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featurePropertyBag/featurePropertyBag.xml" ContentType="application/vnd.ms-excel.featurepropertyba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codeName="ThisWorkbook"/>
  <mc:AlternateContent xmlns:mc="http://schemas.openxmlformats.org/markup-compatibility/2006">
    <mc:Choice Requires="x15">
      <x15ac:absPath xmlns:x15ac="http://schemas.microsoft.com/office/spreadsheetml/2010/11/ac" url="Z:\AKADHAM\ไฟล์เอกสารส่วนบุคคล\บอม\ที่ดิน\ที่ดิน 09-09-68\2934-นางสาวอนิสา สุวาท\"/>
    </mc:Choice>
  </mc:AlternateContent>
  <xr:revisionPtr revIDLastSave="0" documentId="13_ncr:1_{F9D83D12-DDBD-4A7D-A077-E71CD327FD23}"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4" i="35" l="1" a="1"/>
  <c r="B4" i="35" s="1"/>
  <c r="B5" i="35" a="1"/>
  <c r="B5" i="35" s="1"/>
  <c r="F5" i="35" a="1"/>
  <c r="F5" i="35" s="1"/>
  <c r="B3" i="35" a="1"/>
  <c r="B3" i="35" s="1"/>
  <c r="D2" i="35" a="1"/>
  <c r="D2" i="35" s="1"/>
  <c r="D5" i="35" a="1"/>
  <c r="D5" i="35" s="1"/>
  <c r="D3" i="35" a="1"/>
  <c r="D3" i="35" s="1"/>
  <c r="B2" i="35" a="1"/>
  <c r="B2" i="35" s="1"/>
  <c r="AB60" i="29" l="1"/>
  <c r="U60" i="29"/>
  <c r="AB58" i="29"/>
  <c r="U58" i="29"/>
  <c r="AB56" i="29"/>
  <c r="U56" i="29"/>
  <c r="AB54" i="29"/>
  <c r="U54" i="29"/>
  <c r="AB52" i="29"/>
  <c r="U52" i="29"/>
  <c r="AB50" i="29"/>
  <c r="U50" i="29"/>
  <c r="AB48" i="29"/>
  <c r="U48" i="29"/>
  <c r="AB46" i="29"/>
  <c r="U46" i="29"/>
  <c r="AB44" i="29"/>
  <c r="U44" i="29"/>
  <c r="AB42" i="29"/>
  <c r="U42" i="29"/>
  <c r="AB40" i="29"/>
  <c r="U40" i="29"/>
  <c r="AB38" i="29"/>
  <c r="U38" i="29"/>
  <c r="AB36" i="29"/>
  <c r="U36" i="29"/>
  <c r="AB34" i="29"/>
  <c r="U34" i="29"/>
  <c r="AB32" i="29"/>
  <c r="U32" i="29"/>
  <c r="AB30" i="29"/>
  <c r="U30" i="29"/>
  <c r="AB28" i="29"/>
  <c r="U28" i="29"/>
  <c r="AB26" i="29"/>
  <c r="U26" i="29"/>
  <c r="AB24" i="29"/>
  <c r="U24" i="29"/>
  <c r="R12" i="35"/>
  <c r="R13" i="35"/>
  <c r="R14" i="35"/>
  <c r="R15" i="35"/>
  <c r="R16" i="35"/>
  <c r="R17" i="35"/>
  <c r="R18" i="35"/>
  <c r="R19" i="35"/>
  <c r="R20" i="35"/>
  <c r="R21" i="35"/>
  <c r="R22" i="35"/>
  <c r="R23" i="35"/>
  <c r="R24" i="35"/>
  <c r="R25" i="35"/>
  <c r="R26" i="35"/>
  <c r="R27" i="35"/>
  <c r="R28" i="35"/>
  <c r="R29" i="35"/>
  <c r="R30" i="35"/>
  <c r="R31" i="35"/>
  <c r="U22" i="29" l="1"/>
  <c r="AL1" i="29"/>
  <c r="A13" i="35" l="1"/>
  <c r="S9" i="29" s="1"/>
  <c r="A12" i="35"/>
  <c r="C20" i="36" s="1"/>
  <c r="A2" i="29"/>
  <c r="AF8" i="36"/>
  <c r="F64" i="29"/>
  <c r="F62" i="29"/>
  <c r="X29" i="37"/>
  <c r="AG12" i="37"/>
  <c r="G12" i="37"/>
  <c r="A12" i="36"/>
  <c r="C32" i="36"/>
  <c r="C31" i="36"/>
  <c r="C30" i="36"/>
  <c r="C29" i="36"/>
  <c r="C28" i="36"/>
  <c r="C27" i="36"/>
  <c r="C26" i="36"/>
  <c r="C25" i="36"/>
  <c r="C24" i="36"/>
  <c r="C23" i="36"/>
  <c r="C22" i="36"/>
  <c r="C21"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22" i="29"/>
  <c r="A17" i="37" l="1"/>
  <c r="A14" i="36"/>
  <c r="Y18" i="29"/>
  <c r="A59" i="29" s="1"/>
  <c r="Y17" i="29"/>
  <c r="A55" i="29" s="1"/>
  <c r="Y16" i="29"/>
  <c r="A51" i="29" s="1"/>
  <c r="Y15" i="29"/>
  <c r="A47" i="29" s="1"/>
  <c r="Y14" i="29"/>
  <c r="A43" i="29" s="1"/>
  <c r="Y13" i="29"/>
  <c r="A39" i="29" s="1"/>
  <c r="Y12" i="29"/>
  <c r="A35" i="29" s="1"/>
  <c r="Y11" i="29"/>
  <c r="A31" i="29" s="1"/>
  <c r="Y10" i="29"/>
  <c r="A27" i="29" s="1"/>
  <c r="F18" i="29"/>
  <c r="A57" i="29" s="1"/>
  <c r="F17" i="29"/>
  <c r="A53" i="29" s="1"/>
  <c r="F16" i="29"/>
  <c r="A49" i="29" s="1"/>
  <c r="F15" i="29"/>
  <c r="A45" i="29" s="1"/>
  <c r="F14" i="29"/>
  <c r="A41" i="29" s="1"/>
  <c r="F13" i="29"/>
  <c r="A37" i="29" s="1"/>
  <c r="F12" i="29"/>
  <c r="A33" i="29" s="1"/>
  <c r="F11" i="29"/>
  <c r="A29" i="29" s="1"/>
  <c r="F10" i="29"/>
  <c r="A25" i="29" s="1"/>
  <c r="Y9" i="29"/>
  <c r="A23" i="29" s="1"/>
  <c r="F9" i="29"/>
  <c r="A21" i="29" s="1"/>
  <c r="T21" i="29" l="1"/>
  <c r="G21" i="29"/>
  <c r="X55" i="29"/>
  <c r="T55" i="29"/>
  <c r="G55" i="29"/>
  <c r="X25" i="29"/>
  <c r="T25" i="29"/>
  <c r="G25" i="29"/>
  <c r="T41" i="29"/>
  <c r="G41" i="29"/>
  <c r="X41" i="29"/>
  <c r="T57" i="29"/>
  <c r="G57" i="29"/>
  <c r="X57" i="29"/>
  <c r="X39" i="29"/>
  <c r="T39" i="29"/>
  <c r="G39" i="29"/>
  <c r="G29" i="29"/>
  <c r="T29" i="29"/>
  <c r="X29" i="29"/>
  <c r="X45" i="29"/>
  <c r="G45" i="29"/>
  <c r="T45" i="29"/>
  <c r="T27" i="29"/>
  <c r="G27" i="29"/>
  <c r="X27" i="29"/>
  <c r="G43" i="29"/>
  <c r="T43" i="29"/>
  <c r="X43" i="29"/>
  <c r="G59" i="29"/>
  <c r="T59" i="29"/>
  <c r="X59" i="29"/>
  <c r="T33" i="29"/>
  <c r="G33" i="29"/>
  <c r="X33" i="29"/>
  <c r="T49" i="29"/>
  <c r="G49" i="29"/>
  <c r="X49" i="29"/>
  <c r="X47" i="29"/>
  <c r="T47" i="29"/>
  <c r="G47" i="29"/>
  <c r="X23" i="29"/>
  <c r="G23" i="29"/>
  <c r="T23" i="29"/>
  <c r="X37" i="29"/>
  <c r="G37" i="29"/>
  <c r="T37" i="29"/>
  <c r="X53" i="29"/>
  <c r="G53" i="29"/>
  <c r="T53" i="29"/>
  <c r="G35" i="29"/>
  <c r="T35" i="29"/>
  <c r="X35" i="29"/>
  <c r="G51" i="29"/>
  <c r="T51" i="29"/>
  <c r="X51" i="29"/>
  <c r="X31" i="29"/>
  <c r="T31" i="29"/>
  <c r="G31" i="29"/>
  <c r="X21" i="29"/>
  <c r="AD7" i="29"/>
  <c r="Q7" i="29"/>
  <c r="C7" i="29"/>
  <c r="F6" i="29"/>
  <c r="D5" i="29"/>
  <c r="W4"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 r="W5" i="29" l="1"/>
  <c r="AL5" i="29" l="1"/>
  <c r="W23" i="35"/>
  <c r="E4" i="2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<sst xmlns="http://schemas.openxmlformats.org/spreadsheetml/2006/main" count="731" uniqueCount="377">
  <si>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</si>
  <si>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</si>
  <si>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</si>
  <si>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</si>
  <si>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</si>
  <si>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</si>
  <si>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</si>
  <si>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</si>
  <si>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</si>
  <si>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</si>
  <si>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</si>
  <si>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</si>
  <si>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</si>
  <si>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</si>
  <si>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</si>
  <si>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</si>
  <si>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</si>
  <si>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</si>
  <si>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</si>
  <si>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</si>
  <si>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</si>
  <si>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</si>
  <si>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</si>
  <si>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</si>
  <si>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</si>
  <si>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</si>
  <si>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</si>
  <si>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</si>
  <si>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</si>
  <si>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</si>
  <si>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</si>
  <si>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</si>
  <si>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</si>
  <si>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</si>
  <si>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</si>
  <si>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</si>
  <si>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</si>
  <si>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</si>
  <si>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</si>
  <si>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</si>
  <si>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</si>
  <si>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</si>
  <si>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</si>
  <si>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</si>
  <si>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</si>
  <si>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</si>
  <si>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</si>
  <si>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</si>
  <si>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</si>
  <si>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</si>
  <si>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</si>
  <si>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</si>
  <si>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</si>
  <si>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</si>
  <si>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</si>
  <si>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</si>
  <si>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</si>
  <si>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</si>
  <si>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</si>
  <si>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</si>
  <si>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</si>
  <si>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</si>
  <si>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</si>
  <si>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</si>
  <si>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</si>
  <si>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</si>
  <si>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</si>
  <si>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</si>
  <si>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</si>
  <si>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</si>
  <si>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</si>
  <si>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</si>
  <si>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</si>
  <si>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</si>
  <si>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</si>
  <si>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</si>
  <si>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</si>
  <si>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</si>
  <si>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</si>
  <si>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</si>
  <si>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</si>
  <si>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</si>
  <si>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</si>
  <si>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</si>
  <si>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</si>
  <si>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</si>
  <si>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</si>
  <si>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</si>
  <si>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</si>
  <si>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</si>
  <si>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</si>
  <si>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</si>
  <si>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</si>
  <si>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</si>
  <si>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</si>
  <si>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</si>
  <si>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</si>
  <si>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</si>
  <si>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</si>
  <si>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</si>
  <si>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</si>
  <si>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</si>
  <si>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</si>
  <si>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</si>
  <si>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</si>
  <si>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</si>
  <si>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</si>
  <si>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</si>
  <si>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</si>
  <si>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</si>
  <si>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</si>
  <si>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</si>
  <si>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</si>
  <si>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</si>
  <si>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</si>
  <si>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</si>
  <si>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</si>
  <si>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</si>
  <si>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</si>
  <si>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</si>
  <si>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</si>
  <si>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</si>
  <si>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</si>
  <si>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</si>
  <si>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</si>
  <si>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</si>
  <si>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</si>
  <si>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</si>
  <si>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</si>
  <si>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</si>
  <si>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</si>
  <si>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</si>
  <si>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</si>
  <si>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</si>
  <si>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</si>
  <si>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</si>
  <si>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</si>
  <si>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</si>
  <si>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</si>
  <si>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</si>
  <si>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</si>
  <si>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</si>
  <si>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</si>
  <si>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</si>
  <si>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</si>
  <si>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</si>
  <si>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</si>
  <si>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</si>
  <si>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</si>
  <si>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</si>
  <si>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</si>
  <si>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</si>
  <si>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</si>
  <si>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</si>
  <si>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</si>
  <si>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</si>
  <si>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</si>
  <si>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</si>
  <si>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</si>
  <si>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</si>
  <si>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</si>
  <si>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</si>
  <si>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</si>
  <si>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</si>
  <si>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</si>
  <si>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</si>
  <si>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</si>
  <si>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</si>
  <si>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</si>
  <si>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</si>
  <si>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</si>
  <si>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</si>
  <si>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</si>
  <si>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</si>
  <si>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</si>
  <si>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</si>
  <si>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</si>
  <si>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</si>
  <si>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</si>
  <si>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</si>
  <si>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</si>
  <si>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</si>
  <si>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</si>
  <si>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</si>
  <si>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</si>
  <si>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</si>
  <si>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</si>
  <si>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</si>
  <si>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</si>
  <si>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</si>
  <si>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</si>
  <si>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</si>
  <si>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</si>
  <si>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</si>
  <si>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</si>
  <si>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</si>
  <si>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</si>
  <si>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</si>
  <si>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</si>
  <si>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</si>
  <si>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</si>
  <si>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</si>
  <si>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</si>
  <si>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</si>
  <si>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</si>
  <si>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</si>
  <si>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</si>
  <si>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</si>
  <si>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</si>
  <si>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</si>
  <si>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</si>
  <si>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</si>
  <si>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</si>
  <si>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</si>
  <si>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</si>
  <si>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</si>
  <si>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</si>
  <si>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</si>
  <si>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</si>
  <si>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</si>
  <si>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</si>
  <si>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</si>
  <si>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</si>
  <si>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</si>
  <si>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</si>
  <si>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</si>
  <si>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</si>
  <si>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</si>
  <si>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</si>
  <si>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</si>
  <si>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</si>
  <si>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</si>
  <si>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</si>
  <si>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</si>
  <si>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</si>
  <si>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</si>
  <si>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</si>
  <si>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</si>
  <si>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</si>
  <si>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</si>
  <si>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</si>
  <si>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</si>
  <si>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</si>
  <si>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</si>
  <si>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</si>
  <si>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</si>
  <si>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</si>
  <si>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</si>
  <si>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</si>
  <si>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</si>
  <si>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</si>
  <si>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</si>
  <si>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</si>
  <si>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</si>
  <si>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</si>
  <si>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</si>
  <si>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</si>
  <si>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</si>
  <si>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</si>
  <si>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</si>
  <si>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</si>
  <si>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</si>
  <si>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</si>
  <si>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</si>
  <si>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</si>
  <si>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</si>
  <si>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</si>
  <si>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</si>
  <si>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</si>
  <si>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</si>
  <si>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</si>
  <si>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</si>
  <si>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</si>
  <si>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</si>
  <si>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</si>
  <si>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</si>
  <si>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</si>
  <si>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</si>
  <si>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</si>
  <si>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</si>
  <si>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</si>
  <si>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</si>
  <si>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</si>
  <si>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</si>
  <si>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</si>
  <si>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</si>
  <si>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</si>
  <si>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</si>
  <si>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</si>
  <si>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</si>
  <si>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</si>
  <si>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</si>
  <si>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</si>
  <si>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</si>
  <si>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</si>
  <si>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</si>
  <si>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</si>
  <si>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</si>
  <si>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</si>
  <si>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</si>
  <si>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</si>
  <si>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</si>
  <si>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</si>
  <si>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</si>
  <si>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</si>
  <si>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</si>
  <si>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</si>
  <si>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</si>
  <si>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</si>
  <si>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</si>
  <si>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</si>
  <si>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</si>
  <si>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</si>
  <si>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</si>
  <si>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</si>
  <si>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</si>
  <si>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</si>
  <si>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</si>
  <si>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</si>
  <si>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</si>
  <si>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</si>
  <si>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</si>
  <si>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</si>
  <si>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</si>
  <si>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</si>
  <si>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</si>
  <si>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</si>
  <si>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</si>
  <si>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</si>
  <si>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</si>
  <si>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</si>
  <si>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</si>
  <si>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</si>
  <si>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</si>
  <si>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</si>
  <si>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</si>
  <si>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</si>
  <si>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</si>
  <si>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</si>
  <si>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</si>
  <si>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</si>
  <si>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</si>
  <si>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</si>
  <si>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</si>
  <si>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</si>
  <si>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Column1</t>
  </si>
  <si>
    <t>Column2</t>
  </si>
  <si>
    <t>Column3</t>
  </si>
  <si>
    <t>Column4</t>
  </si>
  <si>
    <t>Column6</t>
  </si>
  <si>
    <t>ขณะทำสัญญา</t>
  </si>
  <si>
    <t>ที่จดทะเบียนสมรส</t>
  </si>
  <si>
    <t>สถานที่ทำสัญญา</t>
  </si>
  <si>
    <t>ตามคำขอกู้</t>
  </si>
  <si>
    <t>Column5</t>
  </si>
  <si>
    <t>ภูมิลำเนาปัจจุบัน2</t>
  </si>
  <si>
    <t>ภูมิลำเนาแต่กำเนิด</t>
  </si>
  <si>
    <t>Column7</t>
  </si>
  <si>
    <t>ที่จดทะเบียนหย่า</t>
  </si>
  <si>
    <t>นายปฏิยุทธ์ ฟองแก้ว</t>
  </si>
  <si>
    <t>จังหวัดเชียงใหม่</t>
  </si>
  <si>
    <t>088-769-6476</t>
  </si>
  <si>
    <t>นางสาวอนิสา สุวาท</t>
  </si>
  <si>
    <t>1-5099-01227-52-0</t>
  </si>
  <si>
    <t>นางสาววราภรณ์ พรมสอาด</t>
  </si>
  <si>
    <t>1-6001-00474-62-7</t>
  </si>
  <si>
    <t>นายอัครพล ยิ้มเกียรติ์</t>
  </si>
  <si>
    <t>1-5306-00028-21-0</t>
  </si>
  <si>
    <t>อ.เมืองนครสวรรค์</t>
  </si>
  <si>
    <t>อ.บ้านโคก</t>
  </si>
  <si>
    <t>อ.สันทราย</t>
  </si>
  <si>
    <t>อ.อุดทัย</t>
  </si>
  <si>
    <t>อ.เมืองปทุมธานี</t>
  </si>
  <si>
    <t>อ.หางดง</t>
  </si>
  <si>
    <t>อ.คลองหลวง</t>
  </si>
  <si>
    <t>อ.เมืองเชียงใหม่</t>
  </si>
  <si>
    <t>2934(68) - รายงานผลสืบทรัพย์ ราย นางสาวอนิสา สุวาท สาขาช้างม่อย (สืบรอบที่ 1)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</si>
</sst>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 numFmtId="195" formatCode="yy\ &quot;ปี&quot;\ m\ &quot;เดือน&quot;"/>
  </numFmts>
  <fonts count="58">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
      <b/>
      <sz val="12"/>
      <color theme="1"/>
      <name val="Cordia New"/>
      <family val="2"/>
      <charset val="222"/>
    </font>
    <font>
      <sz val="12"/>
      <color theme="1"/>
      <name val="Cordia New"/>
      <family val="2"/>
      <charset val="222"/>
    </font>
    <font>
      <sz val="12"/>
      <color theme="1"/>
      <name val="Wingdings 2"/>
      <family val="1"/>
      <charset val="222"/>
    </font>
    <font>
      <sz val="14"/>
      <color theme="1"/>
      <name val="Wingdings"/>
      <charset val="2"/>
    </font>
    <font>
      <sz val="12"/>
      <color theme="1"/>
      <name val="Wingdings 2"/>
      <family val="1"/>
      <charset val="2"/>
    </font>
    <font>
      <sz val="11"/>
      <color theme="1"/>
      <name val="Arial"/>
      <family val="2"/>
    </font>
    <font>
      <sz val="10"/>
      <color theme="1"/>
      <name val="Cordia New"/>
      <family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4">
    <xf numFmtId="0" fontId="0" fillId="0" borderId="0"/>
    <xf numFmtId="43" fontId="1" fillId="0" borderId="0" applyFont="0" applyFill="0" applyBorder="0" applyAlignment="0" applyProtection="0"/>
    <xf numFmtId="0" fontId="37" fillId="0" borderId="0" applyNumberFormat="0" applyFill="0" applyBorder="0" applyAlignment="0" applyProtection="0"/>
    <xf numFmtId="0" fontId="56" fillId="0" borderId="0"/>
  </cellStyleXfs>
  <cellXfs count="376">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8" fillId="0" borderId="0" xfId="0" applyFont="1"/>
    <xf numFmtId="0" fontId="48" fillId="0" borderId="0" xfId="0" applyFont="1" applyAlignment="1">
      <alignment horizontal="center"/>
    </xf>
    <xf numFmtId="0" fontId="48"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195" fontId="3" fillId="0" borderId="0" xfId="0" applyNumberFormat="1" applyFont="1"/>
    <xf numFmtId="191" fontId="3" fillId="0" borderId="8" xfId="0" applyNumberFormat="1" applyFont="1" applyBorder="1" applyAlignment="1">
      <alignment horizontal="center"/>
      <extLst>
        <ext xmlns:xfpb="http://schemas.microsoft.com/office/spreadsheetml/2022/featurepropertybag" uri="{C7286773-470A-42A8-94C5-96B5CB345126}">
          <xfpb:xfComplement i="0"/>
        </ext>
      </extLst>
    </xf>
    <xf numFmtId="190" fontId="3" fillId="0" borderId="0" xfId="0" applyNumberFormat="1" applyFont="1" applyAlignment="1">
      <alignment wrapText="1"/>
    </xf>
    <xf numFmtId="0" fontId="52" fillId="0" borderId="6" xfId="0" applyFont="1" applyBorder="1" applyAlignment="1">
      <alignment vertical="center" wrapText="1"/>
    </xf>
    <xf numFmtId="0" fontId="52" fillId="0" borderId="2" xfId="0" applyFont="1" applyBorder="1" applyAlignment="1">
      <alignment vertical="center" wrapText="1"/>
    </xf>
    <xf numFmtId="0" fontId="52" fillId="0" borderId="2" xfId="0" applyFont="1" applyBorder="1" applyAlignment="1">
      <alignment vertical="center"/>
    </xf>
    <xf numFmtId="0" fontId="53" fillId="0" borderId="2" xfId="0" applyFont="1" applyBorder="1" applyAlignment="1">
      <alignment vertical="center" wrapText="1"/>
    </xf>
    <xf numFmtId="0" fontId="52" fillId="0" borderId="16" xfId="0" applyFont="1" applyBorder="1" applyAlignment="1">
      <alignment vertical="center" wrapText="1"/>
    </xf>
    <xf numFmtId="190" fontId="54" fillId="0" borderId="0" xfId="0" applyNumberFormat="1" applyFont="1"/>
    <xf numFmtId="0" fontId="57" fillId="0" borderId="3" xfId="0" applyFont="1" applyBorder="1" applyAlignment="1">
      <alignment horizontal="center" vertical="top"/>
    </xf>
    <xf numFmtId="0" fontId="36" fillId="0" borderId="0" xfId="0" applyFont="1" applyAlignment="1">
      <alignment horizontal="center" vertical="center"/>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55" fillId="0" borderId="2" xfId="0" applyFont="1" applyBorder="1" applyAlignment="1">
      <alignment horizontal="center" vertical="center"/>
    </xf>
    <xf numFmtId="0" fontId="34" fillId="0" borderId="0" xfId="0" applyFont="1" applyAlignment="1">
      <alignment horizontal="center"/>
    </xf>
    <xf numFmtId="0" fontId="51" fillId="0" borderId="3" xfId="0" applyFont="1" applyBorder="1" applyAlignment="1">
      <alignment horizontal="center"/>
    </xf>
    <xf numFmtId="0" fontId="52"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1" xfId="0" applyFont="1" applyBorder="1" applyAlignment="1">
      <alignment horizontal="center" shrinkToFit="1"/>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51" fillId="0" borderId="6" xfId="0" applyNumberFormat="1" applyFont="1" applyBorder="1" applyAlignment="1">
      <alignment horizontal="center"/>
    </xf>
    <xf numFmtId="190" fontId="51" fillId="0" borderId="2" xfId="0" applyNumberFormat="1" applyFont="1" applyBorder="1" applyAlignment="1">
      <alignment horizontal="center"/>
    </xf>
    <xf numFmtId="190" fontId="51" fillId="0" borderId="16" xfId="0" applyNumberFormat="1" applyFont="1" applyBorder="1" applyAlignment="1">
      <alignment horizontal="center"/>
    </xf>
    <xf numFmtId="190" fontId="52" fillId="0" borderId="6" xfId="0" applyNumberFormat="1" applyFont="1" applyBorder="1" applyAlignment="1">
      <alignment horizontal="left" vertical="top" wrapText="1"/>
    </xf>
    <xf numFmtId="190" fontId="52" fillId="0" borderId="2" xfId="0" applyNumberFormat="1" applyFont="1" applyBorder="1" applyAlignment="1">
      <alignment horizontal="left" vertical="top" wrapText="1"/>
    </xf>
    <xf numFmtId="190" fontId="52" fillId="0" borderId="16" xfId="0" applyNumberFormat="1" applyFont="1" applyBorder="1" applyAlignment="1">
      <alignment horizontal="left" vertical="top" wrapText="1"/>
    </xf>
    <xf numFmtId="0" fontId="52" fillId="0" borderId="6" xfId="0" applyFont="1" applyBorder="1" applyAlignment="1">
      <alignment horizontal="left" vertical="top" wrapText="1"/>
    </xf>
    <xf numFmtId="0" fontId="52" fillId="0" borderId="2" xfId="0" applyFont="1" applyBorder="1" applyAlignment="1">
      <alignment horizontal="left" vertical="top" wrapText="1"/>
    </xf>
    <xf numFmtId="0" fontId="52" fillId="0" borderId="16" xfId="0" applyFont="1" applyBorder="1" applyAlignment="1">
      <alignment horizontal="left" vertical="top" wrapText="1"/>
    </xf>
    <xf numFmtId="0" fontId="52" fillId="0" borderId="3" xfId="0" applyFont="1" applyBorder="1" applyAlignment="1">
      <alignment horizontal="left" wrapText="1"/>
    </xf>
    <xf numFmtId="0" fontId="52" fillId="0" borderId="3" xfId="0" applyFont="1" applyBorder="1" applyAlignment="1">
      <alignment horizontal="center"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7"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4">
    <cellStyle name="Comma" xfId="1" builtinId="3"/>
    <cellStyle name="Hyperlink" xfId="2" builtinId="8"/>
    <cellStyle name="Normal" xfId="0" builtinId="0"/>
    <cellStyle name="Normal 2 2" xfId="3" xr:uid="{B799BF99-FC5D-43C4-A133-6251C124CA48}"/>
  </cellStyles>
  <dxfs count="30">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microsoft.com/office/2022/11/relationships/FeaturePropertyBag" Target="featurePropertyBag/featurePropertyBag.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0.DATA\Data_GSB%20&#3610;&#3633;&#3591;&#3588;&#3633;&#3610;&#3588;&#3604;&#3637;.xlsx" TargetMode="External"/><Relationship Id="rId1" Type="http://schemas.openxmlformats.org/officeDocument/2006/relationships/externalLinkPath" Target="/AKADHAM/0.DATA/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 xml:space="preserve">สืบทรัพย์ (คำสั่ง 5/6/2567) รอบที่ 2 // รายงานวันที่ 27/7/2567 // สืบครั้งที่ 4 รายงานผลสืบ 3/7/2568 </v>
          </cell>
          <cell r="BC22" t="str">
            <v>วรชัย / ปฐมพงษ์/นุสบา</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t="str">
            <v>1.นางสาวสลิตตา กาบแก้ว
2.นางสาวฐิตาริย์ ชินวัฒนศิกานต์
3.นายไพโรจน์ ชินวัฒนศิกานต์
4.นายอนุชิต ภูกองชนะ</v>
          </cell>
          <cell r="CP22" t="str">
            <v>จำเลยที่ 1
จำเลยที่ 2
คู่สมรสจำเลยที่ 2
จำเลยที่ 3</v>
          </cell>
          <cell r="CQ22" t="str">
            <v>1-5009-00062-17-1
3-5012-00954-64-5 
3-3299-00341-39-4
3-4608-00123-80-9</v>
          </cell>
          <cell r="CR22"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13144 เลขที่ดิน 610 หน้าสำรวจ 787 ต.ทุ่งรวงทอง อ.แม่วาง จ.เชียงใหม่ 
-พบว่ามีกรรมสิทธิ์ในที่ดิน โฉนดเลขที่ 20597 เลขที่ดิน 2 หน้าสำรวจ 2412 ต.ทุ่งรวงทอง อ.แม่วาง จ.เชียงใหม่
-พบว่ามีกรรมสิทธิ์ในที่ดิน โฉนดเลขที่ 21925  เลขที่ดิน 1677 หน้าสำรวจ 2754 ต.ทุ่งรวงทอง อ.แม่วาง จ.เชียงใหม่  
-ไม่พบว่ามีกรรมสิทธิ์ในที่ดิน อ.สันป่าตอง จ.เชียงใหม่ 
-พบว่ามีกรรมสิทธิ์ในที่ดิน โฉนดเลขที่ 20597 เลขที่ดิน 2 หน้าสำรวจ 2412 ต.ทุ่งรวงทอง อ.แม่วาง จ.เชียงใหม่ (สินสมรส)
-ไม่พบว่ามีกรรมสิทธิ์ในที่ดิน อ.เมืองเชียงใหม่ จ.เชียงใหม่ 
-พบว่ามีกรรมสิทธิ์ในที่ดิน โฉนดเลขที่ 14988 เลขที่ดิน 858 หน้าสำรวจ 3750 ต.บ้านโฮ่ง อ.บ้านโฮ่ง จ.ลำพูน
-ไม่พบว่ามีกรรมสิทธิ์ในที่ดิน อ.ห้วยเม็ก จ.กาฬสินธุ์ </v>
          </cell>
          <cell r="CS22" t="str">
            <v>พบทรัพย์</v>
          </cell>
          <cell r="CT22"/>
          <cell r="CU22">
            <v>4</v>
          </cell>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 ปิดบัญชีจากการขายหนี้</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 xml:space="preserve">ปิดบัญชี 10/04/2568 </v>
          </cell>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ปิดบัญชี10/04/2568</v>
          </cell>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 xml:space="preserve">สืบทรัพย์ (คำสั่ง 5/6/2567)รอบที่ 2 // รายงานวันที่ 27/7/2567 //สืบครั้งที่ 4 รายงานผลสืบ 4/7/2568 </v>
          </cell>
          <cell r="BC44" t="str">
            <v xml:space="preserve">ศตวรรษ // นุสบา </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t="str">
            <v>1.นางกนกลักษณ์ พงศ์อัครหิรัญ
2.นางสาวนวพร พงศ์อัครหิรัญ
3.นายณัฎฐ์ชวัญช์ บำรุงธนกุล</v>
          </cell>
          <cell r="CP44" t="str">
            <v>จำเลยที่ 1
จำเลยที่ 2
คู่สมรสจำเลยที่ 2</v>
          </cell>
          <cell r="CQ44" t="str">
            <v>3-5006-00083-08-0
1-5007-00127-92-9
1-5016-00081-36-7</v>
          </cell>
          <cell r="CR44" t="str">
            <v xml:space="preserve">-ไม่พบว่ามีกรรมสิทธิ์ในที่ดิน อ.เมืองเชียงใหม่ จ.เชียงใหม่ 
-พบว่ามีกรรมสิทธิ์ในที่ดิน โฉนดที่ดินเลขที่ 39581 เลขที่ดิน 30 หน้าสำรวจ 2433 ต.สันป่ายาง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อ.ฮอด จ.เชียงใหม่ </v>
          </cell>
          <cell r="CS44" t="str">
            <v>พบทรัพย์</v>
          </cell>
          <cell r="CT44"/>
          <cell r="CU44">
            <v>3</v>
          </cell>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10/04/2568) // (รายงานผลสืบทรัพย์ 12/6/2568)</v>
          </cell>
          <cell r="BC51" t="str">
            <v>ศตวรรษ/ปฏิยุทธ์</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t="str">
            <v>1.นางสาวนงลักษณ์ ไม้ทองดี
2.นางสาวสายสมร แสงแก้วหรือนางสายสมร สังขวรรณ
3.นายสันติชัย สังขวรรณ
4.นางชนันธร วรรณหลวง
5.นายอนุวัฒน์ วรรณหลวง</v>
          </cell>
          <cell r="BZ51" t="str">
            <v>จำเลยที่ 1
จำเลยที่ 2
คู่สมรสจำเลยที่ 2
จำเลยที่ 3
คู่สมรสจำเลยที่ 3</v>
          </cell>
          <cell r="CA51" t="str">
            <v>1-6001-00195-24-8
8-5010-76000-78-0
3-5009-00210-29-0
3-5009-00939-85-1
3-5009-00519-43-6</v>
          </cell>
          <cell r="CB51" t="str">
            <v>-ไม่พบว่ามีกรรมสิทธิ์ในที่ดิน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v>
          </cell>
          <cell r="CC51" t="str">
            <v>ไม่พบ</v>
          </cell>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v>800023938577</v>
          </cell>
          <cell r="G55" t="str">
            <v>นาย</v>
          </cell>
          <cell r="H55" t="str">
            <v>ชูศักดิ์</v>
          </cell>
          <cell r="I55" t="str">
            <v>สุตะวงค์</v>
          </cell>
          <cell r="J55">
            <v>3570800056531</v>
          </cell>
          <cell r="K55" t="str">
            <v>เซ็นทรัล แอร์พอร์ต พลาซ่า เชียงใหม่</v>
          </cell>
          <cell r="L55" t="str">
            <v>เชียงใหม่ 1</v>
          </cell>
          <cell r="M55">
            <v>8</v>
          </cell>
          <cell r="N55" t="str">
            <v>สินเชื่อสวัสดิการ</v>
          </cell>
          <cell r="O55" t="str">
            <v>1.บุคคลค้ำประกัน</v>
          </cell>
          <cell r="P55">
            <v>1018646.81</v>
          </cell>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 xml:space="preserve">ชะลอยึดชำระเป็นปกติ 24/3/2563//รายงานผลสืบทรัพย์ครั้งที่ 2 วันที่ 20/6/2568 </v>
          </cell>
          <cell r="BC55" t="str">
            <v>นุสบา</v>
          </cell>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t="str">
            <v>1. นายชูศักดิ์  สุตะวงค์
2.นางชฎาภรณ์  สุตะวงค์
3. นายรังสรรค์ เพาะชาลี
4. นางสาวจารุวรรณ เครือฟู</v>
          </cell>
          <cell r="BZ55" t="str">
            <v>จำเลยที่ 1
คู่สมรสจำเลยที่ 1
จำเลยที่ 2
จำเลยที่ 3</v>
          </cell>
          <cell r="CA55" t="str">
            <v>3-5708-00056-53-1
3-5003-00152-88-4
3-3601-00967-59-2
3-5299-00128-91-5</v>
          </cell>
          <cell r="CB55" t="str">
            <v xml:space="preserve">-ไม่พบว่ามีกกรรมสิทธิ์ในที่ดิน อ.เมืองเชียงใหม่ จ.เชียงใหม่ 
-ไม่พบว่ามีกรรมสิทธิ์ในที่ดิน อ.แม่แจ่ม จ.เชียงใหม่ 
-ไม่พบว่ามีกรรมสิทธิ์ในที่ดิน อ.เชียงแสน จ.เชียงราย
-ไม่พบว่ามีกกรรมสิทธิ์ในที่ดิน อ.เมืองเชียงใหม่ จ.เชียงใหม่ 
-ไม่พบว่ามีกรรมสิทธิ์ในที่ดิน อ.แม่แจ่ม จ.เชียงใหม่ 
-ไม่พบว่ามีกกรรมสิทธิ์ในที่ดิน อ.เมืองเชียงใหม่ จ.เชียงใหม่ 
-ไม่พบว่ามีกกรรมสิทธิ์ในที่ดิน อ.สันทราย จ.เชียงใหม่ 
-ไม่พบว่ามีกกรรมสิทธิ์ในที่ดิน อ.เมืองชัยภูมิ จ.ชัยภูมิ
-ไม่พบว่ามีกกรรมสิทธิ์ในที่ดิน อ.เมืองเชียงใหม่ จ.เชียงใหม่ 
-ไม่พบว่ามีกกรรมสิทธิ์ในที่ดิน อ.เถิน จ.ลำปาง </v>
          </cell>
          <cell r="CC55" t="str">
            <v>ไม่พบทรัพย์</v>
          </cell>
          <cell r="CD55"/>
          <cell r="CE55">
            <v>4</v>
          </cell>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ปิดบัญชี 10/04/2568</v>
          </cell>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สืบครั้งที่ 3 รายงานผลสืบ 25/2/2568</v>
          </cell>
          <cell r="BC61" t="str">
            <v>ศตวรรษ/นุสบา</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L61"/>
          <cell r="CM61">
            <v>4</v>
          </cell>
          <cell r="CN61"/>
          <cell r="CO61"/>
          <cell r="CP61"/>
          <cell r="CQ61"/>
          <cell r="CR61"/>
          <cell r="CS61"/>
          <cell r="CT61"/>
          <cell r="CU61"/>
          <cell r="CV61"/>
          <cell r="CW61"/>
          <cell r="CX61">
            <v>244127</v>
          </cell>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คำสั่งดำเนินงานรสืบรอบที่ 2 วันที่ 28/2/2568 // รายงานผลการสืบทรัพย์ 24/4/2568</v>
          </cell>
          <cell r="BC65" t="str">
            <v>วรชัย / ปฏิยุทธ์</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t="str">
            <v>3-5009-01053-17-1</v>
          </cell>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t="str">
            <v>3-5009-00670-14-2</v>
          </cell>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t="str">
            <v>5-5201-00017-27-1</v>
          </cell>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t="str">
            <v>2-5009-00016-77-1</v>
          </cell>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t="str">
            <v>3-5009-00666-49-8</v>
          </cell>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t="str">
            <v>3-5009-00955-54-6</v>
          </cell>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v>243936</v>
          </cell>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คำสั่งดำเนินงานวันที่ 6/12/2567 // รายงานคดีวันที่  24/1/2568</v>
          </cell>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v>243936</v>
          </cell>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 (คำสั่ง 10/04/2568) // (รายงานผลสืบทรัพย์ 14/6/2568)
'- ติดอายัดตามหนังสือสำนักงานบังคับคดีจังหวัดน่าน ที่ นน0026(1)4772 ลงวีนที่ 23/5/2560</v>
          </cell>
          <cell r="BC107" t="str">
            <v>ศตวรรษ/ปฏิยุทธ์</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t="str">
            <v>1.นางสาวหรือนางรดา แก้วสุยะหรือแสนศรี
2.นายธีรพงค์ แสนศรี
3.นายสุทธิพันธ์ จันทรางกูร
4.นางสาวกรรณิกา มอรอยอ
5.นายรุ่งงโรจน์ สิงห์สกุล
6.นางสาวเพ็ญนภา ปิ่นโมลี</v>
          </cell>
          <cell r="CH107" t="str">
            <v>จำเลยที่ 1
คู่สมรสจำเลยที่ 1
จำเลยที่ 2
คู่สมรสจำเลยที่ 2
จำเลยที่ 3
คู่สมรสจำเลยที่ 3</v>
          </cell>
          <cell r="CI107" t="str">
            <v>3-5002-00713-71-0
3-5002-00816-46-2
3-5402-00251-77-5
1-5099-00533-40-6
3-5099-00906-91-8
3-1002-02717-61-9</v>
          </cell>
          <cell r="CJ107"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40257 ต.เชิงดอย อ.ดอยสะเก็ด จ.เชียงใหม่ (สินส่วนตัว)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อ.เมืองเชียงใหม่ จ.เชียงใหม่
-ไม่พบว่ามีกรรมสิทธิ์ในที่ดิน  เขตตลิ่งชัน กรุงเทพมหานคร </v>
          </cell>
          <cell r="CK107" t="str">
            <v>พบ</v>
          </cell>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คำสั่งดำเนินงานวันที่ 6/12/2567 // รายงานผลการสืบทรัพย์ 24/4/2568</v>
          </cell>
          <cell r="BC129" t="str">
            <v>ปฏิยุทธ์</v>
          </cell>
          <cell r="BD129"/>
          <cell r="BE129"/>
          <cell r="BF129">
            <v>4</v>
          </cell>
          <cell r="BG129"/>
          <cell r="BH129">
            <v>823860010215</v>
          </cell>
          <cell r="BI129" t="str">
            <v>นายรัตนพล   พรมลา</v>
          </cell>
          <cell r="BJ129"/>
          <cell r="BK129"/>
          <cell r="BL129"/>
          <cell r="BM129"/>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t="str">
            <v>1-5099-00263-68-9</v>
          </cell>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ปิดบัญชี 10/04/2568</v>
          </cell>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 xml:space="preserve">1.นางสาวปุณยนุช   สมหมาย
</v>
          </cell>
          <cell r="BZ143" t="str">
            <v xml:space="preserve">จำเลยที่ 1
</v>
          </cell>
          <cell r="CA143" t="str">
            <v xml:space="preserve">1-5499-00088-69-1
</v>
          </cell>
          <cell r="CB143" t="str">
            <v xml:space="preserve">-ไม่พบว่ามีกรรมสิทธิ์ในที่ดิน อ.สูงเม่น จ.แพร่
-ไม่พบว่ามีกรรมสิทธิ์ในที่ดิน อ.เมืองเชียงใหม่ จ.เชียงใหม่
</v>
          </cell>
          <cell r="CC143" t="str">
            <v>ไม่พบทรัพย์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 xml:space="preserve">ปิดบัญชี </v>
          </cell>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ปิดบัญชี จากการขาย</v>
          </cell>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30/11/2564)//ปิดบัญชี จากการขาย</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ปิดบัญชี</v>
          </cell>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 คำสั่งสืบทรัพย์ (2/4/2568) // รายงานผลสืบทรัพย์ครั้งที่ 3 4/6/2568</v>
          </cell>
          <cell r="BC149" t="str">
            <v>ศิราณี
เกศินี
นุสบา</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t="str">
            <v>1. นายอภิวัฒน์   ชัยพูน
2. นางสาวรัตนาภรณ์  กันทะวงค์
3.นายสิริพัฒน์  รักดี
4. นายธีระพงษ์  ขันโกน
5.นางสาวมุกรินทร์  ขัตติยะ</v>
          </cell>
          <cell r="CH149" t="str">
            <v>จำเลยที่ 1
จำเลยที่ 2
คู่สมรสจำเลยที่ 2
จำเลยที่ 3
คู่สมรสจำเลยที่ 3</v>
          </cell>
          <cell r="CI149" t="str">
            <v>1-5104-00142-82-5
1-5099-01164-31-5
1-1037-01143-89-4
1-5504-00052-84-2
1-5504-00055-73-6</v>
          </cell>
          <cell r="CJ149"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เขตดินแดง กรุงเทพมหานคร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อ.นาน้อย จ.น่าน
-ไม่พบว่ามีกรรมสิทธิ์ในที่ดิน อ.นาน้อย จ.น่าน</v>
          </cell>
          <cell r="CK149" t="str">
            <v>ไม่พบทรัพย์</v>
          </cell>
          <cell r="CL149"/>
          <cell r="CM149">
            <v>5</v>
          </cell>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 สืบทรัพย์รอบที่ 3 (คำสั่ง 10/04/2568) // (รายงานผลสืบทรัพย์ 12/6/2568</v>
          </cell>
          <cell r="BC152" t="str">
            <v>ปฏิยุทธ์</v>
          </cell>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t="str">
            <v>1.นางสาววันทิตา อะกินแก้ว
2.นายวันเฉลิม ขันธ์แก้ว
3.นายเทวิยทร์ ดาบแก้ว</v>
          </cell>
          <cell r="CH152" t="str">
            <v>จำเลยที่ 1
จำเลยที่ 2
จำเลยที่ 3</v>
          </cell>
          <cell r="CI152" t="str">
            <v>1-5009-00099-09-1
1-5004-00067-98-0
1-5099-00714-43-5</v>
          </cell>
          <cell r="CJ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K152" t="str">
            <v>ไม่พบ</v>
          </cell>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ปิดบัญชี 10/04/2568</v>
          </cell>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ปิดบัญชี</v>
          </cell>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ปิดบัญชี</v>
          </cell>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 // รายงานคดีสืบรอบที่ 2 25/1/2568</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 รายงานผลสืบรอบที่ 2 วันที่ 27/2/2568</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L254"/>
          <cell r="CM254"/>
          <cell r="CN254"/>
          <cell r="CO254"/>
          <cell r="CP254"/>
          <cell r="CQ254"/>
          <cell r="CR254"/>
          <cell r="CS254"/>
          <cell r="CT254"/>
          <cell r="CU254"/>
          <cell r="CV254"/>
          <cell r="CW254">
            <v>244060</v>
          </cell>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สืบครั้งที่ 3 รายงานผลสืบ 15/1/2568</v>
          </cell>
          <cell r="BC294" t="str">
            <v>นุสบา</v>
          </cell>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L294"/>
          <cell r="CM294">
            <v>4</v>
          </cell>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ปิดบัญชี</v>
          </cell>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คำสั่งสืบทรัพย์ (2/4/2568)// รายงานผลสืบครั้งที่ 3 วันที่ 14/5/2568</v>
          </cell>
          <cell r="BC297" t="str">
            <v>ศิราณี/ธนกร/นุสบา</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t="str">
            <v>1.นายสนิท เจนจิตร์ไมตรี
2.นายปริวัฒน์  ยะมัง
3.นายนิคม  อินต๊ะ</v>
          </cell>
          <cell r="CH297" t="str">
            <v>จำเลยที่ 1
จำเลยที่ 2
จำเลยที่ 3</v>
          </cell>
          <cell r="CI297" t="str">
            <v>1-5003-00068-63-1
1-5017-00003-23-6
1-5016-00059-68-0</v>
          </cell>
          <cell r="CJ297"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v>
          </cell>
          <cell r="CK297" t="str">
            <v>ไม่พบทรัพย์</v>
          </cell>
          <cell r="CL297"/>
          <cell r="CM297">
            <v>3</v>
          </cell>
          <cell r="CN297"/>
          <cell r="CO297"/>
          <cell r="CP297"/>
          <cell r="CQ297"/>
          <cell r="CR297"/>
          <cell r="CS297"/>
          <cell r="CT297"/>
          <cell r="CU297"/>
          <cell r="CV297"/>
          <cell r="CW297">
            <v>244126</v>
          </cell>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คำสั่งสืบทรัพย์ (2/4/2568)// รายงานผลสืบครั้งที่ 3 วันที่ 14/5/2568</v>
          </cell>
          <cell r="BC298" t="str">
            <v>ธนกร/นุสบา</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t="str">
            <v>1.นายนิคม  อินต๊ะ
2.นายปริวัฒน์  ยะมัง
3.นายสนิท  เจนจิตร์ไมตรี</v>
          </cell>
          <cell r="CH298" t="str">
            <v>จำเลยที่ 1
จำเลยที่ 2
จำเลยที่ 3</v>
          </cell>
          <cell r="CI298" t="str">
            <v>1-5016-00059-68-0
1-5017-00003-23-6
1-5003-00068-63-1</v>
          </cell>
          <cell r="CJ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K298" t="str">
            <v>ไม่พบทรัพย์</v>
          </cell>
          <cell r="CL298"/>
          <cell r="CM298">
            <v>3</v>
          </cell>
          <cell r="CN298"/>
          <cell r="CO298"/>
          <cell r="CP298"/>
          <cell r="CQ298"/>
          <cell r="CR298"/>
          <cell r="CS298"/>
          <cell r="CT298"/>
          <cell r="CU298"/>
          <cell r="CV298"/>
          <cell r="CW298">
            <v>244126</v>
          </cell>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ปิดบัญชี</v>
          </cell>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ปิดบัญชี</v>
          </cell>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ปิดบัญชี</v>
          </cell>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ปิดบัญชี</v>
          </cell>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ปิดบัญชี</v>
          </cell>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ปิดบัญชี</v>
          </cell>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ปิดบัญชีจากการขายหนี้</v>
          </cell>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t="str">
            <v>คำสั่งดำเนินงานวันที่ 6/12/2567 // รายงานคดีวันที่  24/1/2568</v>
          </cell>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 xml:space="preserve">ธนกร </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สืบครั้งที่ 2 รายงานผล 15/1/2568</v>
          </cell>
          <cell r="BC349" t="str">
            <v>นุสบา</v>
          </cell>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D349"/>
          <cell r="CE349">
            <v>3</v>
          </cell>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v>243936</v>
          </cell>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 คำสั่งสืบทรัพย์ 30/6/2568 // รายงานผลสืบทรัพย์ 4/8/2568</v>
          </cell>
          <cell r="BC365" t="str">
            <v>ปฏิยุทธ์</v>
          </cell>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t="str">
            <v>1.นางทองใบ  ทองดี
2.นายกุหลาบ ทองดี
3.นางสาวศิริพร  ท้ายนาวา
4.นางสองเมือง  ดวงดี
5.นายเรวัต  ดวงดี</v>
          </cell>
          <cell r="BZ365" t="str">
            <v>จำเลยที่ 1
คู่สมรสจำเลยที่ 1
จำเลยที่ 2
จำเลยที่ 3
คู่สมรสจำเลยที่ 3</v>
          </cell>
          <cell r="CA365" t="str">
            <v xml:space="preserve">3-5012-00808-07-0
3-1608-00188-57-1
3-5012-00808-20-7
3-5012-00808-11-8
3-5012-00799-18-6
</v>
          </cell>
          <cell r="CB36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C365" t="str">
            <v>ไม่พบ</v>
          </cell>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 คำสั่งสืบวันที่ 4/2/2568 รายงานผลสืบรอบที่ 2 วันที่ 27/2/2568</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D373"/>
          <cell r="CE373"/>
          <cell r="CF373"/>
          <cell r="CG373"/>
          <cell r="CH373"/>
          <cell r="CI373"/>
          <cell r="CJ373"/>
          <cell r="CK373"/>
          <cell r="CL373"/>
          <cell r="CM373"/>
          <cell r="CN373"/>
          <cell r="CO373"/>
          <cell r="CP373"/>
          <cell r="CQ373"/>
          <cell r="CR373"/>
          <cell r="CS373"/>
          <cell r="CT373"/>
          <cell r="CU373"/>
          <cell r="CV373"/>
          <cell r="CW373">
            <v>244060</v>
          </cell>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t="e">
            <v>#NAME?</v>
          </cell>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สืบทรัพย์รอบที่ 2 (คำสั่ง 10/04/2568) // รายงานผลสืบทรัพย์วันที่ 11/06/2568</v>
          </cell>
          <cell r="BC391" t="str">
            <v>ธนกร/ปฏิยุทธ์</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t="str">
            <v>1.นางสาวยุพิน สละม่วง
2.นายสังทอง ลามู
3.นางสาวธัญญานิตย์ เดชปันคำ</v>
          </cell>
          <cell r="BZ391" t="str">
            <v>จำเลยที่ 1
คู่สมรสจำเลยที่ 1
จำเลยที่ 2</v>
          </cell>
          <cell r="CA391" t="str">
            <v>1-5015-90000-61-1
1-5008-00005-57-4
5-5005-00017-06-5</v>
          </cell>
          <cell r="CB39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อ.ดอยสะเก็ด จ.เชียงใหม่</v>
          </cell>
          <cell r="CC391" t="str">
            <v>ไม่พบ</v>
          </cell>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คำสั่งสืบทรัพย์รอบที่ 2 7/3/2568 // รายงานผลการสืบทรัพย์ 24/4/2568</v>
          </cell>
          <cell r="BC394" t="str">
            <v>ศิราณี // ปฏิยุทธ์</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v>1500900026191</v>
          </cell>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 รายงานผลสืบทรัพย์ 4/8/2568</v>
          </cell>
          <cell r="BC402" t="str">
            <v>ธนกร/ปฏิยุทธ์</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2.นางสาวชลธิชา สืบเรือง 
3.นางสาวสมฤทัย อับดุลการิม</v>
          </cell>
          <cell r="BO402" t="str">
            <v>จำเลยที่ 1
คู่สมรสจำเลยที่ 1
จำเลยที่ 2</v>
          </cell>
          <cell r="BP402" t="str">
            <v>1-5399-00062-40-3
1-7103-00141-72-8
5-1012-00038-13-4</v>
          </cell>
          <cell r="BQ402" t="str">
            <v xml:space="preserve">-ไม่พบว่ามีกรรมสิทธิ์ในที่ดิน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อ.สามพราน จ.นครปฐม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อ.สามพราน จ.นครปฐม
-ไม่พบว่ามีกรรมสิทธิ์ในที่ดิน อ.บ่อพลอย จ.กาญจนบุรี
-ไม่พบว่ามีกรรมสิทธิ์ในที่ดิน อ.เมืองเชียงใหม่ จ.เชียงใหม่
-ไม่พบว่ามีกรรมสิทธิ์ในที่ดิน อ.หางดง จ.เชียงใหม่
</v>
          </cell>
          <cell r="BR402" t="str">
            <v>ไม่พบ</v>
          </cell>
          <cell r="BS402"/>
          <cell r="BT402"/>
          <cell r="BU402"/>
          <cell r="BV402"/>
          <cell r="BW402"/>
          <cell r="BX402"/>
          <cell r="BY402"/>
          <cell r="BZ402"/>
          <cell r="CA402">
            <v>1500900157490</v>
          </cell>
          <cell r="CB402"/>
          <cell r="CC402"/>
          <cell r="CD402"/>
          <cell r="CE402"/>
          <cell r="CF402"/>
          <cell r="CG402"/>
          <cell r="CH402"/>
          <cell r="CI402"/>
          <cell r="CJ402"/>
          <cell r="CK402"/>
          <cell r="CL402"/>
          <cell r="CM402"/>
          <cell r="CN402"/>
          <cell r="CO402"/>
          <cell r="CP402"/>
          <cell r="CQ402"/>
          <cell r="CR402"/>
          <cell r="CS402"/>
          <cell r="CT402"/>
          <cell r="CU402"/>
          <cell r="CV402"/>
          <cell r="CW402">
            <v>244217</v>
          </cell>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 //คำสั่งสืบทรัพยครั้งที่ 2 (2/4/2568) // รายงานผลสืบ วันที่ 14/6/2568</v>
          </cell>
          <cell r="BC403" t="str">
            <v>เกศินี//นุสบา</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t="str">
            <v>1.นายสาโรจน์  สาครินทร์
2.นางสาวมินดาหรือเมธ์วดี  ศรีสุริยจันทร์
3.นายนฤเบศร์หรือเกรียงไกร  พุทธปวน
4.นางสาวจิราภรณ์  กันทะเนตร์</v>
          </cell>
          <cell r="BZ403" t="str">
            <v xml:space="preserve">จำเลยที่ 1
จำเลยที่ 2
คู่สมรสจำเลยที่ 2
จำเลยที่ 3
</v>
          </cell>
          <cell r="CA403" t="str">
            <v>1-5003-00106-96-9
1-6299-00044-53-6
1-5099-00372-96-8
1-5603-00094-40-3</v>
          </cell>
          <cell r="CB40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68961 ต.ท่าวังตาล อ.สารภี จ.เชียงใหม่ (สินส่วนตัว)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อ.ภูซาง จ.พะเยา</v>
          </cell>
          <cell r="CC403" t="str">
            <v>พบทรัพย์</v>
          </cell>
          <cell r="CD403"/>
          <cell r="CE403">
            <v>4</v>
          </cell>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v>1247877.54</v>
          </cell>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 สืบทรัพย์รอบที่ 3 (คำสั่ง 10/04/2568) // (รายงานผลสืบทรัพย์ 12/6/2568)</v>
          </cell>
          <cell r="BC415" t="str">
            <v>ธนกร/ปฏิยุทธ์</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t="str">
            <v>1.นายวิญญู ขึ้นนกคุ้ม
2.นางคำ ขึ้นนกคุ้ม
3.นายมนู ชัยยศสมบูรณ์
4.นางวนิดา แช่ย้าง
5.นายสมบูรณ์ กันสิน
6.นางสุภาวรรณ์ กันสิน
7.นายนพพร พรมโส
8.นางสาวพรทิพย์ เลาหมู่</v>
          </cell>
          <cell r="CH415" t="str">
            <v>จำเลยที่ 1
คู่สมรสจำเลยที่ 1
จำเลยที่ 2
คู่สมรสจำเลยที่ 2
จำเลยที่ 3
คู่สมรสจำเลยที่ 3
จำเลยที่ 4
คู่สมรสจำเลยที่ 4</v>
          </cell>
          <cell r="CI415" t="str">
            <v xml:space="preserve">3-3605-00645-82-7
5-5020-01045-97-9
3-5006-00327-89-2
3-5002-00513-57-5
3-5001-00037-88-7
5-5007-00008-26-4
3-4105-00277-24-0
3-5803-00089-61-9
</v>
          </cell>
          <cell r="CJ415" t="str">
            <v>-ไม่พบว่ามีกรรมสิทิ์ในที่ดิน อ.เมืองเชียงใหม่ จ.เชียงใหม่
-พบว่ามีกรรมสิทิ์ในที่ดินน.ส.3 เลขที่ 109 หมู่ 6 ต.หนองบัวแดง อ.หนองบัวแดง จ.ชัยภูมิ (สำนักงานที่ดินชัยภูมิแจ้งว่าไม่พบ)
-พบว่ามีกรรมสิทิ์ในที่ดินน.ส.3 เลขที่ 75 หมู่ 4 ต.หนองบัวแดง อ.หนองบัวแดง จ.ชัยภูมิ (สำนักงานที่ดินชัยภูมิแจ้งว่าไม่พบ)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อ.หนองบัวแดง จ.ชัยภูมิ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อ.แม่แตง จ.เชียงใหม่
-ไม่พบว่ามีกรรมสิทิ์ในที่ดิน อ.เมืองเชียงใหม่ จ.เชียงใหม่
-ไม่พบว่ามีกรรมสิทิ์ในที่ดิน อ.งาว จ.ลำปาง
-ไม่พบว่ามีกรรมสิทิ์ในที่ดิน อ.แม่แตง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อ.เชียงดาว จ.เชียงใหม่
-ไม่พบว่ามีกรรมสิทิ์ในที่ดิน อ.เมืองเชียงใหม่ จ.เชียงใหม่
-ไม่พบว่ามีกรรมสิทิ์ในที่ดิน อ.เชียงดาว จ.เชียงใหม่</v>
          </cell>
          <cell r="CK415" t="str">
            <v>พบ</v>
          </cell>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ปิดบัญชี</v>
          </cell>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t="str">
            <v>แม่แจ่ม</v>
          </cell>
          <cell r="L420"/>
          <cell r="M420"/>
          <cell r="N420" t="str">
            <v>พัฒนากลุ่มอาชีพ</v>
          </cell>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รายงานผลสืบรอบที่ 2 วันที่ 10/3/68</v>
          </cell>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D420"/>
          <cell r="CE420"/>
          <cell r="CF420"/>
          <cell r="CG420"/>
          <cell r="CH420"/>
          <cell r="CI420"/>
          <cell r="CJ420"/>
          <cell r="CK420"/>
          <cell r="CL420"/>
          <cell r="CM420"/>
          <cell r="CN420"/>
          <cell r="CO420"/>
          <cell r="CP420"/>
          <cell r="CQ420"/>
          <cell r="CR420"/>
          <cell r="CS420"/>
          <cell r="CT420"/>
          <cell r="CU420"/>
          <cell r="CV420"/>
          <cell r="CW420">
            <v>244060</v>
          </cell>
          <cell r="CX420"/>
          <cell r="CY420"/>
          <cell r="CZ420"/>
        </row>
        <row r="421">
          <cell r="B421">
            <v>416</v>
          </cell>
          <cell r="C421"/>
          <cell r="D421"/>
          <cell r="E421"/>
          <cell r="F421">
            <v>800028480609</v>
          </cell>
          <cell r="G421" t="str">
            <v>นางสาว</v>
          </cell>
          <cell r="H421" t="str">
            <v>สุกฤตา</v>
          </cell>
          <cell r="I421" t="str">
            <v>โพธิสุวรรณ</v>
          </cell>
          <cell r="J421" t="str">
            <v>3-5001-00370-71-3</v>
          </cell>
          <cell r="K421" t="str">
            <v>เชียงใหม่</v>
          </cell>
          <cell r="L421" t="str">
            <v>เชียงใหม่ 1</v>
          </cell>
          <cell r="M421">
            <v>8</v>
          </cell>
          <cell r="N421" t="str">
            <v>ธนาคารประชาชน</v>
          </cell>
          <cell r="O421" t="str">
            <v>1.บุคคลค้ำประกัน</v>
          </cell>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 // คำสั่งสืบทรัพย์ครั้งที่ 3 (2/4/2568)// รายงานผลสืบ วันที่ 14/6/2568</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t="str">
            <v xml:space="preserve">1.นางสาวสุกฤตา โพธิสุวรรณ
2.นางนัฐกานต์ คำไชยเทพ
3.นายธัชนาวี คำไชยเทพ
4.นางสาวณปชมหรือสายใจ </v>
          </cell>
          <cell r="CH421" t="str">
            <v>จำเลยที่ 1
จำเลยที่ 2
คู่สมรสจำเลยที่ 2
จำเลยที่ 3</v>
          </cell>
          <cell r="CI421" t="str">
            <v>3-5001-00370-71-3
3-5004-00010-44-5
1-5099-00127-12-2
1-5707-00091-17-7</v>
          </cell>
          <cell r="CJ42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12723 ต.เชียงดาว  อ.เชียงดาว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v>
          </cell>
          <cell r="CK421" t="str">
            <v>พบทรัพย์</v>
          </cell>
          <cell r="CL421"/>
          <cell r="CM421">
            <v>4</v>
          </cell>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 //คำสั่งสืบทรัพย์ (2/4/2568) // รายงานผลสืบทรัพย์ครั้งที่ 3 4/6/2568</v>
          </cell>
          <cell r="BC423" t="str">
            <v>ศิราณี
เกศินี
นุสบา</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t="str">
            <v>1.นายสุทธาดา  ศรีชัย
2.นายอนุชิต  อักษร
3.นางสาววรลักษณ์  เมฆแสน
4.นางสาวสุนันทา  นวดกลาง</v>
          </cell>
          <cell r="CH423" t="str">
            <v>จำเลยที่ 1
จำเลยที่ 2
จำเลยที่ 3
คู่สมรสจำเลยที่ 3</v>
          </cell>
          <cell r="CI423" t="str">
            <v>1-5601-00207-25-5
1-2510-00064-81-2
1-5505-00080-41-4
1-3099-00345-14-8</v>
          </cell>
          <cell r="CJ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
-ไม่พบว่ามีกรรมสิทธิ์ในที่ดิน อ.โนนสูง จ.นครราชสีมา
-ไม่พบว่ามีกรรมสิทธิ์ในที่ดิน อ.โนนสูง จ.นครราชสีมา</v>
          </cell>
          <cell r="CK423" t="str">
            <v>ไม่พบทรัพย์</v>
          </cell>
          <cell r="CL423"/>
          <cell r="CM423">
            <v>4</v>
          </cell>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สืบครั้งที่ 2 รายงานผลสืบ 16/1/2568</v>
          </cell>
          <cell r="BC440" t="str">
            <v>ศิราณี/นุสบา</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D440"/>
          <cell r="CE440">
            <v>4</v>
          </cell>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 xml:space="preserve">สืบทรัพย์ (คำสั่ง 26/11/2564) // สืบครั้งที่ 3 รายงานผลสืบ 15/1/2568 </v>
          </cell>
          <cell r="BC441" t="str">
            <v>ศิราณี
เกศินี
นุสบา</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L441"/>
          <cell r="CM441">
            <v>4</v>
          </cell>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รายงานผลสืบวันที่ 7/1/2568</v>
          </cell>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t="str">
            <v xml:space="preserve"> </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รายงานผลการสืบทรัพย์ 24/4/2568</v>
          </cell>
          <cell r="BC491" t="str">
            <v>ปฏิยุทธ์</v>
          </cell>
          <cell r="BD491"/>
          <cell r="BE491"/>
          <cell r="BF491"/>
          <cell r="BG491"/>
          <cell r="BH491">
            <v>883161010173</v>
          </cell>
          <cell r="BI491" t="str">
            <v>นายจักรกิจ   จำรัส</v>
          </cell>
          <cell r="BJ491"/>
          <cell r="BK491"/>
          <cell r="BL491"/>
          <cell r="BM491"/>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 คำสั่งดำเนินงานวันที่ 6/12/2567 // รายงานคดีวันที่  24/1/2568</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t="str">
            <v>22/4/2565,
25/11/2567</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v>243936</v>
          </cell>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ปิดบัญชี</v>
          </cell>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สืบรอบ 2 รายงานวันที่ 14/2/2568</v>
          </cell>
          <cell r="BC567" t="str">
            <v>ศิราณี
ปฏิยุทธ์</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D567"/>
          <cell r="CE567"/>
          <cell r="CF567"/>
          <cell r="CG567"/>
          <cell r="CH567"/>
          <cell r="CI567"/>
          <cell r="CJ567"/>
          <cell r="CK567"/>
          <cell r="CL567"/>
          <cell r="CM567"/>
          <cell r="CN567"/>
          <cell r="CO567"/>
          <cell r="CP567"/>
          <cell r="CQ567"/>
          <cell r="CR567"/>
          <cell r="CS567"/>
          <cell r="CT567"/>
          <cell r="CU567"/>
          <cell r="CV567"/>
          <cell r="CW567"/>
          <cell r="CX567">
            <v>244127</v>
          </cell>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t="str">
            <v>สืบรอบ 2 รายงานวันที่ 14/2/2568</v>
          </cell>
          <cell r="BC571" t="str">
            <v>ศิราณี
ปฏิยุทธ์</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D571"/>
          <cell r="CE571"/>
          <cell r="CF571"/>
          <cell r="CG571"/>
          <cell r="CH571"/>
          <cell r="CI571"/>
          <cell r="CJ571"/>
          <cell r="CK571"/>
          <cell r="CL571"/>
          <cell r="CM571"/>
          <cell r="CN571"/>
          <cell r="CO571"/>
          <cell r="CP571"/>
          <cell r="CQ571"/>
          <cell r="CR571"/>
          <cell r="CS571"/>
          <cell r="CT571"/>
          <cell r="CU571"/>
          <cell r="CV571"/>
          <cell r="CW571"/>
          <cell r="CX571">
            <v>244127</v>
          </cell>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D605"/>
          <cell r="CE605"/>
          <cell r="CF605"/>
          <cell r="CG605"/>
          <cell r="CH605"/>
          <cell r="CI605"/>
          <cell r="CJ605"/>
          <cell r="CK605"/>
          <cell r="CL605"/>
          <cell r="CM605"/>
          <cell r="CN605"/>
          <cell r="CO605"/>
          <cell r="CP605"/>
          <cell r="CQ605"/>
          <cell r="CR605"/>
          <cell r="CS605"/>
          <cell r="CT605"/>
          <cell r="CU605"/>
          <cell r="CV605"/>
          <cell r="CW605"/>
          <cell r="CX605">
            <v>244127</v>
          </cell>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รายงานผลสืบทรัพย์ ครั้งที่ 2 วันที่ 11/7/2568</v>
          </cell>
          <cell r="BC631" t="str">
            <v>สารุทธ์/นุสบา</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จ.เชียงใหม่o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t="str">
            <v>1.นางกาญจนา  ขาวงาม
2.นายอดุลย์  วงค์มาลี
3.นางกัลยา  วงค์มาลี
4.นางพัชรวลัย  เลิศณัฐปดัลภ์
5.นายมงคล เลิศแสนสุข</v>
          </cell>
          <cell r="BZ631" t="str">
            <v xml:space="preserve">จำเลยที่ 1
จำเลยที่ 2
คู่สมรสจำเลยที่ 2
จำเลยที่ 3
คู่สมรสจำเลยที่ 3 </v>
          </cell>
          <cell r="CA631" t="str">
            <v>3-5007-00496-08-4
3-6508-00388-85-1
3-5013-00825-80-4
3-5099-01113-38-5
3-1021-00381-08-7</v>
          </cell>
          <cell r="CB631" t="str">
            <v xml:space="preserve">-ไม่พบว่ามีกรรมสิทธิ์ที่ดิน อ.เมืองเชียงใหม่ จ.เชียงใหม่ 
-ไม่พบว่ามีกรรมสิทธิ์ที่ดิน อ.สันทราย จ.เชียงใหม่ 
-พบว่ามีกรรมสิทธิ์ที่ดิน โฉนดเลขที่ 19836 ต.แม่สา อ.แม่ริม จ.เชียงใหม่ 
-พบว่ามีกรรมสิทธิ์ที่ดิน โฉนดเลขที่ 109376 ต.วัดเกต อ.เมืองเชียงใหม่ จ.เชียงใหม่
-พบว่ามีกรรมสิทธิ์ที่ดิน โฉนดเลขที่ 62281 ต.วัดเกต อ.เมืองเชียงใหม่ จ.เชียงใหม่
-พบว่ามีกรรมสิทธิ์ที่ดิน โฉนดเลขที่ 63484 ต.วัดเกต อ.เมืองเชียงใหม่ จ.เชียงใหม่
-พบว่ามีกรรมสิทธิ์ที่ดิน โฉนดเลขที่ 63532 ต.วัดเกต อ.เมืองเชียงใหม่ จ.เชียงใหม่
-พบว่ามีกรรมสิทธิ์ที่ดิน โฉนดเลขที่ 73764 ต.วัดเกต อ.เมืองเชียงใหม่ จ.เชียงใหม่
-ไม่พบว่ามีกรรมสิทธิ์ที่ดิน อ.เมืองพิษณุโลก จ.พิษณุโลก
-ไม่พบว่ามีกรรมสิทธิ์ที่ดิน อ.เมืองเชียงใหม่ จ.เชียงใหม่ 
-ไม่พบว่ามีกรรมสิทธิ์ที่ดิน อ.เมืองพิษณุโลก จ.พิษณุโลก
-ไม่พบว่ามีกรรมสิทธิ์ที่ดิน อ.เมืองเชียงใหม่ จ.เชียงใหม่ 
-พบว่ามีกรรมสิทธิ์ที่ดิน โฉนดเลขที่ 27020 ต.หนองผึ้ง อ.สารภี จ.เชียงใหม่ 
-ไม่พบว่ามีกรรมสิทธิ์ที่ดิน อ.สารภี จ.เชียงใหม่ </v>
          </cell>
          <cell r="CC631" t="str">
            <v>พบทรัพย์</v>
          </cell>
          <cell r="CD631"/>
          <cell r="CE631">
            <v>5</v>
          </cell>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ปิดบัญชี</v>
          </cell>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 สืบครั้งที่3 //รายงานสืบทรัพย์วันที่24/7/2568</v>
          </cell>
          <cell r="BC663" t="str">
            <v>ธนกร/ปฏิยุทธ์</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t="str">
            <v>1.นายสุริยัน ทันดร
2.นางสาวสุทธาพร นำบุญจิตต์
3.นายปวัฒน์ ยศปัญญา
4.นางอัญชลี ยศปัญญา
5.นายประพันธ์ กองธรรมชัย
6.นางทัศนีย์ เทพสุธา</v>
          </cell>
          <cell r="CH663" t="str">
            <v>จำเลยที่ 1
คู่สมรสจำเลยที่ 1
จำเลยที่ 2
คู่สมรสจำเลยที่ 2
จำเลยที่ 3
จำเลยที่ 4</v>
          </cell>
          <cell r="CI663" t="str">
            <v>3-5013-00743-81-6
3-5013-00784-59-8
3-4206-00034-90-0
3-4206-00034-91-8
3-5013-00801-36-1
3-7202-00742-73-4</v>
          </cell>
          <cell r="CJ663" t="str">
            <v>-พบว่ามีกรรมสิทธิ์ในที่ดินโฉนดเลขที่ 3537 ต.สันกำแพง อ.สันกำแพง จ.เชียงใหม่ (ติดอายัด)
-พบว่ามีกรรมสิทธิ์ในที่ดิน โฉนดเลขที่ 76504 ต.ทรายมูล อ.สันกำแพง จ.เชียงใหม่ (สินส่วนตัว)
-พบว่ามีกรรมสิทธิ์ในที่ดิน โฉนดเลขที่ 76506 ต.ทรายมูล อ.สันกำแพง จ.เชียงใหม่ (สินส่วนตัว)
-พบว่ามีกรรมสิทธิ์ในที่ดิน โฉนดเลขที่ 77172 ต.ทรายมูล อ.สันกำแพง จ.เชียงใหม่ (สินส่วนตัว)
-ไม่พบว่ามีกรรมสิทธิ์ในที่ดิน อ.สันกำแพง จ.เชียงใหม่
-ไม่พบว่ามีกรรมสิทธิ์ในที่ดิน อ.นาแห้ว จ.เลย
-ไม่พบว่ามีกรรมสิทธิ์ในที่ดิน อ.แม่ริม จ.เชียงใหม่
-ไม่พบว่ามีกรรมสิทธิ์ในที่ดิน อ.สันกำแพง จ.เชียงใหม่
-ไม่พบว่ามีกรรมสิทธิ์ในที่ดิน อ.นาแห้ว จ.เลย
-ไม่พบว่ามีกรรมสิทธิ์ในที่ดิน อ.แม่ริม จ.เชียงใหม่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อ.เดิมบางนางบวช จ.สุพรรณบุรี</v>
          </cell>
          <cell r="CK663" t="str">
            <v>พบทรัพย์</v>
          </cell>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v>243936</v>
          </cell>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ตั้งเรื่องยึดข้ามเขต//จำเลยที่ 3 ปลอดผู้ค้ำประกัน 19/9/2567</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คำสั่งสืบทรัพย์ (2/4/2568)// รายงานผลสืบ วันที่ 20/5/2568</v>
          </cell>
          <cell r="BC723" t="str">
            <v>นุสบา</v>
          </cell>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t="str">
            <v>1.นางสาวนัฎวรางค์ วิจันทรา 
2.นางสาวฐิติวรดา ชัยชะนาน
3.นางสาวชวนพิส รัตนเวียง
4.นายชนะ มณีวรรณ์</v>
          </cell>
          <cell r="BZ723" t="str">
            <v>จำเลยที่ 1
จำเลยที่ 2
จำเลยที่ 3
คู่สมรสจำเลยที่ 3</v>
          </cell>
          <cell r="CA723" t="str">
            <v>3-5015-00206-17-2
3-5015-00282-03-1
3-5101-01223-28-5
3-5106-00372-68-5</v>
          </cell>
          <cell r="CB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137498 ต.ต้นธง อ.เมืองลำพูน จ.ลำพูน (ติดจำนองธอส.)
-ไม่พบว่ามีกรรมสิทธิ์ในที่ดิน อ.ป่าซาง จ.ลำพูน
-พบว่ามีกรรมสิทธิ์ในที่ดิน โฉนดเลขที่ 137498 ต.ต้นธง อ.เมืองลำพูน จ.ลำพูน (ติดจำนองธอส.)
-ไม่พบว่ามีกรรมสิทธิ์ในที่ดิน อ.ป่าซาง จ.ลำพูน</v>
          </cell>
          <cell r="CC723" t="str">
            <v>พบทรัพย์</v>
          </cell>
          <cell r="CD723"/>
          <cell r="CE723">
            <v>4</v>
          </cell>
          <cell r="CF723"/>
          <cell r="CG723"/>
          <cell r="CH723"/>
          <cell r="CI723"/>
          <cell r="CJ723"/>
          <cell r="CK723"/>
          <cell r="CL723"/>
          <cell r="CM723"/>
          <cell r="CN723"/>
          <cell r="CO723"/>
          <cell r="CP723"/>
          <cell r="CQ723"/>
          <cell r="CR723"/>
          <cell r="CS723"/>
          <cell r="CT723"/>
          <cell r="CU723"/>
          <cell r="CV723"/>
          <cell r="CW723">
            <v>244126</v>
          </cell>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รายงานผลการสืบทรัพย์ 24/4/2568</v>
          </cell>
          <cell r="BC726" t="str">
            <v>จรรยารักษ์ // ปฏิยุทธ์</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t="str">
            <v>สืบแล้ว รายงานผลสืบครั้งที่ 2 วันที่ 21/4/2568</v>
          </cell>
          <cell r="BC732" t="str">
            <v>จรรยารักษ์/นุสบา</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D732"/>
          <cell r="CE732">
            <v>3</v>
          </cell>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7/1/2568 ลูกหนี้ปิดบัญชี</v>
          </cell>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รายงานวันที่ 25/12/2567</v>
          </cell>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t="str">
            <v>7/1/2568 ลูกหนี้ปิดบัญชี</v>
          </cell>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30/11/2564)//คำสั่งสืบทรัพย์ครั้งที่ 2 (2/4/2568)//รายงานผลสืบ วันที่ 14/6/2568</v>
          </cell>
          <cell r="BC776" t="str">
            <v>เกศินี//นุสบา</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t="str">
            <v>1.นายพรภิรมย์  ศรีชุมพล
2.นางสาวอนงค์  ชุ่มใจ
3.นางสาวนันท์นภัส  ใจนันตา
4.นายดนุพล  ใจเทพ</v>
          </cell>
          <cell r="BZ776" t="str">
            <v>จำเลยที่ 1
คู่สมรสจำเลยที่ 1
จำเลยที่ 2
จำเลยที่ 3</v>
          </cell>
          <cell r="CA776" t="str">
            <v>2-5202-00012-45-4
3-5602-00133-35-7
1-5099-00018-93-5
1-5099-00353-13-1</v>
          </cell>
          <cell r="CB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CC776" t="str">
            <v>พบทรัพย์</v>
          </cell>
          <cell r="CD776"/>
          <cell r="CE776">
            <v>4</v>
          </cell>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30/11/2564)//ปิดบัญชี</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 สืบทรัพย์ครั้งที่ 2 (คำสั่ง 10/04/2568)  // รายงานผลสืบทรัพย์ 3/7/2568</v>
          </cell>
          <cell r="BC779" t="str">
            <v>เกศินี/ปฏิยุทธ์</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t="str">
            <v>1.นางนงนุช นามชัย
2.นายสุวัฒน์ นามชัย</v>
          </cell>
          <cell r="BZ779" t="str">
            <v>จำเลย
คู่สมรส</v>
          </cell>
          <cell r="CA779" t="str">
            <v>3-5099-00502-26-4
3-5099-00705-97-1</v>
          </cell>
          <cell r="CB779" t="str">
            <v>-ไม่พบว่ามีกรรมสิทธิ์ในที่ดิน อ.เมืองเชียงใหม่ จ.เชียงใหม่
-ไม่พบว่ามีกรรมสิทธิ์ในที่ดิน อ.เมืองเชียงใหม่ จ.เชียงใหม่</v>
          </cell>
          <cell r="CC779" t="str">
            <v>ไม่พบ</v>
          </cell>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ปิดบัญชี</v>
          </cell>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สืบทรัพย์รอบ 2 (คำสั่ง 4/12/2567) รายงานวันที่ 1/2/2568</v>
          </cell>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t="str">
            <v>ผบE58</v>
          </cell>
          <cell r="V795">
            <v>2563</v>
          </cell>
          <cell r="W795"/>
          <cell r="X795"/>
          <cell r="Y795"/>
          <cell r="Z795">
            <v>4</v>
          </cell>
          <cell r="AA795">
            <v>8</v>
          </cell>
          <cell r="AB795">
            <v>2563</v>
          </cell>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คำสั่งสืบทรัพย์ (2/4/2568)//รายงานผลสืบทรัพย์ครั้งที่ 2 4/6/2568</v>
          </cell>
          <cell r="BC811" t="str">
            <v>มลฤดี//นุสบา</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t="str">
            <v>1.นายศิริศักดิ์  กลมไล
2.นางสาวอภิรดา  จอมวงค์
3.นางสาวนันทัชพร  วัฒนสมบัติ
4.นายจุพล  ครองราษฎร์</v>
          </cell>
          <cell r="BZ811" t="str">
            <v>จำเลยที่ 1
จำเลยที่ 2
จำเลยที่ 3
คู่สมรสจำเลยที่ 3</v>
          </cell>
          <cell r="CA811" t="str">
            <v>1-5299-00166-89-6
1-5299-00301-61-1
1-5599-00227-80-1
1-5404-00065-46-4</v>
          </cell>
          <cell r="CB811"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อ.สูงเม่น จ.แพร่ </v>
          </cell>
          <cell r="CC811" t="str">
            <v>ไม่พบทรัพย์</v>
          </cell>
          <cell r="CD811"/>
          <cell r="CE811">
            <v>4</v>
          </cell>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ปิดบัญชีจากการขายหนี้</v>
          </cell>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สืบครั้งที่ 2 รายงานผลสืบ 16/1/2568</v>
          </cell>
          <cell r="BC822" t="str">
            <v>มลฤดี/นุสบา</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D822"/>
          <cell r="CE822">
            <v>3</v>
          </cell>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ปิดบัญชี</v>
          </cell>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คำสั่งสืบทรัพย์ 20/5/2568 // รายงานผลสืบทรัพย์วันที่ 20/8/2568</v>
          </cell>
          <cell r="BC839" t="str">
            <v>ปฏิยุทธ์</v>
          </cell>
          <cell r="BD839"/>
          <cell r="BE839"/>
          <cell r="BF839"/>
          <cell r="BG839"/>
          <cell r="BH839">
            <v>883262012100</v>
          </cell>
          <cell r="BI839" t="str">
            <v>นายอาณัติกรณ์   อินเปิ้น</v>
          </cell>
          <cell r="BJ839"/>
          <cell r="BK839"/>
          <cell r="BL839"/>
          <cell r="BM839"/>
          <cell r="BN839" t="str">
            <v>1.นายอาณักรณ์ อินเปิ้น
2.นางสาววชิราภรณ์ วงศ์เนตร์
3.นายอนุวัฒน์ ท่ากระเชียง
4.นางกรวรรณ วงค์ศรี
5.นายทินกร วงค์ศรี</v>
          </cell>
          <cell r="BO839" t="str">
            <v>จำเลยที่ 1
จำเลยที่ 2
คู่สมรสจำเลยที่ 2
จำเลยที่ 3
คู่สมรสจำเลยที่ 3</v>
          </cell>
          <cell r="BP839" t="str">
            <v>3-1104-00512-39-8
1-5099-00198-44-5
1-5099-00284-41-4
3-5601-00831-29-0
3-3502-00261-14-4</v>
          </cell>
          <cell r="BQ839" t="str">
            <v xml:space="preserve">-ไม่พบว่ามีกรรมสิทธิ์ในที่ดิน อ.สารภี จ.เชียงใหม่
-ไม่พบว่ามีกรรมสิทธิ์ในที่ดิน อ.นาหมื่น จ.น่าน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-พบว่ามีกรรมสิทธิ์ในที่ดินโฉนดเลขที่ 33557 ต.ริมใต้ อ.แม่ริม จ.เชียงใหม่ (ติดจำนอง)
-ไม่พบว่ามีกรรมสิทธิ์ในที่ดิน อ.เมืองพะเยา จ.พะเยา
-ไม่พบว่ามีกรรมสิทธิ์ในที่ดิน อ.สารภี จ.เชียงใหม่
-พบว่ามีกรรมสิทธิ์ในที่ดินโฉนดเลขที่ 33557 ต.ริมใต้ อ.แม่ริม จ.เชียงใหม่ (สินสมรส)
-ไม่พบว่ามีกรรมสิทธิ์ในที่ดิน อ.เมืองพะเยา จ.พะเยา
</v>
          </cell>
          <cell r="BR839" t="str">
            <v>พบ</v>
          </cell>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v>244217</v>
          </cell>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รายงานวันที่ 24 /12/2567</v>
          </cell>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รายงานวันที่ 24/12/2567</v>
          </cell>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ยึด//รายงานประกาศขายทอดตลาด 14/1/2568</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row r="1243">
          <cell r="BN1243">
            <v>0</v>
          </cell>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สืบทรัพย์รอบ 2 (พบทรัพย์) รายงานวันที่ 14/2/2568</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A19"/>
          <cell r="CB19"/>
          <cell r="CC19" t="str">
            <v>ปฏิยุทธ์</v>
          </cell>
          <cell r="CD19"/>
          <cell r="CE19"/>
          <cell r="CF19"/>
          <cell r="CG19"/>
          <cell r="CH19"/>
          <cell r="CI19"/>
          <cell r="CJ19"/>
          <cell r="CK19"/>
          <cell r="CL19"/>
          <cell r="CM19">
            <v>244127</v>
          </cell>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สืบทรัพย์(ไม่พบทรัพย์)//สืบครั้งที่ 2 รายงานผลสืบ 16/1/2568</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A31"/>
          <cell r="CB31">
            <v>4</v>
          </cell>
          <cell r="CC31" t="str">
            <v>นุสบา</v>
          </cell>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v>243941</v>
          </cell>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v>243936</v>
          </cell>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v>243936</v>
          </cell>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สืบทรัพย์รอบ 2 รายงานวันที่ 14/2/2568</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A70"/>
          <cell r="CB70"/>
          <cell r="CC70" t="str">
            <v>ปฏิยุทธ์</v>
          </cell>
          <cell r="CD70"/>
          <cell r="CE70"/>
          <cell r="CF70"/>
          <cell r="CG70"/>
          <cell r="CH70"/>
          <cell r="CI70"/>
          <cell r="CJ70"/>
          <cell r="CK70"/>
          <cell r="CL70"/>
          <cell r="CM70" t="str">
            <v>10/3/2565,
23/5/2568</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สืบทรัพย์//คำสั่งสืบทรัพย์ครั้งที่ 3 (2/4/2568) // รายงานผลสืบ วันที่ 20/5/2568</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t="str">
            <v>1.นางขวัญเรือน กีบสันเทียะ
2.นายบุญชุ กีบสันเทียะ
3.นายกิตติพันธ์หรือสุพิน  คำมา
4.นางอิสยาภรณ์หรือพัชรา  คำมา</v>
          </cell>
          <cell r="CE81" t="str">
            <v>จำเลยที่ 1
คู่สมรสจำเลยที่ 1
จำเลยที่ 2
คู่สมรสจำเลยที่ 2</v>
          </cell>
          <cell r="CF81" t="str">
            <v>3-6408-00003-43-7
3-3009-00489-44-0
3-5711-00624-05-8
5-5003-01045-69-7</v>
          </cell>
          <cell r="CG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อ.ศรีนคร จ.สุโขทัย
-ไม่พบว่ามีกรรมสิทธิ์ในที่ดิน อ.เมืองเชียงใหม่ จ.เชียงใหม่ 
-พบว่ามีกรรมสิทธิ์ในที่ดิน โฉนดเลขที่ 35954 ต.แม่เจดีย์ อ.เวียงป่าเป้า จ.เชียงราย (ปลอดจำนอง)
-พบว่ามีกรรมสิทธิ์ในที่ดิน โฉนดเลขที่ 7873 ต.แม่เจดีย์ อ.เวียงป่าเป้า จ.เชียงราย (ปลอดจำนอง)
-ไม่พบว่ามีกรรมสิทธิ์ในที่ดิน อ.เมืองเชียงใหม่ จ.เชียงใหม่ 
-ไม่พบว่ามีกรรมสิทธิ์ในที่ดิน อ.เวียงป่าเป้า จ.เชียงราย</v>
          </cell>
          <cell r="CH81" t="str">
            <v>พบทรัพย์</v>
          </cell>
          <cell r="CI81"/>
          <cell r="CJ81">
            <v>4</v>
          </cell>
          <cell r="CK81" t="str">
            <v>นุสบา</v>
          </cell>
          <cell r="CL81">
            <v>244126</v>
          </cell>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 xml:space="preserve">สืบทรัพย์รอบที่ 3 (คำสั่ง 10/04/2568) </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t="str">
            <v>1.นางธนัชญา สิงห์แก้ว
2.นายบัณฑิต สิงห์แก้ว
3.นางสาวธนิกา เอียดช่วยหรือพสิษฐ์ธนากมล
4.นายเกรียรติศักดิ์ พสิษฐ์ธนากมล
5.นางสาวสุภาพร ยะเป็งหรือหรือนางสาวภัควิรินท์ พิชญาวัฒนารัตน์
6.นายวรสิทธิ์ ธิหล้า</v>
          </cell>
          <cell r="CE87" t="str">
            <v>จำเลยที่ 1
คู่สมรสจำเลยที่ 1
จำเลยที่ 2
คู่สมรสจำเลยที่ 2
จำเลยที่ 3
คู่สมรสจำเลยที่ 3</v>
          </cell>
          <cell r="CF87" t="str">
            <v>3-4613-00307-91-0
3-5209-00046-57-1
1-5404-00009-01-7
3-9505-00027-90-7
1-5099-00185-05-0
1-5099-00405-36-0</v>
          </cell>
          <cell r="CG87" t="str">
            <v>- ไม่พบว่ามีกรรมสิทธิ์ในที่ดิน อ.เมืองเชียงใหม่  จ.เชียงใหม่
- ไม่พบว่ามีกรรมสิทธิ์ในที่ดิน อ.กุมภวาปี จ.อุดรธานี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อ.ป่าซาง จ.เชียงใหม่</v>
          </cell>
          <cell r="CH87" t="str">
            <v>ไม่พบ</v>
          </cell>
          <cell r="CI87"/>
          <cell r="CJ87"/>
          <cell r="CK87" t="str">
            <v>ปฏิยุทธ์</v>
          </cell>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 รายงานผลสืบวันที่ 7/1/2568</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A96"/>
          <cell r="CB96"/>
          <cell r="CC96" t="str">
            <v>อคธรรม</v>
          </cell>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v>243941</v>
          </cell>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v>243941</v>
          </cell>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A104"/>
          <cell r="CB104"/>
          <cell r="CC104" t="str">
            <v>ปฏิยุทธ์</v>
          </cell>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v>243941</v>
          </cell>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v>243941</v>
          </cell>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v>243941</v>
          </cell>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สืบทรัพย์(พบทรัพย์)//ปิดบัญชี</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A114"/>
          <cell r="CB114"/>
          <cell r="CC114" t="str">
            <v>ปฏิยุทธ์</v>
          </cell>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v>243936</v>
          </cell>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สืบทรัพย์(พบทรัพย์)//ปิดบัญชี</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v>243941</v>
          </cell>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v>243936</v>
          </cell>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v>243936</v>
          </cell>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v>243936</v>
          </cell>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v>243936</v>
          </cell>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รายงานวันที่ 25/12/2567</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A220"/>
          <cell r="CB220"/>
          <cell r="CC220" t="str">
            <v>ปฏิยุทธ์</v>
          </cell>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รายงานวันที่ 25/12/2567</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A223"/>
          <cell r="CB223"/>
          <cell r="CC223" t="str">
            <v>ปฏิยุทธ์</v>
          </cell>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รายงานวันที่ 25/12/2567</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A224"/>
          <cell r="CB224"/>
          <cell r="CC224" t="str">
            <v>ปฏิยุทธ์</v>
          </cell>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รายงานวันที่ 25/12/2567</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A226"/>
          <cell r="CB226"/>
          <cell r="CC226" t="str">
            <v>ปฏิยุทธ์</v>
          </cell>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v>243936</v>
          </cell>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รายงานวันที่ 25/12/2567</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A235"/>
          <cell r="CB235"/>
          <cell r="CC235" t="str">
            <v>ปฏิยุทธ์</v>
          </cell>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v>243936</v>
          </cell>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 // 7/1/2568 ลูกหนี้ปิดบัญชี</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 รอบ 2 (คำสั่ง 4/12/2567) รายงานวันที่ 1/2/2568</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A267"/>
          <cell r="CB267"/>
          <cell r="CC267" t="str">
            <v>ปฏิยุทธ์</v>
          </cell>
          <cell r="CD267"/>
          <cell r="CE267"/>
          <cell r="CF267"/>
          <cell r="CG267"/>
          <cell r="CH267"/>
          <cell r="CI267"/>
          <cell r="CJ267"/>
          <cell r="CK267"/>
          <cell r="CL267">
            <v>244031</v>
          </cell>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O272"/>
          <cell r="P272"/>
          <cell r="Q272"/>
          <cell r="R272"/>
          <cell r="S272" t="str">
            <v>จังหวัดบุรีรัมย์</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สืบทรัพย์//รายงานผลสืบครั้งที่ 2 วันที่ 21/4/2568</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A275"/>
          <cell r="CB275">
            <v>4</v>
          </cell>
          <cell r="CC275" t="str">
            <v>นุสบา</v>
          </cell>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v>243936</v>
          </cell>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ปิดบัญชี</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v>243941</v>
          </cell>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v>243936</v>
          </cell>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  คำสั่งสืบทรัพย์ 30/6/2568 // รายงานผลสืบทรัพย์ 4/8/2568</v>
          </cell>
          <cell r="BC353"/>
          <cell r="BD353"/>
          <cell r="BE353"/>
          <cell r="BF353"/>
          <cell r="BG353"/>
          <cell r="BH353"/>
          <cell r="BI353"/>
          <cell r="BJ353"/>
          <cell r="BK353"/>
          <cell r="BL353" t="str">
            <v>นางสาวศิริพร ท้ายนาวา</v>
          </cell>
          <cell r="BM353">
            <v>0</v>
          </cell>
          <cell r="BN353" t="str">
            <v>1.นางสาวศิริพร ท้ายนาวา
2.นางทองใบ ทองดี
3.นายกุหลาบ ทองดี
4.นางสองเมือง ดวงดี
5.นายเรวัต ดวงดี</v>
          </cell>
          <cell r="BO353" t="str">
            <v>จำเลยที่ 1
จำเลยที่ 2
คู่สมรสจำเลยที่ 2
จำเลยที่ 3
คู่สมรสจำเลยที่ 3</v>
          </cell>
          <cell r="BP353" t="str">
            <v>3-5012-00808-20-7
3-5012-00808-07-0
3-1608-00188-57-1
3-5012-00808-11-8
3-5012-00799-18-6</v>
          </cell>
          <cell r="BQ35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353" t="str">
            <v>ไม่พบ</v>
          </cell>
          <cell r="BS353"/>
          <cell r="BT353"/>
          <cell r="BU353" t="str">
            <v>ปฏิยุทธ์</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v>243941</v>
          </cell>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สืบทรัพย์//รายงานผลสืบ11/4/2566//คำสั่งสืบทรัพย์ครั้งที่ 2 (2/4/2568)//รายงานผลสืบ วันที่ 14/5/2568</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t="str">
            <v>นุสบา</v>
          </cell>
          <cell r="CD364"/>
          <cell r="CE364"/>
          <cell r="CF364"/>
          <cell r="CG364"/>
          <cell r="CH364"/>
          <cell r="CI364"/>
          <cell r="CJ364"/>
          <cell r="CK364"/>
          <cell r="CL364">
            <v>244126</v>
          </cell>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v>243941</v>
          </cell>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สืบทรัพย์รอบที่ 2 (คำสั่ง 10/04/2568) // รายงานผลสืบทรัพย์วันที่ 11/06/2568</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t="str">
            <v>1.นางสาวณิณัฐฎ์หรือกนิษฐา มาคำ
2.นายไชยกุล คำหล้า
3.นางสาวพัชร์ธีรัตน์ สพานแก้วหรือนางสาวแจ่มจันทร์ จันหมุด
4.นายพะเยาว์ สะพานแก้ว</v>
          </cell>
          <cell r="BW377" t="str">
            <v>จำเลยที่ 1
คู่สมรสจำเลยที่ 1
จำเลยที่ 2
จำเลยที่ 3</v>
          </cell>
          <cell r="BX377" t="str">
            <v>2-5016-00017-81-1
1-5017-00006-88-0
1-5003-00014-56-6
2-5601-00005-56-1</v>
          </cell>
          <cell r="BY377" t="str">
            <v xml:space="preserve">-ไม่พบว่ามีกรรมสิทธิ์ในที่ดิน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อ.เมืองพะเยา จ.พะเยา
</v>
          </cell>
          <cell r="BZ377" t="str">
            <v>ไม่พบ</v>
          </cell>
          <cell r="CA377"/>
          <cell r="CB377"/>
          <cell r="CC377" t="str">
            <v>ปฏิยุทธ์</v>
          </cell>
          <cell r="CD377"/>
          <cell r="CE377"/>
          <cell r="CF377"/>
          <cell r="CG377"/>
          <cell r="CH377"/>
          <cell r="CI377"/>
          <cell r="CJ377"/>
          <cell r="CK377"/>
          <cell r="CL377">
            <v>244146</v>
          </cell>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v>243941</v>
          </cell>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สืบทรัพย์//ปิดบัญชี</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สืบทรัพย์ครั้งที่ 2 (คำสั่ง 10/04/2568) // รายงานผลสืบทรัพย์ 3/7/2568</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t="str">
            <v>1.นายอนุสรณ์ โฮดเฮิง
2.นางนพรัตน์ เบาะสาร
3.ส.ต.จักรพงศ์ เบาะสาร
4.นายวชิระ ศิริวรรณภาพันธุ์</v>
          </cell>
          <cell r="BW381" t="str">
            <v>จำเลยที่ 1
จำเลยที่ 2
คู่สมรสจำเลยที่ 2
จำเลยที่ 3</v>
          </cell>
          <cell r="BX381" t="str">
            <v>1-5499-00152-13-5
3-5004-00456-24-9
3-5601-00571-74-3
5-6508-00020-33-8</v>
          </cell>
          <cell r="BY381" t="str">
            <v xml:space="preserve">-ไม่พบว่ามีกรรมสิทธิ์ในที่ดิน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อ.วังทอง จ.พิษณุโลก </v>
          </cell>
          <cell r="BZ381" t="str">
            <v>ไม่พบ</v>
          </cell>
          <cell r="CA381"/>
          <cell r="CB381"/>
          <cell r="CC381" t="str">
            <v>ปฏิยุทธ์</v>
          </cell>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  คำสั่งสืบทรัพย์ 9/7/2568 // รายงานผลสืบทรัพย์รอบที่ 2 4/8/2568</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t="str">
            <v xml:space="preserve">1.สิบโทหญิงหรือนางสาวณัตตยา กุศลครอง
2.นายมนตรี วิจิตรจันทร์
</v>
          </cell>
          <cell r="BW385" t="str">
            <v>จำเลย
คู่สมรส</v>
          </cell>
          <cell r="BX385" t="str">
            <v>5-4701-0004551-8
3-1608-00185-75-1</v>
          </cell>
          <cell r="BY385" t="str">
            <v xml:space="preserve">-ไม่พบว่ามีกรรมสิทธิ์ในที่ดิน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อ.แม่สาย จ.เชียงราย
-ไม่พบว่ามีกรรมสิทธิ์ในที่ดิน อ.ฝาง จ.เชียงใหม่
-ไม่พบว่ามีกรรมสิทธิ์ในที่ดิน อ.สระโบสถ์ จ.ลพบุรี
-ไม่พบว่ามีกรรมสิทธิ์ในที่ดิน อ.เมืองลพบุรี จ.ลพบุรี
</v>
          </cell>
          <cell r="BZ385" t="str">
            <v>ไม่พบ</v>
          </cell>
          <cell r="CA385"/>
          <cell r="CB385"/>
          <cell r="CC385" t="str">
            <v>ปฏิยุทธ์</v>
          </cell>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  คำสั่งสืบทรัพย์ 30/6/2568 // รายงานผลสืบทรัพย์ 4/8/2568</v>
          </cell>
          <cell r="BC419"/>
          <cell r="BD419"/>
          <cell r="BE419"/>
          <cell r="BF419"/>
          <cell r="BG419"/>
          <cell r="BH419"/>
          <cell r="BI419"/>
          <cell r="BJ419"/>
          <cell r="BK419"/>
          <cell r="BL419" t="str">
            <v>นางสองเมือง ดวงดี</v>
          </cell>
          <cell r="BM419">
            <v>0</v>
          </cell>
          <cell r="BN419" t="str">
            <v>1.นางสองเมือง ดวงดี
2.นายเรวัต ดวงดี
3.นางสาวศิริพร ท้ายนาวา
4.นางทองใบ ทองดี
5.นายกุหลาบ ทองดี</v>
          </cell>
          <cell r="BO419" t="str">
            <v xml:space="preserve">จำเลยที่ 1
คู่สมรสจำเลยที่ 1
จำเลยที่ 2
จำเลยที่ 3
คู่สมรสจำเลยที่ 3
</v>
          </cell>
          <cell r="BP419" t="str">
            <v xml:space="preserve">3-5012-00808-11-8
3-5012-00799-18-6
3-5012-00808-20-7
3-5012-00808-07-0
3-1608-00188-57-1
</v>
          </cell>
          <cell r="BQ41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19" t="str">
            <v>ไม่พบ</v>
          </cell>
          <cell r="BS419"/>
          <cell r="BT419"/>
          <cell r="BU419" t="str">
            <v>ปฏิยุทธ์</v>
          </cell>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14114.97</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สืบทรัพย์รอบที่ 2 (คำสั่ง 10/04/2568) // (รายงานผลสืบทรัพย์ 14/6/2568)</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t="str">
            <v xml:space="preserve">1.นางสาวพชรรินทร์ บุญทา
2.นางสาวระพีพรรณ ศรีทองอ่อน
3.นางสาวกุลรัศมิ์ เขื่อนจินดา
4.นายบุญญารักษ์ ชมจินดา
5.นางสาววัชราพร จักขุเรือง
6.นายนิรันดร์ คำธา
</v>
          </cell>
          <cell r="BW429" t="str">
            <v>จำเลยที่ 1
คู่สมรสจำเลยที่ 1
จำเลยที่ 2
คู่สมรสจำเลยที่ 2
จำเลยที่ 3
คู่สมรสจำเลยที่ 3</v>
          </cell>
          <cell r="BX429" t="str">
            <v>1-5802-00040-93-0
3-5599-00211-55-3
3-5099-00092-31-7
3-5011-00018-37-9
1-5099-00242-60-6
1-5020-00002-22-0</v>
          </cell>
          <cell r="BY429" t="str">
            <v xml:space="preserve">-ไม่พบว่ามีกรรมสิทธิ์ในที่ดิน อ.เมืองเชียงใหม่ จ.เชียงใหม่
-พบว่ามีกรรมสิทธิ์ในที่ดินโฉนดเลขที่ 4307 ต.ขุนยวม อ.ขุนยวม จ.แม่ฮ่องสอน (ติดจำนอง)
-พบว่ามีกรรมสิทธิ์ในที่ดินโฉนดเลขที่ 4308 ต.ขุนยวม อ.ขุนยวม จ.แม่ฮ่องสอน (ติดจำนอง)
-ไม่พบว่ามีกรรมสิทธิ์ในที่ดิน อ.เมืองเชียงใหม่ จ.เชียงใหม่
-พบว่ามีกรรมสิทธิ์ในที่ดินโฉนดเลขที่ 3234 ต.ขุนยวม อ.ขุนยวม จ.แม่ฮ่องสอน (สินส่วนตัว)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น.ส.3 ก 2108 อ.เมืองเชียงใหม่ จ.เชียงใหม่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v>
          </cell>
          <cell r="BZ429" t="str">
            <v>พบ</v>
          </cell>
          <cell r="CA429"/>
          <cell r="CB429"/>
          <cell r="CC429" t="str">
            <v>ปฏิยุทธ์</v>
          </cell>
          <cell r="CD429"/>
          <cell r="CE429"/>
          <cell r="CF429"/>
          <cell r="CG429"/>
          <cell r="CH429"/>
          <cell r="CI429"/>
          <cell r="CJ429"/>
          <cell r="CK429"/>
          <cell r="CL429">
            <v>244149</v>
          </cell>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(ปิดบัญชีจากการขายหนี้)</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(ปิดบัญชี)</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สืบทรัพย์//ปิดบัญชี</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สืบทรัพย์//ปิดบัญชี</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สืบทรัพย์รอบที่ 2 (คำสั่ง 10/04/2568) // รายงานผลสืบทรัพย์ 3/7/2568</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t="str">
            <v>1.นายคงกฤช วัดเวียงคำ
2.นางสาวจิรนนท์ ฟองตา
3.นางสาวพรนิภาหรือวณิชยา วัดเวียง
4.นายสมชาย ไชยเมืองยอง</v>
          </cell>
          <cell r="BW438" t="str">
            <v>จำเลยที่ 1
จำเลยที่ 2
จำเลยที่ 3
คู่สมรสจำเลยที่ 3</v>
          </cell>
          <cell r="BX438" t="str">
            <v>3-4209-00151-21-9
3-5003-00228-76-7
1-4007-00169-04-5
3-5106-00810-66-6</v>
          </cell>
          <cell r="BY438" t="str">
            <v>-ไม่พบว่ามีกรรมสิทธิ์ในที่ดิน อ.เมืองเชียงใหม่ จ.เชียงใหม่
-ไม่พบว่ามีกรรมสิทธิ์ในที่ดิน อ.น้ำพอง จ.ขอนแก่น
-ไม่พบว่ามีกรรมสิทธิ์ในที่ดิน อ.เมืองเชียงใหม่ จ.เชียงใหม่
-พบว่ามีกรรมสิทธิ์ในที่ดินโฉนดเลขที่ 9574 ต.ช่างเคิ่ง อ.แม่แจ่ม จ.เชียงใหม่ (ปลอดจำนอง)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v>
          </cell>
          <cell r="BZ438" t="str">
            <v>พบ</v>
          </cell>
          <cell r="CA438"/>
          <cell r="CB438"/>
          <cell r="CC438" t="str">
            <v>ปฏิยุทธ์</v>
          </cell>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สืบทรัพย์รอบที่ 2 (คำสั่ง 10/04/2568) // รายงานผลสืบทรัพย์วันที่ 11/06/2568</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t="str">
            <v>1.นางสาวพิศมัย จันทร์ดี
2.นางสุนีย์ สุขนันท์
3.นางษิชดาภา วัดรอบหรือคำก๋า
4.นายพัตร วัดรอบ</v>
          </cell>
          <cell r="BW451" t="str">
            <v>จำเลยที่ 1
จำเลยที่ 2
จำเลยที่ 3
คู่สมรสจำเลยที่ 3</v>
          </cell>
          <cell r="BX451" t="str">
            <v>3-5099-00550-62-5
3-5010-00197-20-4
3-5018-00110-91-0
3-5603-00052-19-7</v>
          </cell>
          <cell r="BY45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อ.เชียงคำ จ.พะเยา</v>
          </cell>
          <cell r="BZ451" t="str">
            <v>ไม่พบ</v>
          </cell>
          <cell r="CA451"/>
          <cell r="CB451"/>
          <cell r="CC451" t="str">
            <v>ปฏิยุทธ์</v>
          </cell>
          <cell r="CD451"/>
          <cell r="CE451"/>
          <cell r="CF451"/>
          <cell r="CG451"/>
          <cell r="CH451"/>
          <cell r="CI451"/>
          <cell r="CJ451"/>
          <cell r="CK451"/>
          <cell r="CL451">
            <v>244146</v>
          </cell>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สืบทรัพย์//ปิดบัญชี</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สืบทรัพย์//ปิดบัญชี</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สืบทรัพย์รอบที่ 2 (คำสั่ง 10/04/2568) // รายงานผลสืบทรัพย์วันที่ 11/06/2568</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t="str">
            <v>1.นายวีระพันธ์ ทาแกง
2.นายอนุชา ตาเมืองใจ</v>
          </cell>
          <cell r="BW460" t="str">
            <v>จำเลยที่ 1
จำเลยที่ 2</v>
          </cell>
          <cell r="BX460" t="str">
            <v>1-5703-00064-21-1
3-5001-00133-06-1</v>
          </cell>
          <cell r="BY460" t="str">
            <v>-ไม่พบว่ามีกรรมสิทธิ์ในที่ดิน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อ.หางดง จ.เชียงใหม่</v>
          </cell>
          <cell r="BZ460" t="str">
            <v>ไม่พบ</v>
          </cell>
          <cell r="CA460"/>
          <cell r="CB460"/>
          <cell r="CC460" t="str">
            <v>ปฏิยุทธ์</v>
          </cell>
          <cell r="CD460"/>
          <cell r="CE460"/>
          <cell r="CF460"/>
          <cell r="CG460"/>
          <cell r="CH460"/>
          <cell r="CI460"/>
          <cell r="CJ460"/>
          <cell r="CK460"/>
          <cell r="CL460">
            <v>244146</v>
          </cell>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(ปิดบัญชี)</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สืบทรัพย์รอบที่ 2 (คำสั่ง 10/04/2568) // (รายงานผลสืบทรัพย์ 14/6/2568)</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t="str">
            <v xml:space="preserve">1.นางสาวเปรมยุดา สมยศ
2.นายชัยเดช สินอยู่
3.นางพจนา ณ เชียงใหม่
</v>
          </cell>
          <cell r="BW478" t="str">
            <v xml:space="preserve">จำเลยที่ 1
จำเลยที่ 2
คู่สมรสจำเลยที่ 2
</v>
          </cell>
          <cell r="BX478" t="str">
            <v>1-5507-00006-25-1
3-1021-01154-94-7
3-5099-00859-08-1</v>
          </cell>
          <cell r="BY478" t="str">
            <v>-ไม่พบว่ามีกรรมสิทธิ์ในที่ดิน อ.เมืองเชียงใหม่ จ.เชียงใหม่
-ไม่พบว่ามีกรรมสิทธิ์ในที่ดิน อ.เวียงสา จ.น่าน
-ไม่พบว่ามีกรรมสิทธิ์ในที่ดิน อ.เมืองเชียงใหม่ จ.เชียงใหม่
-พบว่ามีกรรมสิทธิ์ในที่ดินโฉนดเลขที่ 95773 ต.ป่าแดด อ.เมืองเชียงใหม่ จ.เชียงใหม่ (สินส่วนตัว)
-พบว่ามีกรรมสิทธิ์ในที่ดินโฉนดเลขที่ 95775 ต.ป่าแดด อ.เมืองเชียงใหม่ จ.เชียงใหม่ (สินส่วนตัว)</v>
          </cell>
          <cell r="BZ478" t="str">
            <v>พบ</v>
          </cell>
          <cell r="CA478"/>
          <cell r="CB478"/>
          <cell r="CC478" t="str">
            <v>ปฏิยุทธ์</v>
          </cell>
          <cell r="CD478"/>
          <cell r="CE478"/>
          <cell r="CF478"/>
          <cell r="CG478"/>
          <cell r="CH478"/>
          <cell r="CI478"/>
          <cell r="CJ478"/>
          <cell r="CK478"/>
          <cell r="CL478">
            <v>244149</v>
          </cell>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คำสั่ง(20/7/2564)//รายงานผลสืบทรัพย์ รอบที่ 2 วันที่ 5/2/2568</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v>244029</v>
          </cell>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 รายงานผลครั้งที่ 2 วันที่ 8/5/2568</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A510"/>
          <cell r="CB510"/>
          <cell r="CC510" t="str">
            <v>ปฏิยุทธ์</v>
          </cell>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สืบทรัพย์รอบ 2 คำสั่ง(20/7/2564)  รายงานวันที่ 14/2/2568</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A519"/>
          <cell r="CB519"/>
          <cell r="CC519" t="str">
            <v>ปฏิยุทธ์</v>
          </cell>
          <cell r="CD519"/>
          <cell r="CE519"/>
          <cell r="CF519"/>
          <cell r="CG519"/>
          <cell r="CH519"/>
          <cell r="CI519"/>
          <cell r="CJ519"/>
          <cell r="CK519"/>
          <cell r="CL519"/>
          <cell r="CM519" t="str">
            <v>11/6/2565,
23/5/2568</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11/7/2565//สืบครั้งที่ 3 รายงานผลสืบ 16/1/2568</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I523"/>
          <cell r="CJ523">
            <v>3</v>
          </cell>
          <cell r="CK523" t="str">
            <v>นุสบา</v>
          </cell>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สืบทรัพย์//ปิดบัญชี</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v>243936</v>
          </cell>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รายงานผลสืบทรัพยรอบที่ 2  24/9/2567 คำสั่งสืบทรัพย์รอบที่ 3 23/7/2568 // รายงานผลสืบทรัพย์ 18/8/2568</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t="str">
            <v>1.นางอัมรารัศ หมอช้าง
2.นายภาณุวัฒน์ หมอช้าง
3.พันตำรวจโทธนภัทร เรียนเป็น
4.นางภัณฑิลา ทองปลี</v>
          </cell>
          <cell r="CE548" t="str">
            <v>จำเลยที่ 1
คู่สมรสจำเลยที่ 1
จำเลยที่ 2
คู่สมรสจำเลยที่ 2</v>
          </cell>
          <cell r="CF548" t="str">
            <v>3-5700-00564-42-0
3-5213-00129-30-1
3-2304-00210-58-7
3-5006-00187-83-7</v>
          </cell>
          <cell r="CG54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v>
          </cell>
          <cell r="CH548" t="str">
            <v>ไม่พบ</v>
          </cell>
          <cell r="CI548"/>
          <cell r="CJ548"/>
          <cell r="CK548" t="str">
            <v>ปฏิยุทธ์</v>
          </cell>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รอบ 2 (คำสั่ง 4/12/2568) รายงานวันที่ 1/2/2568</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A574"/>
          <cell r="CB574"/>
          <cell r="CC574" t="str">
            <v>ปฏิยุทธ์</v>
          </cell>
          <cell r="CD574"/>
          <cell r="CE574"/>
          <cell r="CF574"/>
          <cell r="CG574"/>
          <cell r="CH574"/>
          <cell r="CI574"/>
          <cell r="CJ574"/>
          <cell r="CK574"/>
          <cell r="CL574">
            <v>244031</v>
          </cell>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สืบรอบ 1 รายงาน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20</v>
          </cell>
          <cell r="E768">
            <v>1</v>
          </cell>
          <cell r="F768">
            <v>2568</v>
          </cell>
          <cell r="G768">
            <v>800029917583</v>
          </cell>
          <cell r="H768" t="str">
            <v>นาย</v>
          </cell>
          <cell r="I768" t="str">
            <v>พัสวีพิชญ์</v>
          </cell>
          <cell r="J768" t="str">
            <v>ผลภาษี</v>
          </cell>
          <cell r="K768"/>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t="str">
            <v>900
900</v>
          </cell>
          <cell r="BD896" t="str">
            <v>7
16</v>
          </cell>
          <cell r="BE896" t="str">
            <v>11
5</v>
          </cell>
          <cell r="BF896" t="str">
            <v>2565
2568</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X922"/>
          <cell r="Y922"/>
          <cell r="Z922"/>
          <cell r="AA922">
            <v>24</v>
          </cell>
          <cell r="AB922">
            <v>9</v>
          </cell>
          <cell r="AC922">
            <v>2562</v>
          </cell>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 (คำสั่ง 23/3/2565)//กำลังดำเนินการสืบทรัพย์</v>
          </cell>
          <cell r="BC922"/>
          <cell r="BD922"/>
          <cell r="BE922"/>
          <cell r="BF922"/>
          <cell r="BG922"/>
          <cell r="BH922"/>
          <cell r="BI922"/>
          <cell r="BJ922"/>
          <cell r="BK922"/>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R922"/>
          <cell r="BS922"/>
          <cell r="BT922"/>
          <cell r="BU922" t="str">
            <v>จันทร์นิภา</v>
          </cell>
          <cell r="BV922"/>
          <cell r="BW922"/>
          <cell r="BX922"/>
          <cell r="BY922"/>
          <cell r="BZ922"/>
          <cell r="CA922"/>
          <cell r="CB922"/>
          <cell r="CC922"/>
          <cell r="CD922"/>
          <cell r="CE922"/>
          <cell r="CF922"/>
          <cell r="CG922"/>
          <cell r="CH922"/>
          <cell r="CI922"/>
          <cell r="CJ922"/>
          <cell r="CK922"/>
          <cell r="CL922"/>
          <cell r="CM922"/>
          <cell r="CN922"/>
          <cell r="CO922"/>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X925"/>
          <cell r="Y925"/>
          <cell r="Z925"/>
          <cell r="AA925">
            <v>19</v>
          </cell>
          <cell r="AB925">
            <v>12</v>
          </cell>
          <cell r="AC925">
            <v>2557</v>
          </cell>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X928"/>
          <cell r="Y928"/>
          <cell r="Z928"/>
          <cell r="AA928">
            <v>23</v>
          </cell>
          <cell r="AB928">
            <v>11</v>
          </cell>
          <cell r="AC928">
            <v>2558</v>
          </cell>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X929"/>
          <cell r="Y929"/>
          <cell r="Z929"/>
          <cell r="AA929">
            <v>1</v>
          </cell>
          <cell r="AB929">
            <v>9</v>
          </cell>
          <cell r="AC929">
            <v>2563</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X930"/>
          <cell r="Y930"/>
          <cell r="Z930"/>
          <cell r="AA930">
            <v>10</v>
          </cell>
          <cell r="AB930">
            <v>7</v>
          </cell>
          <cell r="AC930">
            <v>2562</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X931"/>
          <cell r="Y931"/>
          <cell r="Z931"/>
          <cell r="AA931">
            <v>11</v>
          </cell>
          <cell r="AB931">
            <v>12</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X932"/>
          <cell r="Y932"/>
          <cell r="Z932"/>
          <cell r="AA932">
            <v>1</v>
          </cell>
          <cell r="AB932">
            <v>10</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X936"/>
          <cell r="Y936"/>
          <cell r="Z936"/>
          <cell r="AA936">
            <v>10</v>
          </cell>
          <cell r="AB936">
            <v>11</v>
          </cell>
          <cell r="AC936">
            <v>2563</v>
          </cell>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X937"/>
          <cell r="Y937"/>
          <cell r="Z937"/>
          <cell r="AA937">
            <v>23</v>
          </cell>
          <cell r="AB937">
            <v>12</v>
          </cell>
          <cell r="AC937">
            <v>2562</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X938"/>
          <cell r="Y938"/>
          <cell r="Z938"/>
          <cell r="AA938">
            <v>9</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X939"/>
          <cell r="Y939"/>
          <cell r="Z939"/>
          <cell r="AA939">
            <v>12</v>
          </cell>
          <cell r="AB939">
            <v>11</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X940"/>
          <cell r="Y940"/>
          <cell r="Z940"/>
          <cell r="AA940">
            <v>2</v>
          </cell>
          <cell r="AB940">
            <v>6</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X941"/>
          <cell r="Y941"/>
          <cell r="Z941"/>
          <cell r="AA941">
            <v>20</v>
          </cell>
          <cell r="AB941">
            <v>1</v>
          </cell>
          <cell r="AC941">
            <v>2563</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X942"/>
          <cell r="Y942"/>
          <cell r="Z942"/>
          <cell r="AA942">
            <v>15</v>
          </cell>
          <cell r="AB942">
            <v>1</v>
          </cell>
          <cell r="AC942">
            <v>2562</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สืบทรัพย์สำนักงานอื่นฟ้อง (คำสั่ง 27/4/2565)</v>
          </cell>
          <cell r="BC943"/>
          <cell r="BD943"/>
          <cell r="BE943"/>
          <cell r="BF943"/>
          <cell r="BG943"/>
          <cell r="BH943"/>
          <cell r="BI943"/>
          <cell r="BJ943"/>
          <cell r="BK943"/>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1788</v>
          </cell>
          <cell r="C944">
            <v>940</v>
          </cell>
          <cell r="D944">
            <v>16</v>
          </cell>
          <cell r="E944">
            <v>3</v>
          </cell>
          <cell r="F944">
            <v>2565</v>
          </cell>
          <cell r="G944">
            <v>800027757189</v>
          </cell>
          <cell r="H944" t="str">
            <v>นาง</v>
          </cell>
          <cell r="I944" t="str">
            <v>สมเพชร</v>
          </cell>
          <cell r="J944" t="str">
            <v>ปิยะบุตร</v>
          </cell>
          <cell r="K944"/>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X944"/>
          <cell r="Y944"/>
          <cell r="Z944"/>
          <cell r="AA944">
            <v>15</v>
          </cell>
          <cell r="AB944">
            <v>12</v>
          </cell>
          <cell r="AC944">
            <v>2557</v>
          </cell>
          <cell r="AD944"/>
          <cell r="AE944"/>
          <cell r="AF944"/>
          <cell r="AG944"/>
          <cell r="AH944"/>
          <cell r="AI944"/>
          <cell r="AJ944"/>
          <cell r="AK944"/>
          <cell r="AL944"/>
          <cell r="AM944" t="str">
            <v>โฉนด</v>
          </cell>
          <cell r="AN944" t="str">
            <v>14803</v>
          </cell>
          <cell r="AO944" t="str">
            <v>แม่แฝก</v>
          </cell>
          <cell r="AP944" t="str">
            <v>สันทราย</v>
          </cell>
          <cell r="AQ944" t="str">
            <v>เชียงใหม่</v>
          </cell>
          <cell r="AR944">
            <v>183000</v>
          </cell>
          <cell r="AS944"/>
          <cell r="AT944"/>
          <cell r="AU944"/>
          <cell r="AV944"/>
          <cell r="AW944"/>
          <cell r="AX944"/>
          <cell r="AY944"/>
          <cell r="AZ944"/>
          <cell r="BA944" t="str">
            <v xml:space="preserve"> </v>
          </cell>
          <cell r="BB944" t="str">
            <v>ถอนการยึดทรัพย์และบังคับคดี (16/3/2565) //ถอนแล้ว 29/3/2565</v>
          </cell>
          <cell r="BC944"/>
          <cell r="BD944"/>
          <cell r="BE944"/>
          <cell r="BF944"/>
          <cell r="BG944"/>
          <cell r="BH944"/>
          <cell r="BI944"/>
          <cell r="BJ944"/>
          <cell r="BK944"/>
          <cell r="BL944" t="str">
            <v>นางสมเพชร ปิยะบุตร</v>
          </cell>
          <cell r="BM944">
            <v>0</v>
          </cell>
          <cell r="BN944"/>
          <cell r="BO944"/>
          <cell r="BP944"/>
          <cell r="BQ944"/>
          <cell r="BR944"/>
          <cell r="BS944"/>
          <cell r="BT944"/>
          <cell r="BU944" t="str">
            <v>ศรัญญู (ยึด)</v>
          </cell>
          <cell r="BV944"/>
          <cell r="BW944"/>
          <cell r="BX944"/>
          <cell r="BY944"/>
          <cell r="BZ944"/>
          <cell r="CA944"/>
          <cell r="CB944"/>
          <cell r="CC944"/>
          <cell r="CD944"/>
          <cell r="CE944"/>
          <cell r="CF944"/>
          <cell r="CG944"/>
          <cell r="CH944"/>
          <cell r="CI944"/>
          <cell r="CJ944"/>
          <cell r="CK944"/>
          <cell r="CL944"/>
          <cell r="CM944"/>
          <cell r="CN944"/>
          <cell r="CO944"/>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A945"/>
          <cell r="AB945"/>
          <cell r="AC945"/>
          <cell r="AD945">
            <v>21</v>
          </cell>
          <cell r="AE945">
            <v>7</v>
          </cell>
          <cell r="AF945">
            <v>2561</v>
          </cell>
          <cell r="AG945">
            <v>4</v>
          </cell>
          <cell r="AH945">
            <v>9</v>
          </cell>
          <cell r="AI945">
            <v>2562</v>
          </cell>
          <cell r="AJ945"/>
          <cell r="AK945"/>
          <cell r="AL945"/>
          <cell r="AM945"/>
          <cell r="AN945"/>
          <cell r="AO945"/>
          <cell r="AP945"/>
          <cell r="AQ945"/>
          <cell r="AR945"/>
          <cell r="AS945"/>
          <cell r="AT945"/>
          <cell r="AU945"/>
          <cell r="AV945"/>
          <cell r="AW945"/>
          <cell r="AX945"/>
          <cell r="AY945"/>
          <cell r="AZ945"/>
          <cell r="BA945"/>
          <cell r="BB945" t="str">
            <v>สืบทรัพย์สำนักงานอื่นฟ้อง (คำสั่ง 29/3/2565)</v>
          </cell>
          <cell r="BC945"/>
          <cell r="BD945"/>
          <cell r="BE945"/>
          <cell r="BF945"/>
          <cell r="BG945"/>
          <cell r="BH945"/>
          <cell r="BI945"/>
          <cell r="BJ945"/>
          <cell r="BK945"/>
          <cell r="BL945" t="str">
            <v>นายจักรกริช นาใจ</v>
          </cell>
          <cell r="BM945">
            <v>0</v>
          </cell>
          <cell r="BN945"/>
          <cell r="BO945"/>
          <cell r="BP945"/>
          <cell r="BQ945"/>
          <cell r="BR945"/>
          <cell r="BS945"/>
          <cell r="BT945"/>
          <cell r="BU945" t="str">
            <v>วรกมล</v>
          </cell>
          <cell r="BV945"/>
          <cell r="BW945"/>
          <cell r="BX945"/>
          <cell r="BY945"/>
          <cell r="BZ945"/>
          <cell r="CA945"/>
          <cell r="CB945"/>
          <cell r="CC945"/>
          <cell r="CD945"/>
          <cell r="CE945"/>
          <cell r="CF945"/>
          <cell r="CG945"/>
          <cell r="CH945"/>
          <cell r="CI945"/>
          <cell r="CJ945"/>
          <cell r="CK945"/>
          <cell r="CL945"/>
          <cell r="CM945"/>
          <cell r="CN945"/>
          <cell r="CO945"/>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X946"/>
          <cell r="Y946"/>
          <cell r="Z946"/>
          <cell r="AA946">
            <v>14</v>
          </cell>
          <cell r="AB946">
            <v>2</v>
          </cell>
          <cell r="AC946">
            <v>2565</v>
          </cell>
          <cell r="AD946"/>
          <cell r="AE946"/>
          <cell r="AF946"/>
          <cell r="AG946"/>
          <cell r="AH946"/>
          <cell r="AI946"/>
          <cell r="AJ946"/>
          <cell r="AK946"/>
          <cell r="AL946"/>
          <cell r="AM946" t="str">
            <v>โฉนด</v>
          </cell>
          <cell r="AN946" t="str">
            <v>122249</v>
          </cell>
          <cell r="AO946" t="str">
            <v>ฟ้าฮ่าม</v>
          </cell>
          <cell r="AP946" t="str">
            <v>เมืองเชียงใหม่</v>
          </cell>
          <cell r="AQ946" t="str">
            <v>เชียงใหม่</v>
          </cell>
          <cell r="AR946"/>
          <cell r="AS946"/>
          <cell r="AT946"/>
          <cell r="AU946"/>
          <cell r="AV946"/>
          <cell r="AW946"/>
          <cell r="AX946"/>
          <cell r="AY946"/>
          <cell r="AZ946"/>
          <cell r="BA946"/>
          <cell r="BB946" t="str">
            <v>ยึดทรัพย์จำนอง (คำสั่ง 30/3/2565)</v>
          </cell>
          <cell r="BC946"/>
          <cell r="BD946"/>
          <cell r="BE946"/>
          <cell r="BF946"/>
          <cell r="BG946"/>
          <cell r="BH946"/>
          <cell r="BI946"/>
          <cell r="BJ946"/>
          <cell r="BK946"/>
          <cell r="BL946" t="str">
            <v>นาง สุนีย์ 
 นาวี</v>
          </cell>
          <cell r="BM946">
            <v>823560010700</v>
          </cell>
          <cell r="BN946"/>
          <cell r="BO946"/>
          <cell r="BP946"/>
          <cell r="BQ946"/>
          <cell r="BR946"/>
          <cell r="BS946"/>
          <cell r="BT946"/>
          <cell r="BU946" t="str">
            <v>นพวิสต์ (ยึด)</v>
          </cell>
          <cell r="BV946"/>
          <cell r="BW946"/>
          <cell r="BX946"/>
          <cell r="BY946"/>
          <cell r="BZ946"/>
          <cell r="CA946"/>
          <cell r="CB946"/>
          <cell r="CC946"/>
          <cell r="CD946"/>
          <cell r="CE946"/>
          <cell r="CF946"/>
          <cell r="CG946"/>
          <cell r="CH946"/>
          <cell r="CI946"/>
          <cell r="CJ946"/>
          <cell r="CK946"/>
          <cell r="CL946"/>
          <cell r="CM946"/>
          <cell r="CN946"/>
          <cell r="CO946"/>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X947"/>
          <cell r="Y947"/>
          <cell r="Z947"/>
          <cell r="AA947">
            <v>29</v>
          </cell>
          <cell r="AB947">
            <v>7</v>
          </cell>
          <cell r="AC947">
            <v>2556</v>
          </cell>
          <cell r="AD947"/>
          <cell r="AE947"/>
          <cell r="AF947"/>
          <cell r="AG947"/>
          <cell r="AH947"/>
          <cell r="AI947"/>
          <cell r="AJ947"/>
          <cell r="AK947"/>
          <cell r="AL947"/>
          <cell r="AM947" t="str">
            <v>น.ส 3 ก.</v>
          </cell>
          <cell r="AN947" t="str">
            <v>482</v>
          </cell>
          <cell r="AO947" t="str">
            <v>ปงดอน</v>
          </cell>
          <cell r="AP947" t="str">
            <v>แจ้ห่ม</v>
          </cell>
          <cell r="AQ947" t="str">
            <v>ลำปาง</v>
          </cell>
          <cell r="AR947"/>
          <cell r="AS947"/>
          <cell r="AT947"/>
          <cell r="AU947"/>
          <cell r="AV947"/>
          <cell r="AW947"/>
          <cell r="AX947"/>
          <cell r="AY947"/>
          <cell r="AZ947"/>
          <cell r="BA947"/>
          <cell r="BB947" t="str">
            <v>ยึดทรัพย์จำนอง (คำสั่ง 31/3/2565)</v>
          </cell>
          <cell r="BC947"/>
          <cell r="BD947"/>
          <cell r="BE947"/>
          <cell r="BF947"/>
          <cell r="BG947"/>
          <cell r="BH947"/>
          <cell r="BI947"/>
          <cell r="BJ947"/>
          <cell r="BK947"/>
          <cell r="BL947" t="str">
            <v>จ.ส.ท หรือ ส.ท.สมบูรณ์ ไหวพินิจ</v>
          </cell>
          <cell r="BM947">
            <v>0</v>
          </cell>
          <cell r="BN947"/>
          <cell r="BO947"/>
          <cell r="BP947"/>
          <cell r="BQ947"/>
          <cell r="BR947"/>
          <cell r="BS947"/>
          <cell r="BT947"/>
          <cell r="BU947" t="str">
            <v>สารุทธ์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X948"/>
          <cell r="Y948"/>
          <cell r="Z948"/>
          <cell r="AA948">
            <v>12</v>
          </cell>
          <cell r="AB948">
            <v>5</v>
          </cell>
          <cell r="AC948">
            <v>2557</v>
          </cell>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t="str">
            <v>สืบทรัพย์สำนักงานอื่นฟ้อง (คำสั่ง 31/3/2565)</v>
          </cell>
          <cell r="BC948"/>
          <cell r="BD948"/>
          <cell r="BE948"/>
          <cell r="BF948"/>
          <cell r="BG948"/>
          <cell r="BH948"/>
          <cell r="BI948"/>
          <cell r="BJ948"/>
          <cell r="BK948"/>
          <cell r="BL948" t="str">
            <v>ร.ต. หรือ ร.ท.วีรินทร์ จอมนงค์</v>
          </cell>
          <cell r="BM948">
            <v>883262011905</v>
          </cell>
          <cell r="BN948"/>
          <cell r="BO948"/>
          <cell r="BP948"/>
          <cell r="BQ948"/>
          <cell r="BR948"/>
          <cell r="BS948"/>
          <cell r="BT948"/>
          <cell r="BU948" t="str">
            <v>วรกมล</v>
          </cell>
          <cell r="BV948"/>
          <cell r="BW948"/>
          <cell r="BX948"/>
          <cell r="BY948"/>
          <cell r="BZ948"/>
          <cell r="CA948"/>
          <cell r="CB948"/>
          <cell r="CC948"/>
          <cell r="CD948"/>
          <cell r="CE948"/>
          <cell r="CF948"/>
          <cell r="CG948"/>
          <cell r="CH948"/>
          <cell r="CI948"/>
          <cell r="CJ948"/>
          <cell r="CK948"/>
          <cell r="CL948"/>
          <cell r="CM948"/>
          <cell r="CN948"/>
          <cell r="CO948"/>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A949"/>
          <cell r="AB949"/>
          <cell r="AC949"/>
          <cell r="AD949">
            <v>16</v>
          </cell>
          <cell r="AE949">
            <v>10</v>
          </cell>
          <cell r="AF949">
            <v>2564</v>
          </cell>
          <cell r="AG949">
            <v>2</v>
          </cell>
          <cell r="AH949">
            <v>2</v>
          </cell>
          <cell r="AI949">
            <v>2565</v>
          </cell>
          <cell r="AJ949"/>
          <cell r="AK949"/>
          <cell r="AL949"/>
          <cell r="AM949"/>
          <cell r="AN949"/>
          <cell r="AO949"/>
          <cell r="AP949"/>
          <cell r="AQ949"/>
          <cell r="AR949"/>
          <cell r="AS949"/>
          <cell r="AT949"/>
          <cell r="AU949"/>
          <cell r="AV949"/>
          <cell r="AW949"/>
          <cell r="AX949"/>
          <cell r="AY949"/>
          <cell r="AZ949"/>
          <cell r="BA949"/>
          <cell r="BB949" t="str">
            <v>สืบทรัพย์ (คำสั่ง 31/3/2565)</v>
          </cell>
          <cell r="BC949"/>
          <cell r="BD949"/>
          <cell r="BE949"/>
          <cell r="BF949"/>
          <cell r="BG949"/>
          <cell r="BH949"/>
          <cell r="BI949"/>
          <cell r="BJ949"/>
          <cell r="BK949"/>
          <cell r="BL949" t="str">
            <v>นายคมกริช อ่อนจันทึก</v>
          </cell>
          <cell r="BM949">
            <v>883162012414</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A950"/>
          <cell r="AB950"/>
          <cell r="AC950"/>
          <cell r="AD950">
            <v>31</v>
          </cell>
          <cell r="AE950">
            <v>8</v>
          </cell>
          <cell r="AF950">
            <v>2564</v>
          </cell>
          <cell r="AG950">
            <v>22</v>
          </cell>
          <cell r="AH950">
            <v>12</v>
          </cell>
          <cell r="AI950">
            <v>2564</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นายภาคิน กรองบริสุทธิ์</v>
          </cell>
          <cell r="BM950">
            <v>883162012618</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1795</v>
          </cell>
          <cell r="C951">
            <v>947</v>
          </cell>
          <cell r="D951">
            <v>1</v>
          </cell>
          <cell r="E951">
            <v>4</v>
          </cell>
          <cell r="F951">
            <v>2565</v>
          </cell>
          <cell r="G951"/>
          <cell r="H951" t="str">
            <v>นางสาว</v>
          </cell>
          <cell r="I951" t="str">
            <v>ศิริพร</v>
          </cell>
          <cell r="J951" t="str">
            <v>สุวรรณ์</v>
          </cell>
          <cell r="K951">
            <v>3500600093239</v>
          </cell>
          <cell r="L951"/>
          <cell r="M951"/>
          <cell r="N951"/>
          <cell r="O951"/>
          <cell r="P951"/>
          <cell r="Q951">
            <v>1104891.26</v>
          </cell>
          <cell r="R951">
            <v>192470.54</v>
          </cell>
          <cell r="S951" t="str">
            <v>จังหวัดเชียงใหม่</v>
          </cell>
          <cell r="T951" t="str">
            <v>ผบ.310</v>
          </cell>
          <cell r="U951" t="str">
            <v>2557</v>
          </cell>
          <cell r="V951" t="str">
            <v>ผบ.532</v>
          </cell>
          <cell r="W951">
            <v>2557</v>
          </cell>
          <cell r="X951"/>
          <cell r="Y951"/>
          <cell r="Z951"/>
          <cell r="AA951">
            <v>28</v>
          </cell>
          <cell r="AB951">
            <v>4</v>
          </cell>
          <cell r="AC951">
            <v>2557</v>
          </cell>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t="str">
            <v>คดีนี้พี่ขวัญฝากขอให้คัดโฉนด</v>
          </cell>
          <cell r="BC951"/>
          <cell r="BD951"/>
          <cell r="BE951"/>
          <cell r="BF951"/>
          <cell r="BG951"/>
          <cell r="BH951"/>
          <cell r="BI951"/>
          <cell r="BJ951"/>
          <cell r="BK951"/>
          <cell r="BL951" t="str">
            <v>นางสาวศิริพร สุวรรณ์</v>
          </cell>
          <cell r="BM951">
            <v>0</v>
          </cell>
          <cell r="BN951"/>
          <cell r="BO951"/>
          <cell r="BP951"/>
          <cell r="BQ951"/>
          <cell r="BR951"/>
          <cell r="BS951"/>
          <cell r="BT951"/>
          <cell r="BU951" t="str">
            <v>ศรัญญู</v>
          </cell>
          <cell r="BV951"/>
          <cell r="BW951"/>
          <cell r="BX951"/>
          <cell r="BY951"/>
          <cell r="BZ951"/>
          <cell r="CA951"/>
          <cell r="CB951"/>
          <cell r="CC951"/>
          <cell r="CD951"/>
          <cell r="CE951"/>
          <cell r="CF951"/>
          <cell r="CG951"/>
          <cell r="CH951"/>
          <cell r="CI951"/>
          <cell r="CJ951"/>
          <cell r="CK951"/>
          <cell r="CL951"/>
          <cell r="CM951"/>
          <cell r="CN951"/>
          <cell r="CO951"/>
        </row>
        <row r="952">
          <cell r="B952">
            <v>1796</v>
          </cell>
          <cell r="C952">
            <v>948</v>
          </cell>
          <cell r="D952">
            <v>5</v>
          </cell>
          <cell r="E952">
            <v>4</v>
          </cell>
          <cell r="F952">
            <v>2565</v>
          </cell>
          <cell r="G952"/>
          <cell r="H952" t="str">
            <v>นาย</v>
          </cell>
          <cell r="I952" t="str">
            <v>ธวุฒิ</v>
          </cell>
          <cell r="J952" t="str">
            <v>คำภาอึ่ง</v>
          </cell>
          <cell r="K952"/>
          <cell r="L952"/>
          <cell r="M952"/>
          <cell r="N952"/>
          <cell r="O952"/>
          <cell r="P952"/>
          <cell r="Q952"/>
          <cell r="R952"/>
          <cell r="S952"/>
          <cell r="T952"/>
          <cell r="U952"/>
          <cell r="V952"/>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สืบทรัพย์ (คำสั่ง 5/4/2565)</v>
          </cell>
          <cell r="BC952"/>
          <cell r="BD952"/>
          <cell r="BE952"/>
          <cell r="BF952"/>
          <cell r="BG952"/>
          <cell r="BH952"/>
          <cell r="BI952"/>
          <cell r="BJ952"/>
          <cell r="BK952"/>
          <cell r="BL952" t="str">
            <v>นายธวุฒิ คำภาอึ่ง</v>
          </cell>
          <cell r="BM952">
            <v>0</v>
          </cell>
          <cell r="BN952"/>
          <cell r="BO952"/>
          <cell r="BP952"/>
          <cell r="BQ952"/>
          <cell r="BR952"/>
          <cell r="BS952"/>
          <cell r="BT952"/>
          <cell r="BU952" t="str">
            <v>จันทร์นิภา</v>
          </cell>
          <cell r="BV952"/>
          <cell r="BW952"/>
          <cell r="BX952"/>
          <cell r="BY952"/>
          <cell r="BZ952"/>
          <cell r="CA952"/>
          <cell r="CB952"/>
          <cell r="CC952"/>
          <cell r="CD952"/>
          <cell r="CE952"/>
          <cell r="CF952"/>
          <cell r="CG952"/>
          <cell r="CH952"/>
          <cell r="CI952"/>
          <cell r="CJ952"/>
          <cell r="CK952"/>
          <cell r="CL952"/>
          <cell r="CM952"/>
          <cell r="CN952"/>
          <cell r="CO952"/>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8/4/2565)</v>
          </cell>
          <cell r="BC953"/>
          <cell r="BD953" t="str">
            <v/>
          </cell>
          <cell r="BE953" t="str">
            <v/>
          </cell>
          <cell r="BF953" t="str">
            <v/>
          </cell>
          <cell r="BG953"/>
          <cell r="BH953"/>
          <cell r="BI953"/>
          <cell r="BJ953"/>
          <cell r="BK953"/>
          <cell r="BL953" t="str">
            <v>นางสาววิสสุตา แซ่ลี้</v>
          </cell>
          <cell r="BM953">
            <v>883163010386</v>
          </cell>
          <cell r="BN953"/>
          <cell r="BO953"/>
          <cell r="BP953"/>
          <cell r="BQ953" t="str">
            <v/>
          </cell>
          <cell r="BR953" t="str">
            <v/>
          </cell>
          <cell r="BS953"/>
          <cell r="BT953"/>
          <cell r="BU953" t="str">
            <v>จันทร์นิภา</v>
          </cell>
          <cell r="BV953"/>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cell r="CA953"/>
          <cell r="CB953"/>
          <cell r="CC953"/>
          <cell r="CD953"/>
          <cell r="CE953"/>
          <cell r="CF953"/>
          <cell r="CG953"/>
          <cell r="CH953"/>
          <cell r="CI953"/>
          <cell r="CJ953"/>
          <cell r="CK953"/>
          <cell r="CL953"/>
          <cell r="CM953"/>
          <cell r="CN953"/>
          <cell r="CO953"/>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A954"/>
          <cell r="AB954"/>
          <cell r="AC954"/>
          <cell r="AD954"/>
          <cell r="AE954"/>
          <cell r="AF954"/>
          <cell r="AG954"/>
          <cell r="AH954"/>
          <cell r="AI954"/>
          <cell r="AJ954"/>
          <cell r="AK954"/>
          <cell r="AL954"/>
          <cell r="AM954" t="str">
            <v>โฉนด</v>
          </cell>
          <cell r="AN954" t="str">
            <v>52971 , 8244</v>
          </cell>
          <cell r="AO954" t="str">
            <v>ท่าวังทอง</v>
          </cell>
          <cell r="AP954" t="str">
            <v>เมืองพะเยา</v>
          </cell>
          <cell r="AQ954" t="str">
            <v>พะเยา</v>
          </cell>
          <cell r="AR954"/>
          <cell r="AS954"/>
          <cell r="AT954"/>
          <cell r="AU954"/>
          <cell r="AV954"/>
          <cell r="AW954"/>
          <cell r="AX954"/>
          <cell r="AY954"/>
          <cell r="AZ954"/>
          <cell r="BA954"/>
          <cell r="BB954" t="str">
            <v>ยึดทรัพย์ (คำสั่ง 7/6/2565)//รอหมายบังคับคดี</v>
          </cell>
          <cell r="BC954"/>
          <cell r="BD954" t="str">
            <v/>
          </cell>
          <cell r="BE954" t="str">
            <v/>
          </cell>
          <cell r="BF954" t="str">
            <v/>
          </cell>
          <cell r="BG954"/>
          <cell r="BH954"/>
          <cell r="BI954"/>
          <cell r="BJ954"/>
          <cell r="BK954"/>
          <cell r="BL954" t="str">
            <v>นางสาวพรรณิภา ฟองเขียว</v>
          </cell>
          <cell r="BM954">
            <v>0</v>
          </cell>
          <cell r="BN954"/>
          <cell r="BO954"/>
          <cell r="BP954"/>
          <cell r="BQ954" t="str">
            <v/>
          </cell>
          <cell r="BR954" t="str">
            <v/>
          </cell>
          <cell r="BS954"/>
          <cell r="BT954"/>
          <cell r="BU954" t="str">
            <v>จันทร์นิภา</v>
          </cell>
          <cell r="BV954"/>
          <cell r="BW954"/>
          <cell r="BX954"/>
          <cell r="BY954"/>
          <cell r="BZ954"/>
          <cell r="CA954"/>
          <cell r="CB954"/>
          <cell r="CC954"/>
          <cell r="CD954"/>
          <cell r="CE954"/>
          <cell r="CF954"/>
          <cell r="CG954"/>
          <cell r="CH954"/>
          <cell r="CI954"/>
          <cell r="CJ954"/>
          <cell r="CK954"/>
          <cell r="CL954"/>
          <cell r="CM954"/>
          <cell r="CN954"/>
          <cell r="CO954"/>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X955"/>
          <cell r="Y955"/>
          <cell r="Z955"/>
          <cell r="AA955">
            <v>28</v>
          </cell>
          <cell r="AB955">
            <v>1</v>
          </cell>
          <cell r="AC955">
            <v>2563</v>
          </cell>
          <cell r="AD955"/>
          <cell r="AE955"/>
          <cell r="AF955"/>
          <cell r="AG955">
            <v>21</v>
          </cell>
          <cell r="AH955">
            <v>9</v>
          </cell>
          <cell r="AI955">
            <v>2564</v>
          </cell>
          <cell r="AJ955"/>
          <cell r="AK955"/>
          <cell r="AL955"/>
          <cell r="AM955" t="str">
            <v>โฉนด</v>
          </cell>
          <cell r="AN955" t="str">
            <v>20183</v>
          </cell>
          <cell r="AO955" t="str">
            <v>เมืองชุม</v>
          </cell>
          <cell r="AP955" t="str">
            <v>เวียงชัย</v>
          </cell>
          <cell r="AQ955" t="str">
            <v>เชียงราย</v>
          </cell>
          <cell r="AR955"/>
          <cell r="AS955"/>
          <cell r="AT955"/>
          <cell r="AU955"/>
          <cell r="AV955"/>
          <cell r="AW955"/>
          <cell r="AX955"/>
          <cell r="AY955"/>
          <cell r="AZ955"/>
          <cell r="BA955"/>
          <cell r="BB955" t="str">
            <v>ยึดทรัพย์สำนักงานอื่นฟ้อง (คำสั่ง 19/4/2565) ข้ามเขต</v>
          </cell>
          <cell r="BC955"/>
          <cell r="BD955"/>
          <cell r="BE955"/>
          <cell r="BF955"/>
          <cell r="BG955"/>
          <cell r="BH955"/>
          <cell r="BI955"/>
          <cell r="BJ955"/>
          <cell r="BK955"/>
          <cell r="BL955" t="str">
            <v>นายเอกชัย โกชุม</v>
          </cell>
          <cell r="BM955">
            <v>883262011986</v>
          </cell>
          <cell r="BN955"/>
          <cell r="BO955"/>
          <cell r="BP955"/>
          <cell r="BQ955"/>
          <cell r="BR955"/>
          <cell r="BS955"/>
          <cell r="BT955"/>
          <cell r="BU955" t="str">
            <v>ศรัญญู (ยึด)</v>
          </cell>
          <cell r="BV955"/>
          <cell r="BW955"/>
          <cell r="BX955"/>
          <cell r="BY955"/>
          <cell r="BZ955"/>
          <cell r="CA955"/>
          <cell r="CB955"/>
          <cell r="CC955"/>
          <cell r="CD955"/>
          <cell r="CE955"/>
          <cell r="CF955"/>
          <cell r="CG955"/>
          <cell r="CH955"/>
          <cell r="CI955"/>
          <cell r="CJ955"/>
          <cell r="CK955"/>
          <cell r="CL955"/>
          <cell r="CM955"/>
          <cell r="CN955"/>
          <cell r="CO955"/>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t="str">
            <v xml:space="preserve">สืบทรัพย์ สำนักงานอื่นฟ้อง (คำสั่ง 20/4/2565) </v>
          </cell>
          <cell r="BC956"/>
          <cell r="BD956"/>
          <cell r="BE956"/>
          <cell r="BF956"/>
          <cell r="BG956"/>
          <cell r="BH956"/>
          <cell r="BI956"/>
          <cell r="BJ956"/>
          <cell r="BK956"/>
          <cell r="BL956" t="str">
            <v>นายศักดิ์ เรือนออน</v>
          </cell>
          <cell r="BM956">
            <v>0</v>
          </cell>
          <cell r="BN956"/>
          <cell r="BO956"/>
          <cell r="BP956"/>
          <cell r="BQ956"/>
          <cell r="BR956"/>
          <cell r="BS956"/>
          <cell r="BT956"/>
          <cell r="BU956" t="str">
            <v>จันทร์นิภา</v>
          </cell>
          <cell r="BV956"/>
          <cell r="BW956"/>
          <cell r="BX956"/>
          <cell r="BY956"/>
          <cell r="BZ956"/>
          <cell r="CA956"/>
          <cell r="CB956"/>
          <cell r="CC956"/>
          <cell r="CD956"/>
          <cell r="CE956"/>
          <cell r="CF956"/>
          <cell r="CG956"/>
          <cell r="CH956"/>
          <cell r="CI956"/>
          <cell r="CJ956"/>
          <cell r="CK956"/>
          <cell r="CL956"/>
          <cell r="CM956"/>
          <cell r="CN956"/>
          <cell r="CO956"/>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สืบทรัพย์ (คำสั่ง 20/4/2565)</v>
          </cell>
          <cell r="BC957"/>
          <cell r="BD957"/>
          <cell r="BE957"/>
          <cell r="BF957"/>
          <cell r="BG957"/>
          <cell r="BH957"/>
          <cell r="BI957"/>
          <cell r="BJ957"/>
          <cell r="BK957"/>
          <cell r="BL957" t="str">
            <v>นางสาวมาริษา ห้ามทุกข์</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X958"/>
          <cell r="Y958"/>
          <cell r="Z958"/>
          <cell r="AA958">
            <v>4</v>
          </cell>
          <cell r="AB958">
            <v>8</v>
          </cell>
          <cell r="AC958">
            <v>2563</v>
          </cell>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นายศรัณฐ์ แก้ววิรัตน์</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 xml:space="preserve">สืบทรัพย์ สำนักงานอื่นฟ้อง (คำสั่ง 21/4/2565) </v>
          </cell>
          <cell r="BC959"/>
          <cell r="BD959"/>
          <cell r="BE959"/>
          <cell r="BF959"/>
          <cell r="BG959"/>
          <cell r="BH959"/>
          <cell r="BI959"/>
          <cell r="BJ959"/>
          <cell r="BK959"/>
          <cell r="BL959" t="str">
            <v>นายนฤพนธ์ โยธี</v>
          </cell>
          <cell r="BM959">
            <v>823658010428</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ยึดทรัพย์ สำนักงานอื่นสืบ (คำสั่ง 21/4/2565) </v>
          </cell>
          <cell r="BC960"/>
          <cell r="BD960"/>
          <cell r="BE960"/>
          <cell r="BF960"/>
          <cell r="BG960"/>
          <cell r="BH960"/>
          <cell r="BI960"/>
          <cell r="BJ960"/>
          <cell r="BK960"/>
          <cell r="BL960" t="str">
            <v>นายสิทธิพงศ์ กุนอินต๊ะ</v>
          </cell>
          <cell r="BM960">
            <v>0</v>
          </cell>
          <cell r="BN960"/>
          <cell r="BO960"/>
          <cell r="BP960"/>
          <cell r="BQ960"/>
          <cell r="BR960"/>
          <cell r="BS960"/>
          <cell r="BT960"/>
          <cell r="BU960"/>
          <cell r="BV960"/>
          <cell r="BW960"/>
          <cell r="BX960"/>
          <cell r="BY960"/>
          <cell r="BZ960"/>
          <cell r="CA960"/>
          <cell r="CB960"/>
          <cell r="CC960"/>
          <cell r="CD960"/>
          <cell r="CE960"/>
          <cell r="CF960"/>
          <cell r="CG960"/>
          <cell r="CH960"/>
          <cell r="CI960"/>
          <cell r="CJ960"/>
          <cell r="CK960"/>
          <cell r="CL960"/>
          <cell r="CM960"/>
          <cell r="CN960"/>
          <cell r="CO960"/>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X961"/>
          <cell r="Y961"/>
          <cell r="Z961"/>
          <cell r="AA961">
            <v>27</v>
          </cell>
          <cell r="AB961">
            <v>3</v>
          </cell>
          <cell r="AC961">
            <v>2556</v>
          </cell>
          <cell r="AD961"/>
          <cell r="AE961"/>
          <cell r="AF961"/>
          <cell r="AG961">
            <v>24</v>
          </cell>
          <cell r="AH961">
            <v>3</v>
          </cell>
          <cell r="AI961">
            <v>2564</v>
          </cell>
          <cell r="AJ961"/>
          <cell r="AK961"/>
          <cell r="AL961"/>
          <cell r="AM961" t="str">
            <v>โฉนด</v>
          </cell>
          <cell r="AN961" t="str">
            <v>31946</v>
          </cell>
          <cell r="AO961" t="str">
            <v>ดอนแก้ว</v>
          </cell>
          <cell r="AP961" t="str">
            <v>แม่ริม</v>
          </cell>
          <cell r="AQ961" t="str">
            <v>เชียงใหม่</v>
          </cell>
          <cell r="AR961"/>
          <cell r="AS961"/>
          <cell r="AT961"/>
          <cell r="AU961"/>
          <cell r="AV961"/>
          <cell r="AW961"/>
          <cell r="AX961"/>
          <cell r="AY961"/>
          <cell r="AZ961"/>
          <cell r="BA961"/>
          <cell r="BB961" t="str">
            <v>ยึดทรัพย์ (คำสั่ง 23/3/2565)ข้ามเขต</v>
          </cell>
          <cell r="BC961"/>
          <cell r="BD961"/>
          <cell r="BE961"/>
          <cell r="BF961"/>
          <cell r="BG961"/>
          <cell r="BH961"/>
          <cell r="BI961"/>
          <cell r="BJ961"/>
          <cell r="BK961"/>
          <cell r="BL961" t="str">
            <v>นางองุ่น คงเดชา</v>
          </cell>
          <cell r="BM961">
            <v>0</v>
          </cell>
          <cell r="BN961"/>
          <cell r="BO961"/>
          <cell r="BP961"/>
          <cell r="BQ961"/>
          <cell r="BR961"/>
          <cell r="BS961"/>
          <cell r="BT961"/>
          <cell r="BU961" t="str">
            <v>นพวิสต์ (ยึด)</v>
          </cell>
          <cell r="BV961"/>
          <cell r="BW961"/>
          <cell r="BX961"/>
          <cell r="BY961"/>
          <cell r="BZ961"/>
          <cell r="CA961"/>
          <cell r="CB961"/>
          <cell r="CC961"/>
          <cell r="CD961"/>
          <cell r="CE961"/>
          <cell r="CF961"/>
          <cell r="CG961"/>
          <cell r="CH961"/>
          <cell r="CI961"/>
          <cell r="CJ961"/>
          <cell r="CK961"/>
          <cell r="CL961"/>
          <cell r="CM961"/>
          <cell r="CN961"/>
          <cell r="CO961"/>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X962"/>
          <cell r="Y962"/>
          <cell r="Z962"/>
          <cell r="AA962">
            <v>1</v>
          </cell>
          <cell r="AB962">
            <v>5</v>
          </cell>
          <cell r="AC962">
            <v>2557</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 xml:space="preserve">สืบทรัพย์ สำนักงานอื่นฟ้อง (คำสั่ง 27/4/2565) </v>
          </cell>
          <cell r="BC962"/>
          <cell r="BD962"/>
          <cell r="BE962"/>
          <cell r="BF962"/>
          <cell r="BG962"/>
          <cell r="BH962"/>
          <cell r="BI962"/>
          <cell r="BJ962"/>
          <cell r="BK962"/>
          <cell r="BL962" t="str">
            <v>นายเรวัต อินทะนิน</v>
          </cell>
          <cell r="BM962">
            <v>0</v>
          </cell>
          <cell r="BN962"/>
          <cell r="BO962"/>
          <cell r="BP962"/>
          <cell r="BQ962"/>
          <cell r="BR962"/>
          <cell r="BS962"/>
          <cell r="BT962"/>
          <cell r="BU962" t="str">
            <v>จันทร์นิภา</v>
          </cell>
          <cell r="BV962"/>
          <cell r="BW962"/>
          <cell r="BX962"/>
          <cell r="BY962"/>
          <cell r="BZ962"/>
          <cell r="CA962"/>
          <cell r="CB962"/>
          <cell r="CC962"/>
          <cell r="CD962"/>
          <cell r="CE962"/>
          <cell r="CF962"/>
          <cell r="CG962"/>
          <cell r="CH962"/>
          <cell r="CI962"/>
          <cell r="CJ962"/>
          <cell r="CK962"/>
          <cell r="CL962"/>
          <cell r="CM962"/>
          <cell r="CN962"/>
          <cell r="CO962"/>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สืบทรัพย์ (คำสั่ง 27/4/2565)</v>
          </cell>
          <cell r="BC963"/>
          <cell r="BD963"/>
          <cell r="BE963"/>
          <cell r="BF963"/>
          <cell r="BG963"/>
          <cell r="BH963"/>
          <cell r="BI963"/>
          <cell r="BJ963"/>
          <cell r="BK963"/>
          <cell r="BL963" t="str">
            <v>นายเฉลิม มูลชุมภู</v>
          </cell>
          <cell r="BM963">
            <v>823561010065</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3/5/2565)</v>
          </cell>
          <cell r="BC964"/>
          <cell r="BD964"/>
          <cell r="BE964"/>
          <cell r="BF964"/>
          <cell r="BG964"/>
          <cell r="BH964"/>
          <cell r="BI964"/>
          <cell r="BJ964"/>
          <cell r="BK964"/>
          <cell r="BL964" t="str">
            <v>นางสาวนงคราญ ตุ้ยงาม</v>
          </cell>
          <cell r="BM964">
            <v>0</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O965"/>
          <cell r="P965"/>
          <cell r="Q965"/>
          <cell r="R965"/>
          <cell r="S965"/>
          <cell r="T965"/>
          <cell r="U965"/>
          <cell r="V965"/>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t="str">
            <v>นายเอกภิพงศ์ อินทยา</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X966"/>
          <cell r="Y966"/>
          <cell r="Z966"/>
          <cell r="AA966">
            <v>20</v>
          </cell>
          <cell r="AB966">
            <v>12</v>
          </cell>
          <cell r="AC966">
            <v>2564</v>
          </cell>
          <cell r="AD966"/>
          <cell r="AE966"/>
          <cell r="AF966"/>
          <cell r="AG966"/>
          <cell r="AH966"/>
          <cell r="AI966"/>
          <cell r="AJ966"/>
          <cell r="AK966">
            <v>20</v>
          </cell>
          <cell r="AL966">
            <v>12</v>
          </cell>
          <cell r="AM966">
            <v>2564</v>
          </cell>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นางนภัสวรรณ ธนันชัย</v>
          </cell>
          <cell r="BM966">
            <v>823561010916</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นางสาวอริษา พานทอง</v>
          </cell>
          <cell r="BM967">
            <v>883163011740</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นายจรัญ เปียงเครือ</v>
          </cell>
          <cell r="BM968">
            <v>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นายอำมาตย์ วิชิตนาค</v>
          </cell>
          <cell r="BM969">
            <v>883163010253</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นางสาวสมพร ซิโพ</v>
          </cell>
          <cell r="BM970">
            <v>883162010504</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นายพรชัย นุใจเหล็ก</v>
          </cell>
          <cell r="BM971">
            <v>883163011190</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นายสันธนะ คำพินิจ</v>
          </cell>
          <cell r="BM972">
            <v>883163011180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1817</v>
          </cell>
          <cell r="C973">
            <v>969</v>
          </cell>
          <cell r="D973">
            <v>9</v>
          </cell>
          <cell r="E973">
            <v>5</v>
          </cell>
          <cell r="F973">
            <v>2565</v>
          </cell>
          <cell r="G973">
            <v>800068508467</v>
          </cell>
          <cell r="H973" t="str">
            <v>กลุ่มออมทรัพย์บ้านห้วยมะเฟือง ม.3</v>
          </cell>
          <cell r="I973"/>
          <cell r="J973"/>
          <cell r="K973"/>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X973"/>
          <cell r="Y973"/>
          <cell r="Z973"/>
          <cell r="AA973">
            <v>23</v>
          </cell>
          <cell r="AB973">
            <v>8</v>
          </cell>
          <cell r="AC973">
            <v>2564</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 xml:space="preserve">กลุ่มออมทรัพย์บ้านห้วยมะเฟือง ม.3 </v>
          </cell>
          <cell r="BM973">
            <v>883263012179</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 xml:space="preserve">สืบทรัพย์ (คำสั่ง 9/5/2565) </v>
          </cell>
          <cell r="BC974"/>
          <cell r="BD974"/>
          <cell r="BE974"/>
          <cell r="BF974"/>
          <cell r="BG974"/>
          <cell r="BH974"/>
          <cell r="BI974"/>
          <cell r="BJ974"/>
          <cell r="BK974"/>
          <cell r="BL974" t="str">
            <v>นายมานัส ก่ำแก้ว</v>
          </cell>
          <cell r="BM974">
            <v>883264010038</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X975"/>
          <cell r="Y975"/>
          <cell r="Z975"/>
          <cell r="AA975">
            <v>7</v>
          </cell>
          <cell r="AB975">
            <v>9</v>
          </cell>
          <cell r="AC975">
            <v>2564</v>
          </cell>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นางสาวกัญญาณัฐ สมแก้ว</v>
          </cell>
          <cell r="BM975">
            <v>883264010153</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X976"/>
          <cell r="Y976"/>
          <cell r="Z976"/>
          <cell r="AA976">
            <v>23</v>
          </cell>
          <cell r="AB976">
            <v>8</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นายศาศวัต ปินธง</v>
          </cell>
          <cell r="BM976">
            <v>883264010154</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นายจิราวุฒิ ศรีสุภา</v>
          </cell>
          <cell r="BM977">
            <v>883163010049</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นางสาวปุณณภา มุนิล</v>
          </cell>
          <cell r="BM978">
            <v>883162013077</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นางสาวสาวิตรี ลุงปาก</v>
          </cell>
          <cell r="BM979">
            <v>883263010039</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X980"/>
          <cell r="Y980"/>
          <cell r="Z980"/>
          <cell r="AA980">
            <v>21</v>
          </cell>
          <cell r="AB980">
            <v>6</v>
          </cell>
          <cell r="AC980">
            <v>2564</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นางสาวอ้อย เสนาลัย</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นายต่าง ธิทา</v>
          </cell>
          <cell r="BM981">
            <v>883263010041</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นางสาวจินพร จ่ามหลู่</v>
          </cell>
          <cell r="BM982">
            <v>883263010044</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นางเจียง จาติ</v>
          </cell>
          <cell r="BM983">
            <v>883263010915</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V984"/>
          <cell r="W984"/>
          <cell r="X984">
            <v>13</v>
          </cell>
          <cell r="Y984">
            <v>12</v>
          </cell>
          <cell r="Z984">
            <v>2564</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นางสาวณัฐนิชา ขันเพ็ชร</v>
          </cell>
          <cell r="BM984">
            <v>883263011802</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X985"/>
          <cell r="Y985"/>
          <cell r="Z985"/>
          <cell r="AA985">
            <v>23</v>
          </cell>
          <cell r="AB985">
            <v>11</v>
          </cell>
          <cell r="AC985">
            <v>2564</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นายวริทธิ์ อินใจ</v>
          </cell>
          <cell r="BM985">
            <v>883263011804</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นางสาวรตนวฤนท์ แสงรัตน์</v>
          </cell>
          <cell r="BM986">
            <v>883263011805</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V987"/>
          <cell r="W987"/>
          <cell r="X987"/>
          <cell r="Y987"/>
          <cell r="Z987"/>
          <cell r="AA987">
            <v>24</v>
          </cell>
          <cell r="AB987">
            <v>6</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นายนีเงย์ แกละมื่อโด่</v>
          </cell>
          <cell r="BM987">
            <v>883263011917</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X988"/>
          <cell r="Y988"/>
          <cell r="Z988"/>
          <cell r="AA988">
            <v>23</v>
          </cell>
          <cell r="AB988">
            <v>11</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นางวรรณา กันธิมา</v>
          </cell>
          <cell r="BM988">
            <v>883263012075</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นายศรีวรรณ์ สิงห์บัว</v>
          </cell>
          <cell r="BM989">
            <v>888164010053</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X990"/>
          <cell r="Y990"/>
          <cell r="Z990"/>
          <cell r="AA990">
            <v>28</v>
          </cell>
          <cell r="AB990">
            <v>9</v>
          </cell>
          <cell r="AC990">
            <v>2564</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นายภรันยู วงศ์ปวน</v>
          </cell>
          <cell r="BM990">
            <v>888164010120</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นางสาวอรธิชา พุฒหอม</v>
          </cell>
          <cell r="BM991">
            <v>888164010095</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X992"/>
          <cell r="Y992"/>
          <cell r="Z992"/>
          <cell r="AA992">
            <v>28</v>
          </cell>
          <cell r="AB992">
            <v>9</v>
          </cell>
          <cell r="AC992">
            <v>2564</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นางคำเอ้ย จันทร์เอื้อม</v>
          </cell>
          <cell r="BM992">
            <v>888164010258</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A993"/>
          <cell r="AB993"/>
          <cell r="AC993"/>
          <cell r="AD993"/>
          <cell r="AE993"/>
          <cell r="AF993"/>
          <cell r="AG993">
            <v>12</v>
          </cell>
          <cell r="AH993">
            <v>3</v>
          </cell>
          <cell r="AI993">
            <v>2564</v>
          </cell>
          <cell r="AJ993"/>
          <cell r="AK993"/>
          <cell r="AL993"/>
          <cell r="AM993" t="str">
            <v>โฉนด</v>
          </cell>
          <cell r="AN993">
            <v>17720</v>
          </cell>
          <cell r="AO993" t="str">
            <v>ฝายกวาง</v>
          </cell>
          <cell r="AP993" t="str">
            <v>เชียงคำ</v>
          </cell>
          <cell r="AQ993" t="str">
            <v>พะเยา</v>
          </cell>
          <cell r="AR993"/>
          <cell r="AS993"/>
          <cell r="AT993"/>
          <cell r="AU993"/>
          <cell r="AV993"/>
          <cell r="AW993"/>
          <cell r="AX993"/>
          <cell r="AY993"/>
          <cell r="AZ993"/>
          <cell r="BA993"/>
          <cell r="BB993" t="str">
            <v>ยึดทรัพย์จำนอง (คำสั่ง 13/5/2565) ข้ามเขต สำนักงานเดิมตั้งเรื่องยึดข้ามเขตให้แล้ว</v>
          </cell>
          <cell r="BC993"/>
          <cell r="BD993"/>
          <cell r="BE993"/>
          <cell r="BF993"/>
          <cell r="BG993"/>
          <cell r="BH993"/>
          <cell r="BI993"/>
          <cell r="BJ993"/>
          <cell r="BK993"/>
          <cell r="BL993" t="str">
            <v>นางสาว สุชาดา  ทุมดี</v>
          </cell>
          <cell r="BM993">
            <v>883263010149</v>
          </cell>
          <cell r="BN993"/>
          <cell r="BO993"/>
          <cell r="BP993"/>
          <cell r="BQ993"/>
          <cell r="BR993"/>
          <cell r="BS993"/>
          <cell r="BT993"/>
          <cell r="BU993" t="str">
            <v>ศรัญญู (ยึด)</v>
          </cell>
          <cell r="BV993"/>
          <cell r="BW993"/>
          <cell r="BX993"/>
          <cell r="BY993"/>
          <cell r="BZ993"/>
          <cell r="CA993"/>
          <cell r="CB993"/>
          <cell r="CC993"/>
          <cell r="CD993"/>
          <cell r="CE993"/>
          <cell r="CF993"/>
          <cell r="CG993"/>
          <cell r="CH993"/>
          <cell r="CI993"/>
          <cell r="CJ993"/>
          <cell r="CK993"/>
          <cell r="CL993"/>
          <cell r="CM993"/>
          <cell r="CN993"/>
          <cell r="CO993"/>
        </row>
        <row r="994">
          <cell r="B994">
            <v>1838</v>
          </cell>
          <cell r="C994">
            <v>990</v>
          </cell>
          <cell r="D994"/>
          <cell r="E994"/>
          <cell r="F994"/>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X994"/>
          <cell r="Y994"/>
          <cell r="Z994"/>
          <cell r="AA994">
            <v>15</v>
          </cell>
          <cell r="AB994">
            <v>11</v>
          </cell>
          <cell r="AC994">
            <v>2564</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สืบทรัพย์ (คำสั่ง 9/5/2565) </v>
          </cell>
          <cell r="BC994"/>
          <cell r="BD994"/>
          <cell r="BE994"/>
          <cell r="BF994"/>
          <cell r="BG994"/>
          <cell r="BH994"/>
          <cell r="BI994"/>
          <cell r="BJ994"/>
          <cell r="BK994"/>
          <cell r="BL994" t="str">
            <v>นายศรีนวล สันลาด</v>
          </cell>
          <cell r="BM994">
            <v>883162011490</v>
          </cell>
          <cell r="BN994"/>
          <cell r="BO994"/>
          <cell r="BP994"/>
          <cell r="BQ994"/>
          <cell r="BR994"/>
          <cell r="BS994"/>
          <cell r="BT994"/>
          <cell r="BU994" t="str">
            <v>จันทร์นิภา</v>
          </cell>
          <cell r="BV994"/>
          <cell r="BW994"/>
          <cell r="BX994"/>
          <cell r="BY994"/>
          <cell r="BZ994"/>
          <cell r="CA994"/>
          <cell r="CB994"/>
          <cell r="CC994"/>
          <cell r="CD994"/>
          <cell r="CE994"/>
          <cell r="CF994"/>
          <cell r="CG994"/>
          <cell r="CH994"/>
          <cell r="CI994"/>
          <cell r="CJ994"/>
          <cell r="CK994"/>
          <cell r="CL994"/>
          <cell r="CM994"/>
          <cell r="CN994"/>
          <cell r="CO994"/>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X995"/>
          <cell r="Y995"/>
          <cell r="Z995"/>
          <cell r="AA995">
            <v>14</v>
          </cell>
          <cell r="AB995">
            <v>12</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นายอภินันท์   พาพันธ์</v>
          </cell>
          <cell r="BM995">
            <v>883162013087</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นางจิริยากรณ์ สมพันธ์</v>
          </cell>
          <cell r="BM996">
            <v>883163010076</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X997"/>
          <cell r="Y997"/>
          <cell r="Z997"/>
          <cell r="AA997">
            <v>28</v>
          </cell>
          <cell r="AB997">
            <v>9</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นายสิงห์คำ สิงห์ทะ</v>
          </cell>
          <cell r="BM997">
            <v>888164010111</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888164010108</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X999"/>
          <cell r="Y999"/>
          <cell r="Z999"/>
          <cell r="AA999">
            <v>27</v>
          </cell>
          <cell r="AB999">
            <v>5</v>
          </cell>
          <cell r="AC999">
            <v>2557</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t="str">
            <v>นางรรินภรณ์ ยาวุฒิ</v>
          </cell>
          <cell r="BM999">
            <v>0</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9/5/2565)//สืบทรัพย์//รายงานผล วันที่ 2/8/2565</v>
          </cell>
          <cell r="BC1000" t="str">
            <v/>
          </cell>
          <cell r="BD1000" t="str">
            <v/>
          </cell>
          <cell r="BE1000" t="str">
            <v/>
          </cell>
          <cell r="BF1000" t="str">
            <v/>
          </cell>
          <cell r="BG1000"/>
          <cell r="BH1000"/>
          <cell r="BI1000"/>
          <cell r="BJ1000"/>
          <cell r="BK1000"/>
          <cell r="BL1000" t="str">
            <v>นางสาวพึงพิศ ใจใหญ่</v>
          </cell>
          <cell r="BM1000">
            <v>883263012082</v>
          </cell>
          <cell r="BN1000"/>
          <cell r="BO1000"/>
          <cell r="BP1000" t="str">
            <v/>
          </cell>
          <cell r="BQ1000" t="str">
            <v/>
          </cell>
          <cell r="BR1000" t="str">
            <v/>
          </cell>
          <cell r="BS1000"/>
          <cell r="BT1000" t="str">
            <v>1.นางสาวพึงพิศ ใจใหญ่
2.นางสาวสุภาณี ศรีวิชัย</v>
          </cell>
          <cell r="BU1000"/>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cell r="BZ1000"/>
          <cell r="CA1000"/>
          <cell r="CB1000"/>
          <cell r="CC1000"/>
          <cell r="CD1000"/>
          <cell r="CE1000"/>
          <cell r="CF1000"/>
          <cell r="CG1000"/>
          <cell r="CH1000"/>
          <cell r="CI1000"/>
          <cell r="CJ1000"/>
          <cell r="CK1000"/>
          <cell r="CL1000"/>
          <cell r="CM1000"/>
          <cell r="CN1000"/>
          <cell r="CO1000"/>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9/5/2565)//สืบแล้ว  รายงานผล วันที่ 21/6/2565</v>
          </cell>
          <cell r="BC1001" t="str">
            <v/>
          </cell>
          <cell r="BD1001" t="str">
            <v/>
          </cell>
          <cell r="BE1001" t="str">
            <v/>
          </cell>
          <cell r="BF1001" t="str">
            <v/>
          </cell>
          <cell r="BG1001"/>
          <cell r="BH1001"/>
          <cell r="BI1001"/>
          <cell r="BJ1001"/>
          <cell r="BK1001"/>
          <cell r="BL1001" t="str">
            <v>นายอภิชาติ ทิวพฤกษา</v>
          </cell>
          <cell r="BM1001">
            <v>883263012088</v>
          </cell>
          <cell r="BN1001"/>
          <cell r="BO1001"/>
          <cell r="BP1001" t="str">
            <v/>
          </cell>
          <cell r="BQ1001" t="str">
            <v/>
          </cell>
          <cell r="BR1001" t="str">
            <v/>
          </cell>
          <cell r="BS1001"/>
          <cell r="BT1001" t="str">
            <v>1.นายอภิชาติ  ทิวพฤกษา
2.นางสาวนงลักษณ์  นิรมลมณฑล
3.นายพร้อมรณชัย  ทะนันชัย
4.นางศุทัตสา  บุญมา</v>
          </cell>
          <cell r="BU1001"/>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BZ1001"/>
          <cell r="CA1001">
            <v>4</v>
          </cell>
          <cell r="CB1001"/>
          <cell r="CC1001"/>
          <cell r="CD1001"/>
          <cell r="CE1001"/>
          <cell r="CF1001"/>
          <cell r="CG1001"/>
          <cell r="CH1001"/>
          <cell r="CI1001"/>
          <cell r="CJ1001"/>
          <cell r="CK1001"/>
          <cell r="CL1001"/>
          <cell r="CM1001"/>
          <cell r="CN1001"/>
          <cell r="CO1001"/>
        </row>
        <row r="1002">
          <cell r="B1002">
            <v>1846</v>
          </cell>
          <cell r="C1002">
            <v>998</v>
          </cell>
          <cell r="D1002"/>
          <cell r="E1002"/>
          <cell r="F1002"/>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 xml:space="preserve">สืบทรัพย์ (คำสั่ง 10/5/2565) </v>
          </cell>
          <cell r="BC1002"/>
          <cell r="BD1002"/>
          <cell r="BE1002"/>
          <cell r="BF1002"/>
          <cell r="BG1002"/>
          <cell r="BH1002"/>
          <cell r="BI1002"/>
          <cell r="BJ1002"/>
          <cell r="BK1002"/>
          <cell r="BL1002" t="str">
            <v>นางกริพอ ดวงคงสำเร็จ</v>
          </cell>
          <cell r="BM1002">
            <v>883162012653</v>
          </cell>
          <cell r="BN1002"/>
          <cell r="BO1002"/>
          <cell r="BP1002"/>
          <cell r="BQ1002"/>
          <cell r="BR1002"/>
          <cell r="BS1002"/>
          <cell r="BT1002"/>
          <cell r="BU1002" t="str">
            <v>จันทร์นิภา</v>
          </cell>
          <cell r="BV1002"/>
          <cell r="BW1002"/>
          <cell r="BX1002"/>
          <cell r="BY1002"/>
          <cell r="BZ1002"/>
          <cell r="CA1002"/>
          <cell r="CB1002"/>
          <cell r="CC1002"/>
          <cell r="CD1002"/>
          <cell r="CE1002"/>
          <cell r="CF1002"/>
          <cell r="CG1002"/>
          <cell r="CH1002"/>
          <cell r="CI1002"/>
          <cell r="CJ1002"/>
          <cell r="CK1002"/>
          <cell r="CL1002"/>
          <cell r="CM1002"/>
          <cell r="CN1002"/>
          <cell r="CO1002"/>
        </row>
        <row r="1003">
          <cell r="B1003">
            <v>1847</v>
          </cell>
          <cell r="C1003">
            <v>999</v>
          </cell>
          <cell r="D1003"/>
          <cell r="E1003"/>
          <cell r="F1003"/>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X1003"/>
          <cell r="Y1003"/>
          <cell r="Z1003"/>
          <cell r="AA1003">
            <v>26</v>
          </cell>
          <cell r="AB1003">
            <v>7</v>
          </cell>
          <cell r="AC1003">
            <v>2560</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นางสาวจันทร์ศรี ไพรพงค์</v>
          </cell>
          <cell r="BM1003">
            <v>0</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1848</v>
          </cell>
          <cell r="C1004">
            <v>1000</v>
          </cell>
          <cell r="D1004"/>
          <cell r="E1004"/>
          <cell r="F1004"/>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O1004" t="str">
            <v>สินเชื่อพัฒนากลุ่มอาชีพ</v>
          </cell>
          <cell r="P1004"/>
          <cell r="Q1004">
            <v>213994.62</v>
          </cell>
          <cell r="R1004">
            <v>92738.51</v>
          </cell>
          <cell r="S1004" t="str">
            <v>จังหวัดเชียงใหม่</v>
          </cell>
          <cell r="T1004" t="str">
            <v>ผบ.869</v>
          </cell>
          <cell r="U1004" t="str">
            <v>2561</v>
          </cell>
          <cell r="V1004" t="str">
            <v>ผบ.1364</v>
          </cell>
          <cell r="W1004">
            <v>2561</v>
          </cell>
          <cell r="X1004"/>
          <cell r="Y1004"/>
          <cell r="Z1004"/>
          <cell r="AA1004">
            <v>25</v>
          </cell>
          <cell r="AB1004">
            <v>6</v>
          </cell>
          <cell r="AC1004">
            <v>2561</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12/5/2565) </v>
          </cell>
          <cell r="BC1004"/>
          <cell r="BD1004"/>
          <cell r="BE1004"/>
          <cell r="BF1004"/>
          <cell r="BG1004"/>
          <cell r="BH1004"/>
          <cell r="BI1004"/>
          <cell r="BJ1004"/>
          <cell r="BK1004"/>
          <cell r="BL1004" t="str">
            <v>นายกัมพล นามฝั้น</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X1005"/>
          <cell r="Y1005"/>
          <cell r="Z1005"/>
          <cell r="AA1005">
            <v>20</v>
          </cell>
          <cell r="AB1005">
            <v>9</v>
          </cell>
          <cell r="AC1005">
            <v>2564</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9/5/2565) </v>
          </cell>
          <cell r="BC1005"/>
          <cell r="BD1005" t="str">
            <v>31
15</v>
          </cell>
          <cell r="BE1005" t="str">
            <v>1
1</v>
          </cell>
          <cell r="BF1005" t="str">
            <v>2567
2568</v>
          </cell>
          <cell r="BG1005"/>
          <cell r="BH1005"/>
          <cell r="BI1005"/>
          <cell r="BJ1005"/>
          <cell r="BK1005"/>
          <cell r="BL1005" t="str">
            <v>นายธนบดี ผันผาย</v>
          </cell>
          <cell r="BM1005">
            <v>883162011219</v>
          </cell>
          <cell r="BN1005"/>
          <cell r="BO1005"/>
          <cell r="BP1005"/>
          <cell r="BQ1005">
            <v>7</v>
          </cell>
          <cell r="BR1005">
            <v>2567</v>
          </cell>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A1006"/>
          <cell r="AB1006"/>
          <cell r="AC1006"/>
          <cell r="AD1006">
            <v>13</v>
          </cell>
          <cell r="AE1006">
            <v>10</v>
          </cell>
          <cell r="AF1006">
            <v>2558</v>
          </cell>
          <cell r="AG1006">
            <v>11</v>
          </cell>
          <cell r="AH1006">
            <v>9</v>
          </cell>
          <cell r="AI1006">
            <v>2560</v>
          </cell>
          <cell r="AJ1006"/>
          <cell r="AK1006"/>
          <cell r="AL1006"/>
          <cell r="AM1006" t="str">
            <v>โฉนด</v>
          </cell>
          <cell r="AN1006">
            <v>43708</v>
          </cell>
          <cell r="AO1006" t="str">
            <v>ไหล่หิน</v>
          </cell>
          <cell r="AP1006" t="str">
            <v>เกาะคา</v>
          </cell>
          <cell r="AQ1006" t="str">
            <v>ลำปาง</v>
          </cell>
          <cell r="AR1006"/>
          <cell r="AS1006"/>
          <cell r="AT1006"/>
          <cell r="AU1006"/>
          <cell r="AV1006"/>
          <cell r="AW1006"/>
          <cell r="AX1006"/>
          <cell r="AY1006"/>
          <cell r="AZ1006"/>
          <cell r="BA1006"/>
          <cell r="BB1006" t="str">
            <v>ยึดทรัพย์ สำนักงานอื่นฟ้องและสืบทรัพย์ (คำสั่ง 18/5/2565) ข้ามเขต</v>
          </cell>
          <cell r="BC1006"/>
          <cell r="BD1006"/>
          <cell r="BE1006"/>
          <cell r="BF1006"/>
          <cell r="BG1006"/>
          <cell r="BH1006"/>
          <cell r="BI1006"/>
          <cell r="BJ1006"/>
          <cell r="BK1006"/>
          <cell r="BL1006" t="str">
            <v>นายสราวุธ บุษย์ศรี</v>
          </cell>
          <cell r="BM1006">
            <v>823558010207</v>
          </cell>
          <cell r="BN1006"/>
          <cell r="BO1006"/>
          <cell r="BP1006"/>
          <cell r="BQ1006"/>
          <cell r="BR1006"/>
          <cell r="BS1006"/>
          <cell r="BT1006"/>
          <cell r="BU1006" t="str">
            <v>สารุทธ์ (ยึด)</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 xml:space="preserve">สืบทรัพย์ (คำสั่ง 26/5/2565) </v>
          </cell>
          <cell r="BC1007"/>
          <cell r="BD1007"/>
          <cell r="BE1007"/>
          <cell r="BF1007"/>
          <cell r="BG1007"/>
          <cell r="BH1007"/>
          <cell r="BI1007"/>
          <cell r="BJ1007"/>
          <cell r="BK1007"/>
          <cell r="BL1007" t="str">
            <v>นางสาวรัตนาพร กายเพชร์</v>
          </cell>
          <cell r="BM1007">
            <v>883263012014</v>
          </cell>
          <cell r="BN1007"/>
          <cell r="BO1007"/>
          <cell r="BP1007"/>
          <cell r="BQ1007"/>
          <cell r="BR1007"/>
          <cell r="BS1007"/>
          <cell r="BT1007"/>
          <cell r="BU1007" t="str">
            <v>จันทร์นิภา</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นายศตวรรษ พรามไธสง</v>
          </cell>
          <cell r="BM1008">
            <v>883264010402</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30/5/2565) </v>
          </cell>
          <cell r="BC1009"/>
          <cell r="BD1009"/>
          <cell r="BE1009"/>
          <cell r="BF1009"/>
          <cell r="BG1009"/>
          <cell r="BH1009"/>
          <cell r="BI1009"/>
          <cell r="BJ1009"/>
          <cell r="BK1009"/>
          <cell r="BL1009" t="str">
            <v>นายสุทิน เพ็ชรอัยรา</v>
          </cell>
          <cell r="BM1009">
            <v>823561010842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X1010"/>
          <cell r="Y1010"/>
          <cell r="Z1010"/>
          <cell r="AA1010">
            <v>19</v>
          </cell>
          <cell r="AB1010">
            <v>12</v>
          </cell>
          <cell r="AC1010">
            <v>2558</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นายขวัญ โยวะราช</v>
          </cell>
          <cell r="BM1010">
            <v>823558010521</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24/5/2565) </v>
          </cell>
          <cell r="BC1011"/>
          <cell r="BD1011"/>
          <cell r="BE1011"/>
          <cell r="BF1011"/>
          <cell r="BG1011"/>
          <cell r="BH1011"/>
          <cell r="BI1011"/>
          <cell r="BJ1011"/>
          <cell r="BK1011"/>
          <cell r="BL1011" t="str">
            <v>นายนัทนันท์ เจริญสันติกุล</v>
          </cell>
          <cell r="BM1011">
            <v>883165010027</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นางสาวดวงดาว เวียงคำ</v>
          </cell>
          <cell r="BM1012">
            <v>883164010448</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A1013"/>
          <cell r="AB1013"/>
          <cell r="AC1013"/>
          <cell r="AD1013"/>
          <cell r="AE1013"/>
          <cell r="AF1013"/>
          <cell r="AG1013"/>
          <cell r="AH1013"/>
          <cell r="AI1013"/>
          <cell r="AJ1013"/>
          <cell r="AK1013"/>
          <cell r="AL1013"/>
          <cell r="AM1013" t="str">
            <v>ห้องชุด</v>
          </cell>
          <cell r="AN1013" t="str">
            <v>51/23</v>
          </cell>
          <cell r="AO1013" t="str">
            <v>สุเทพ</v>
          </cell>
          <cell r="AP1013" t="str">
            <v>เมืองเชียงใหม่</v>
          </cell>
          <cell r="AQ1013" t="str">
            <v>เชียงใหม่</v>
          </cell>
          <cell r="AR1013"/>
          <cell r="AS1013"/>
          <cell r="AT1013"/>
          <cell r="AU1013"/>
          <cell r="AV1013"/>
          <cell r="AW1013"/>
          <cell r="AX1013"/>
          <cell r="AY1013"/>
          <cell r="AZ1013"/>
          <cell r="BA1013"/>
          <cell r="BB1013" t="str">
            <v>ยึดทรัพย์จำนอง (คำสั่ง 13/6/2565)</v>
          </cell>
          <cell r="BC1013"/>
          <cell r="BD1013"/>
          <cell r="BE1013"/>
          <cell r="BF1013"/>
          <cell r="BG1013"/>
          <cell r="BH1013"/>
          <cell r="BI1013"/>
          <cell r="BJ1013"/>
          <cell r="BK1013"/>
          <cell r="BL1013" t="str">
            <v>นายธัชธนเดช งานดี</v>
          </cell>
          <cell r="BM1013">
            <v>883163011611</v>
          </cell>
          <cell r="BN1013"/>
          <cell r="BO1013"/>
          <cell r="BP1013"/>
          <cell r="BQ1013"/>
          <cell r="BR1013"/>
          <cell r="BS1013"/>
          <cell r="BT1013"/>
          <cell r="BU1013" t="str">
            <v>สารุทธ์ (ยึด)</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X1014"/>
          <cell r="Y1014"/>
          <cell r="Z1014"/>
          <cell r="AA1014">
            <v>26</v>
          </cell>
          <cell r="AB1014">
            <v>8</v>
          </cell>
          <cell r="AC1014">
            <v>2563</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 xml:space="preserve">สืบทรัพย์ (คำสั่ง 14/6/2565) </v>
          </cell>
          <cell r="BC1014"/>
          <cell r="BD1014"/>
          <cell r="BE1014"/>
          <cell r="BF1014"/>
          <cell r="BG1014"/>
          <cell r="BH1014"/>
          <cell r="BI1014"/>
          <cell r="BJ1014"/>
          <cell r="BK1014"/>
          <cell r="BL1014" t="str">
            <v>นางสาวศิริขวัญ มาตา</v>
          </cell>
          <cell r="BM1014">
            <v>823559010157</v>
          </cell>
          <cell r="BN1014"/>
          <cell r="BO1014"/>
          <cell r="BP1014"/>
          <cell r="BQ1014"/>
          <cell r="BR1014"/>
          <cell r="BS1014"/>
          <cell r="BT1014"/>
          <cell r="BU1014" t="str">
            <v>จันทร์นิภา</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X1015"/>
          <cell r="Y1015"/>
          <cell r="Z1015"/>
          <cell r="AA1015">
            <v>7</v>
          </cell>
          <cell r="AB1015">
            <v>6</v>
          </cell>
          <cell r="AC1015">
            <v>2564</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สืบทรัพย์ (คำสั่ง14/6/2565)</v>
          </cell>
          <cell r="BC1015"/>
          <cell r="BD1015"/>
          <cell r="BE1015"/>
          <cell r="BF1015"/>
          <cell r="BG1015"/>
          <cell r="BH1015"/>
          <cell r="BI1015"/>
          <cell r="BJ1015"/>
          <cell r="BK1015"/>
          <cell r="BL1015" t="str">
            <v>นายจักรกริช เป็งศิริ</v>
          </cell>
          <cell r="BM1015">
            <v>0</v>
          </cell>
          <cell r="BN1015"/>
          <cell r="BO1015"/>
          <cell r="BP1015"/>
          <cell r="BQ1015"/>
          <cell r="BR1015"/>
          <cell r="BS1015"/>
          <cell r="BT1015"/>
          <cell r="BU1015" t="str">
            <v>นพวิสต์ (สืบ)</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K1016"/>
          <cell r="L1016"/>
          <cell r="M1016"/>
          <cell r="N1016"/>
          <cell r="O1016" t="str">
            <v>สินเชื่อเพื่อพัฒนากลุ่มอาชีพ</v>
          </cell>
          <cell r="P1016" t="str">
            <v>1.บุคคลค้ำประกัน</v>
          </cell>
          <cell r="Q1016"/>
          <cell r="R1016"/>
          <cell r="S1016"/>
          <cell r="T1016"/>
          <cell r="U1016"/>
          <cell r="V1016"/>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t="str">
            <v>นายทนงชัย ขันทปราบ</v>
          </cell>
          <cell r="BM1016">
            <v>883264010100</v>
          </cell>
          <cell r="BN1016"/>
          <cell r="BO1016"/>
          <cell r="BP1016"/>
          <cell r="BQ1016"/>
          <cell r="BR1016"/>
          <cell r="BS1016"/>
          <cell r="BT1016"/>
          <cell r="BU1016"/>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นางสาวนริศรา ขวานทอง</v>
          </cell>
          <cell r="BM1017">
            <v>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นายอานนท์ นิลสุวรรณ</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นางสาวพัชรินทร์ รักชาติ</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นายสัจจานนท์ วัฒนาศุภสิริกุล</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นางอนงค์นาง พิศูจน์</v>
          </cell>
          <cell r="BM1021">
            <v>883163011868</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นายสิงห์คำ จันทร์ใหม่</v>
          </cell>
          <cell r="BM1022">
            <v>883163011864</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X1023"/>
          <cell r="Y1023"/>
          <cell r="Z1023"/>
          <cell r="AA1023">
            <v>21</v>
          </cell>
          <cell r="AB1023">
            <v>6</v>
          </cell>
          <cell r="AC1023">
            <v>2564</v>
          </cell>
          <cell r="AD1023"/>
          <cell r="AE1023"/>
          <cell r="AF1023"/>
          <cell r="AG1023"/>
          <cell r="AH1023"/>
          <cell r="AI1023"/>
          <cell r="AJ1023"/>
          <cell r="AK1023"/>
          <cell r="AL1023"/>
          <cell r="AM1023" t="str">
            <v>โฉนด</v>
          </cell>
          <cell r="AN1023" t="str">
            <v>8453</v>
          </cell>
          <cell r="AO1023" t="str">
            <v>ช่างเคิ่ง</v>
          </cell>
          <cell r="AP1023" t="str">
            <v>แม่แจ่ม</v>
          </cell>
          <cell r="AQ1023" t="str">
            <v>เชียงใหม่</v>
          </cell>
          <cell r="AR1023"/>
          <cell r="AS1023"/>
          <cell r="AT1023"/>
          <cell r="AU1023"/>
          <cell r="AV1023"/>
          <cell r="AW1023"/>
          <cell r="AX1023"/>
          <cell r="AY1023"/>
          <cell r="AZ1023"/>
          <cell r="BA1023"/>
          <cell r="BB1023" t="str">
            <v>ยึดทรัพย์ (คำสั่ง 1/7/2565)//สำนักงานอื่นฟ้องและสืบทรัพย์</v>
          </cell>
          <cell r="BC1023"/>
          <cell r="BD1023"/>
          <cell r="BE1023"/>
          <cell r="BF1023"/>
          <cell r="BG1023"/>
          <cell r="BH1023"/>
          <cell r="BI1023"/>
          <cell r="BJ1023"/>
          <cell r="BK1023"/>
          <cell r="BL1023" t="str">
            <v>นางจันศรี  จิตสุข</v>
          </cell>
          <cell r="BM1023">
            <v>883263010601</v>
          </cell>
          <cell r="BN1023"/>
          <cell r="BO1023"/>
          <cell r="BP1023"/>
          <cell r="BQ1023"/>
          <cell r="BR1023"/>
          <cell r="BS1023"/>
          <cell r="BT1023"/>
          <cell r="BU1023" t="str">
            <v>สารุทธ์ (ยึด)</v>
          </cell>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1868</v>
          </cell>
          <cell r="C1024">
            <v>1020</v>
          </cell>
          <cell r="D1024">
            <v>4</v>
          </cell>
          <cell r="E1024">
            <v>7</v>
          </cell>
          <cell r="F1024">
            <v>2565</v>
          </cell>
          <cell r="G1024">
            <v>800038037381</v>
          </cell>
          <cell r="H1024" t="str">
            <v>นาย</v>
          </cell>
          <cell r="I1024" t="str">
            <v>ศุภกิจ</v>
          </cell>
          <cell r="J1024" t="str">
            <v>จินะใจ</v>
          </cell>
          <cell r="K1024"/>
          <cell r="L1024"/>
          <cell r="M1024"/>
          <cell r="N1024"/>
          <cell r="O1024" t="str">
            <v>สินเชื่อธนาคารประชาชน</v>
          </cell>
          <cell r="P1024"/>
          <cell r="Q1024"/>
          <cell r="R1024"/>
          <cell r="S1024" t="str">
            <v>แขวงเชียงใหม่</v>
          </cell>
          <cell r="T1024" t="str">
            <v>ผบ.2448</v>
          </cell>
          <cell r="U1024" t="str">
            <v>2560</v>
          </cell>
          <cell r="V1024" t="str">
            <v>ผบ.5727</v>
          </cell>
          <cell r="W1024">
            <v>2560</v>
          </cell>
          <cell r="X1024"/>
          <cell r="Y1024"/>
          <cell r="Z1024"/>
          <cell r="AA1024">
            <v>8</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C1024"/>
          <cell r="BD1024"/>
          <cell r="BE1024"/>
          <cell r="BF1024"/>
          <cell r="BG1024"/>
          <cell r="BH1024"/>
          <cell r="BI1024"/>
          <cell r="BJ1024"/>
          <cell r="BK1024"/>
          <cell r="BL1024" t="str">
            <v>นายศุภกิจ จินะใจ</v>
          </cell>
          <cell r="BM1024">
            <v>0</v>
          </cell>
          <cell r="BN1024"/>
          <cell r="BO1024"/>
          <cell r="BP1024"/>
          <cell r="BQ1024"/>
          <cell r="BR1024"/>
          <cell r="BS1024"/>
          <cell r="BT1024"/>
          <cell r="BU1024" t="str">
            <v>ธนกร</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X1025"/>
          <cell r="Y1025"/>
          <cell r="Z1025"/>
          <cell r="AA1025">
            <v>24</v>
          </cell>
          <cell r="AB1025">
            <v>10</v>
          </cell>
          <cell r="AC1025">
            <v>2562</v>
          </cell>
          <cell r="AD1025"/>
          <cell r="AE1025"/>
          <cell r="AF1025"/>
          <cell r="AG1025"/>
          <cell r="AH1025"/>
          <cell r="AI1025"/>
          <cell r="AJ1025"/>
          <cell r="AK1025"/>
          <cell r="AL1025"/>
          <cell r="AM1025" t="str">
            <v>น.ส.3 ก.</v>
          </cell>
          <cell r="AN1025" t="str">
            <v>136</v>
          </cell>
          <cell r="AO1025" t="str">
            <v>แม่งอน</v>
          </cell>
          <cell r="AP1025" t="str">
            <v>ฝาง</v>
          </cell>
          <cell r="AQ1025" t="str">
            <v>เชียงใหม่</v>
          </cell>
          <cell r="AR1025"/>
          <cell r="AS1025"/>
          <cell r="AT1025"/>
          <cell r="AU1025"/>
          <cell r="AV1025"/>
          <cell r="AW1025"/>
          <cell r="AX1025"/>
          <cell r="AY1025"/>
          <cell r="AZ1025"/>
          <cell r="BA1025"/>
          <cell r="BB1025" t="str">
            <v>ยึดทรัพย์ (คำสั่ง 20/7/2565)//สำนักงานอื่นฟ้องและสืบทรัพย์</v>
          </cell>
          <cell r="BC1025"/>
          <cell r="BD1025"/>
          <cell r="BE1025"/>
          <cell r="BF1025"/>
          <cell r="BG1025"/>
          <cell r="BH1025"/>
          <cell r="BI1025"/>
          <cell r="BJ1025"/>
          <cell r="BK1025"/>
          <cell r="BL1025" t="str">
            <v>นายวรพจน์ เตียวกุล</v>
          </cell>
          <cell r="BM1025">
            <v>823661010059</v>
          </cell>
          <cell r="BN1025"/>
          <cell r="BO1025"/>
          <cell r="BP1025"/>
          <cell r="BQ1025"/>
          <cell r="BR1025"/>
          <cell r="BS1025"/>
          <cell r="BT1025"/>
          <cell r="BU1025" t="str">
            <v>สารุทธ์ (ยึด)</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t="str">
            <v>นางสาวกฤชกร พรหมแก้ว</v>
          </cell>
          <cell r="BM1026">
            <v>888164010092</v>
          </cell>
          <cell r="BN1026"/>
          <cell r="BO1026"/>
          <cell r="BP1026"/>
          <cell r="BQ1026"/>
          <cell r="BR1026"/>
          <cell r="BS1026"/>
          <cell r="BT1026"/>
          <cell r="BU1026" t="str">
            <v>จันทร์นิภา</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X1027"/>
          <cell r="Y1027"/>
          <cell r="Z1027"/>
          <cell r="AA1027">
            <v>22</v>
          </cell>
          <cell r="AB1027">
            <v>2</v>
          </cell>
          <cell r="AC1027">
            <v>2565</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นางดาววัน ชอบสุข</v>
          </cell>
          <cell r="BM1027">
            <v>883263010918</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นายสม ยาสิทธิ์</v>
          </cell>
          <cell r="BM1028">
            <v>888164010057</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นายอาทิตย์ มิ่งขวัญธนพงศ์</v>
          </cell>
          <cell r="BM1029">
            <v>888164010342</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X1030"/>
          <cell r="Y1030"/>
          <cell r="Z1030"/>
          <cell r="AA1030">
            <v>31</v>
          </cell>
          <cell r="AB1030">
            <v>1</v>
          </cell>
          <cell r="AC1030">
            <v>2565</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นายถาวร คำเมือง</v>
          </cell>
          <cell r="BM1030">
            <v>888164010441</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X1031"/>
          <cell r="Y1031"/>
          <cell r="Z1031"/>
          <cell r="AA1031">
            <v>3</v>
          </cell>
          <cell r="AB1031">
            <v>5</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นางบัวจันทร์ บุญเรือง</v>
          </cell>
          <cell r="BM1031">
            <v>888164010445</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X1032"/>
          <cell r="Y1032"/>
          <cell r="Z1032"/>
          <cell r="AA1032">
            <v>26</v>
          </cell>
          <cell r="AB1032">
            <v>4</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นางสาววิภาวดี พินิจการ</v>
          </cell>
          <cell r="BM1032">
            <v>888164010446</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นางสาวพัชรี รอดสัมฤทธิ์</v>
          </cell>
          <cell r="BM1033">
            <v>888164010453</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X1034"/>
          <cell r="Y1034"/>
          <cell r="Z1034"/>
          <cell r="AA1034">
            <v>31</v>
          </cell>
          <cell r="AB1034">
            <v>1</v>
          </cell>
          <cell r="AC1034">
            <v>2565</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นางสาวรำพึง รัตนะ</v>
          </cell>
          <cell r="BM1034">
            <v>888164010457</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X1035"/>
          <cell r="Y1035"/>
          <cell r="Z1035"/>
          <cell r="AA1035">
            <v>22</v>
          </cell>
          <cell r="AB1035">
            <v>2</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นางสาวกัญญารัตน์ สมโน</v>
          </cell>
          <cell r="BM1035">
            <v>888164010459</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X1036"/>
          <cell r="Y1036"/>
          <cell r="Z1036"/>
          <cell r="AA1036">
            <v>31</v>
          </cell>
          <cell r="AB1036">
            <v>1</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นายสุชาติ ไชยงาม</v>
          </cell>
          <cell r="BM1036">
            <v>888164010464</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X1037"/>
          <cell r="Y1037"/>
          <cell r="Z1037"/>
          <cell r="AA1037">
            <v>22</v>
          </cell>
          <cell r="AB1037">
            <v>2</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นายอาทิตย์ นันต๊ะสาร</v>
          </cell>
          <cell r="BM1037">
            <v>888164010465</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X1038"/>
          <cell r="Y1038"/>
          <cell r="Z1038"/>
          <cell r="AA1038">
            <v>31</v>
          </cell>
          <cell r="AB1038">
            <v>1</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นางดาริณี คุณยศยิ่ง</v>
          </cell>
          <cell r="BM1038">
            <v>888164010468</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นางอุ้มพร คำมาต๊ะ</v>
          </cell>
          <cell r="BM1039">
            <v>888164010488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X1040"/>
          <cell r="Y1040"/>
          <cell r="Z1040"/>
          <cell r="AA1040">
            <v>23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นายเพลิง แก้วแสน</v>
          </cell>
          <cell r="BM1040">
            <v>888164010490</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X1041"/>
          <cell r="Y1041"/>
          <cell r="Z1041"/>
          <cell r="AA1041">
            <v>19</v>
          </cell>
          <cell r="AB1041">
            <v>4</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นางสาวพรรณิภา สุกันทา</v>
          </cell>
          <cell r="BM1041">
            <v>888164010492</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นายสุคำ นามวงค์</v>
          </cell>
          <cell r="BM1042">
            <v>888164010496</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K1043"/>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X1043"/>
          <cell r="Y1043"/>
          <cell r="Z1043"/>
          <cell r="AA1043">
            <v>2</v>
          </cell>
          <cell r="AB1043">
            <v>12</v>
          </cell>
          <cell r="AC1043">
            <v>2558</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ถอนการยึดทรัพย์และบังคับคดี (คำสั่ง 1/8/2565) สำนักงานอื่นฟ้องและยึดทรัพย์//ลูกหนี้ยังไม่มีเงินมาชำระหนี้</v>
          </cell>
          <cell r="BC1043"/>
          <cell r="BD1043"/>
          <cell r="BE1043"/>
          <cell r="BF1043"/>
          <cell r="BG1043"/>
          <cell r="BH1043"/>
          <cell r="BI1043"/>
          <cell r="BJ1043"/>
          <cell r="BK1043"/>
          <cell r="BL1043" t="str">
            <v>นางสาวจิตนา ทิพนี</v>
          </cell>
          <cell r="BM1043">
            <v>0</v>
          </cell>
          <cell r="BN1043"/>
          <cell r="BO1043"/>
          <cell r="BP1043"/>
          <cell r="BQ1043"/>
          <cell r="BR1043"/>
          <cell r="BS1043"/>
          <cell r="BT1043"/>
          <cell r="BU1043" t="str">
            <v>ศรัญญู (ยึด)</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X1044"/>
          <cell r="Y1044"/>
          <cell r="Z1044"/>
          <cell r="AA1044">
            <v>14</v>
          </cell>
          <cell r="AB1044">
            <v>6</v>
          </cell>
          <cell r="AC1044">
            <v>2565</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t="str">
            <v>นางอัญชราวรรณ์  จอมจิต</v>
          </cell>
          <cell r="BM1044">
            <v>883265010228</v>
          </cell>
          <cell r="BN1044"/>
          <cell r="BO1044"/>
          <cell r="BP1044"/>
          <cell r="BQ1044"/>
          <cell r="BR1044"/>
          <cell r="BS1044"/>
          <cell r="BT1044"/>
          <cell r="BU1044" t="str">
            <v>จันทร์นิภา</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นางอรอนงค์ สร้อยศรี</v>
          </cell>
          <cell r="BM1045">
            <v>883265010232</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นายธวัชชัย ปันทา</v>
          </cell>
          <cell r="BM1046">
            <v>883265010231</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V1047"/>
          <cell r="W1047"/>
          <cell r="X1047"/>
          <cell r="Y1047"/>
          <cell r="Z1047"/>
          <cell r="AA1047">
            <v>7</v>
          </cell>
          <cell r="AB1047">
            <v>7</v>
          </cell>
          <cell r="AC1047">
            <v>2565</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นางชนารินทร์ ขันใจ</v>
          </cell>
          <cell r="BM1047">
            <v>883265010224</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นางเดือน ขัติกูล</v>
          </cell>
          <cell r="BM1048">
            <v>883265010227</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นางจิรภัทร์ หลวงคำ</v>
          </cell>
          <cell r="BM1049">
            <v>883265010223</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นายพิทักษ์วงค์ หาญเมืองใจ</v>
          </cell>
          <cell r="BM1050">
            <v>883265010234</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นางสาวจีราพัชร์ สุขจันทร์</v>
          </cell>
          <cell r="BM1051">
            <v>883265010225</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V1052"/>
          <cell r="W1052"/>
          <cell r="X1052"/>
          <cell r="Y1052"/>
          <cell r="Z1052"/>
          <cell r="AA1052">
            <v>6</v>
          </cell>
          <cell r="AB1052">
            <v>7</v>
          </cell>
          <cell r="AC1052">
            <v>2565</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นายอุบล มงคล</v>
          </cell>
          <cell r="BM1052">
            <v>883265010233</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X1053"/>
          <cell r="Y1053"/>
          <cell r="Z1053"/>
          <cell r="AA1053">
            <v>24</v>
          </cell>
          <cell r="AB1053">
            <v>6</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นางสาววาสนา หลอโยธา</v>
          </cell>
          <cell r="BM1053">
            <v>883265010229</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นางภมร สุวรรณศรี</v>
          </cell>
          <cell r="BM1054">
            <v>0</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นายณรงค์ นาจรัส</v>
          </cell>
          <cell r="BM1055">
            <v>883265010063</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X1056"/>
          <cell r="Y1056"/>
          <cell r="Z1056"/>
          <cell r="AA1056">
            <v>15</v>
          </cell>
          <cell r="AB1056">
            <v>12</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นางลิตา เต็มแสง</v>
          </cell>
          <cell r="BM1056">
            <v>883263012154</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1901</v>
          </cell>
          <cell r="C1057"/>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สืบทรัพย์ (คำสั่ง 28/12/2565)//กำลังดำเนินการสืบทรัพย์</v>
          </cell>
          <cell r="BC1057"/>
          <cell r="BD1057"/>
          <cell r="BE1057"/>
          <cell r="BF1057"/>
          <cell r="BG1057"/>
          <cell r="BH1057"/>
          <cell r="BI1057"/>
          <cell r="BJ1057"/>
          <cell r="BK1057"/>
          <cell r="BL1057" t="str">
            <v>นางสาวนภาพรรณ ธนูแสง</v>
          </cell>
          <cell r="BM1057">
            <v>823659010298</v>
          </cell>
          <cell r="BN1057"/>
          <cell r="BO1057"/>
          <cell r="BP1057"/>
          <cell r="BQ1057"/>
          <cell r="BR1057"/>
          <cell r="BS1057"/>
          <cell r="BT1057"/>
          <cell r="BU1057"/>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t="str">
            <v>นางอาทิตยา ชิฎิพัทธ์</v>
          </cell>
          <cell r="BM1058">
            <v>823659010326</v>
          </cell>
          <cell r="BN1058"/>
          <cell r="BO1058"/>
          <cell r="BP1058"/>
          <cell r="BQ1058"/>
          <cell r="BR1058"/>
          <cell r="BS1058"/>
          <cell r="BT1058"/>
          <cell r="BU1058" t="str">
            <v>จันทร์นิภา</v>
          </cell>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นายเพชราภรณ์   ฟองมูล</v>
          </cell>
          <cell r="BM1059">
            <v>883265010058</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นายอิทธิชัย ใหม่ปาละ</v>
          </cell>
          <cell r="BM1060">
            <v>883265010059</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นางเกศริน แก่นปัน</v>
          </cell>
          <cell r="BM1061">
            <v>88326501035</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นางประไพร สุโข</v>
          </cell>
          <cell r="BM1062">
            <v>883265010061</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นายทนง งุนคำ</v>
          </cell>
          <cell r="BM1063">
            <v>883265010034</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นายพศวัต ไชยชนะ</v>
          </cell>
          <cell r="BM1064">
            <v>883265010033</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นายพงศักดิ์ อินสองใจ</v>
          </cell>
          <cell r="BM1065">
            <v>883265010032</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นางวิไล ชัยวุฒิ</v>
          </cell>
          <cell r="BM1066">
            <v>883265010031</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นายธนพล พงษ์ใจภัทร</v>
          </cell>
          <cell r="BM1067">
            <v>888165010029</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นางสาววิจิตรา  เปียงใจ</v>
          </cell>
          <cell r="BM1068">
            <v>888165010017</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นายสกล เมฆวิชัยวงศ์</v>
          </cell>
          <cell r="BM1069">
            <v>88165010018</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นางสาววนาลีหรือธัญชนก ธรรมสอน</v>
          </cell>
          <cell r="BM1070">
            <v>888165010023</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นางรุ่งนภา ใจยะสุ</v>
          </cell>
          <cell r="BM1071">
            <v>888165010021</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นางสาวจิตศศิอร สุพรรณ์</v>
          </cell>
          <cell r="BM1072">
            <v>888165010032</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X1073"/>
          <cell r="Y1073"/>
          <cell r="Z1073"/>
          <cell r="AA1073">
            <v>10</v>
          </cell>
          <cell r="AB1073">
            <v>5</v>
          </cell>
          <cell r="AC1073">
            <v>2565</v>
          </cell>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
นายอารี
ณัฐพงษ์ สีขาว
สีขาว</v>
          </cell>
          <cell r="BM1073">
            <v>883163011714</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X1074"/>
          <cell r="Y1074"/>
          <cell r="Z1074"/>
          <cell r="AA1074">
            <v>25</v>
          </cell>
          <cell r="AB1074">
            <v>1</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นายสุรศักดิ์ ไชยแดง</v>
          </cell>
          <cell r="BM1074">
            <v>888164010096</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X1075"/>
          <cell r="Y1075"/>
          <cell r="Z1075"/>
          <cell r="AA1075">
            <v>20</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นางสาวคำแพง พื้นชัยภูมิ</v>
          </cell>
          <cell r="BM1075">
            <v>883264010096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X1076"/>
          <cell r="Y1076"/>
          <cell r="Z1076"/>
          <cell r="AA1076">
            <v>2</v>
          </cell>
          <cell r="AB1076">
            <v>3</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นางวิไล ศิริแปง</v>
          </cell>
          <cell r="BM1076">
            <v>883264010090</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นางสาวนารีรัตน์ ดาวสนั่น</v>
          </cell>
          <cell r="BM1077">
            <v>883164010441</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นางสาวภัทรนิษฐ์ สุภาลม</v>
          </cell>
          <cell r="BM1078">
            <v>883161010049</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นางสาวสุภาภรณ์  ปะมาละ</v>
          </cell>
          <cell r="BM1079">
            <v>883162012658</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นายสิทธิชัย อัศวอารักษ์</v>
          </cell>
          <cell r="BM1080">
            <v>823560010375</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Q1081"/>
          <cell r="R1081"/>
          <cell r="S1081" t="str">
            <v>แขวงลำปาง</v>
          </cell>
          <cell r="T1081" t="str">
            <v>ผบE484</v>
          </cell>
          <cell r="U1081">
            <v>2565</v>
          </cell>
          <cell r="V1081" t="str">
            <v>ผบE1023</v>
          </cell>
          <cell r="W1081">
            <v>2565</v>
          </cell>
          <cell r="X1081">
            <v>15</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นายวิชญ์สิทธิ์ คันธะเรศย์</v>
          </cell>
          <cell r="BM1081">
            <v>883162012062</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X1082"/>
          <cell r="Y1082"/>
          <cell r="Z1082"/>
          <cell r="AA1082">
            <v>31</v>
          </cell>
          <cell r="AB1082">
            <v>5</v>
          </cell>
          <cell r="AC1082">
            <v>2565</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นางอัมพวัน เอี่ยมสะอาด</v>
          </cell>
          <cell r="BM1082">
            <v>883262012345</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X1083"/>
          <cell r="Y1083"/>
          <cell r="Z1083"/>
          <cell r="AA1083">
            <v>14</v>
          </cell>
          <cell r="AB1083">
            <v>3</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นายฤทธิศักดิ์ โซติเลิศสกุล</v>
          </cell>
          <cell r="BM1083">
            <v>888164010341</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X1084"/>
          <cell r="Y1084"/>
          <cell r="Z1084"/>
          <cell r="AA1084">
            <v>22</v>
          </cell>
          <cell r="AB1084">
            <v>2</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นายสุทัศน์ กะรัตน์</v>
          </cell>
          <cell r="BM1084">
            <v>8881640120343</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นางจันหอม ก๋องตา</v>
          </cell>
          <cell r="BM1085">
            <v>888164010452</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นายสงัด ภูเวียงจันทร์</v>
          </cell>
          <cell r="BM1086">
            <v>888164010482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X1087"/>
          <cell r="Y1087"/>
          <cell r="Z1087"/>
          <cell r="AA1087">
            <v>22</v>
          </cell>
          <cell r="AB1087">
            <v>2</v>
          </cell>
          <cell r="AC1087">
            <v>2565</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นางสาวอรัญญา นำปุ๊ด</v>
          </cell>
          <cell r="BM1087">
            <v>883262011624</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X1088"/>
          <cell r="Y1088"/>
          <cell r="Z1088"/>
          <cell r="AA1088">
            <v>31</v>
          </cell>
          <cell r="AB1088">
            <v>3</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นางแดง  โมกศิริ</v>
          </cell>
          <cell r="BM1088">
            <v>883265010057</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X1089"/>
          <cell r="Y1089"/>
          <cell r="Z1089"/>
          <cell r="AA1089">
            <v>24</v>
          </cell>
          <cell r="AB1089">
            <v>1</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นายวีระเทพ หอมดอกพลอย</v>
          </cell>
          <cell r="BM1089">
            <v>883264010387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X1090"/>
          <cell r="Y1090"/>
          <cell r="Z1090"/>
          <cell r="AA1090">
            <v>18</v>
          </cell>
          <cell r="AB1090">
            <v>7</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นางบังอร จิตเมตตา</v>
          </cell>
          <cell r="BM1090">
            <v>883265010230</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X1091"/>
          <cell r="Y1091"/>
          <cell r="Z1091"/>
          <cell r="AA1091">
            <v>19</v>
          </cell>
          <cell r="AB1091">
            <v>1</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นางปราณี ดวงแดง</v>
          </cell>
          <cell r="BM1091">
            <v>823658010215</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นางบัวคำ โขงทอง</v>
          </cell>
          <cell r="BM1092">
            <v>883162012145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X1093"/>
          <cell r="Y1093"/>
          <cell r="Z1093"/>
          <cell r="AA1093">
            <v>7</v>
          </cell>
          <cell r="AB1093">
            <v>6</v>
          </cell>
          <cell r="AC1093">
            <v>2564</v>
          </cell>
          <cell r="AD1093"/>
          <cell r="AE1093"/>
          <cell r="AF1093"/>
          <cell r="AG1093"/>
          <cell r="AH1093"/>
          <cell r="AI1093"/>
          <cell r="AJ1093">
            <v>28</v>
          </cell>
          <cell r="AK1093">
            <v>9</v>
          </cell>
          <cell r="AL1093">
            <v>2564</v>
          </cell>
          <cell r="AM1093" t="str">
            <v>โฉนด</v>
          </cell>
          <cell r="AN1093">
            <v>26757</v>
          </cell>
          <cell r="AO1093" t="str">
            <v>แม่ปั๋ง</v>
          </cell>
          <cell r="AP1093" t="str">
            <v>พร้าว</v>
          </cell>
          <cell r="AQ1093" t="str">
            <v>เชียงใหม่</v>
          </cell>
          <cell r="AR1093"/>
          <cell r="AS1093"/>
          <cell r="AT1093"/>
          <cell r="AU1093"/>
          <cell r="AV1093"/>
          <cell r="AW1093"/>
          <cell r="AX1093"/>
          <cell r="AY1093"/>
          <cell r="AZ1093"/>
          <cell r="BA1093"/>
          <cell r="BB1093" t="str">
            <v>ยึดทรัพย์สำนักงานอื่นฟ้อง (คำสั่ง 19/8/2565)</v>
          </cell>
          <cell r="BC1093"/>
          <cell r="BD1093"/>
          <cell r="BE1093"/>
          <cell r="BF1093"/>
          <cell r="BG1093"/>
          <cell r="BH1093"/>
          <cell r="BI1093"/>
          <cell r="BJ1093"/>
          <cell r="BK1093"/>
          <cell r="BL1093" t="str">
            <v>นางสาวเดียอาน่า นิยมเดชา</v>
          </cell>
          <cell r="BM1093">
            <v>0</v>
          </cell>
          <cell r="BN1093"/>
          <cell r="BO1093"/>
          <cell r="BP1093"/>
          <cell r="BQ1093"/>
          <cell r="BR1093"/>
          <cell r="BS1093"/>
          <cell r="BT1093"/>
          <cell r="BU1093" t="str">
            <v>ศรัญญู (ยึด)</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X1094"/>
          <cell r="Y1094"/>
          <cell r="Z1094"/>
          <cell r="AA1094">
            <v>7</v>
          </cell>
          <cell r="AB1094">
            <v>8</v>
          </cell>
          <cell r="AC1094">
            <v>2558</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cell r="BD1094"/>
          <cell r="BE1094"/>
          <cell r="BF1094"/>
          <cell r="BG1094"/>
          <cell r="BH1094"/>
          <cell r="BI1094"/>
          <cell r="BJ1094"/>
          <cell r="BK1094"/>
          <cell r="BL1094" t="str">
            <v>นางศิริประภา โถนาค</v>
          </cell>
          <cell r="BM1094">
            <v>823859010385</v>
          </cell>
          <cell r="BN1094"/>
          <cell r="BO1094"/>
          <cell r="BP1094"/>
          <cell r="BQ1094"/>
          <cell r="BR1094"/>
          <cell r="BS1094"/>
          <cell r="BT1094"/>
          <cell r="BU1094" t="str">
            <v>จันทร์นิภา</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X1095"/>
          <cell r="Y1095"/>
          <cell r="Z1095"/>
          <cell r="AA1095">
            <v>16</v>
          </cell>
          <cell r="AB1095">
            <v>1</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นางสาวธัญชนก นิยมพงษ์</v>
          </cell>
          <cell r="BM1095">
            <v>823859010537</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T1096"/>
          <cell r="U1096"/>
          <cell r="V1096"/>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นางพัชรินทร์  ยวงคำ</v>
          </cell>
          <cell r="BM1096">
            <v>823858010006</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X1097"/>
          <cell r="Y1097"/>
          <cell r="Z1097"/>
          <cell r="AA1097">
            <v>22</v>
          </cell>
          <cell r="AB1097">
            <v>4</v>
          </cell>
          <cell r="AC1097">
            <v>2557</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นางสาวอรทัย ไชยา</v>
          </cell>
          <cell r="BM1097">
            <v>0</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X1098"/>
          <cell r="Y1098"/>
          <cell r="Z1098"/>
          <cell r="AA1098">
            <v>13</v>
          </cell>
          <cell r="AB1098">
            <v>11</v>
          </cell>
          <cell r="AC1098">
            <v>2556</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นางศิริพร เต๋โจ</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AA1099"/>
          <cell r="AB1099"/>
          <cell r="AC1099"/>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นายอนุพงศ์ ทำศรี</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X1100"/>
          <cell r="Y1100"/>
          <cell r="Z1100"/>
          <cell r="AA1100">
            <v>13</v>
          </cell>
          <cell r="AB1100">
            <v>11</v>
          </cell>
          <cell r="AC1100">
            <v>2556</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นายจารึก บุญชุม</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นางปรัศนีย์ พนมการ</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นางอารี วงค์วิชา</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X1103"/>
          <cell r="Y1103"/>
          <cell r="Z1103"/>
          <cell r="AA1103">
            <v>9</v>
          </cell>
          <cell r="AB1103">
            <v>12</v>
          </cell>
          <cell r="AC1103">
            <v>2556</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นางรพีพันธุ์ ธรรมวาทิตย์</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นางประสงค์ นิราวรรณ์</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X1105"/>
          <cell r="Y1105"/>
          <cell r="Z1105"/>
          <cell r="AA1105">
            <v>13</v>
          </cell>
          <cell r="AB1105">
            <v>11</v>
          </cell>
          <cell r="AC1105">
            <v>2556</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นายพิทักษ์ คำวิเศษ</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X1106"/>
          <cell r="Y1106"/>
          <cell r="Z1106"/>
          <cell r="AA1106">
            <v>5</v>
          </cell>
          <cell r="AB1106">
            <v>6</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นางเรณู ฟองมณี</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นางสาววิไลลักษณ์ งามโสภา</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นางสาวอทิตา ศรีสร้อยแก้ว</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X1109"/>
          <cell r="Y1109"/>
          <cell r="Z1109"/>
          <cell r="AA1109">
            <v>9</v>
          </cell>
          <cell r="AB1109">
            <v>12</v>
          </cell>
          <cell r="AC1109">
            <v>2556</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นางสาววาริน ถ้วยทอง</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X1110"/>
          <cell r="Y1110"/>
          <cell r="Z1110"/>
          <cell r="AA1110">
            <v>13</v>
          </cell>
          <cell r="AB1110">
            <v>11</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นางสาวสุพรรณี วันมา</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นายพงศ์พันธุ์ รักเสมอ</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X1112"/>
          <cell r="Y1112"/>
          <cell r="Z1112"/>
          <cell r="AA1112">
            <v>31</v>
          </cell>
          <cell r="AB1112">
            <v>7</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นายสุบัน วรบุตร</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X1113"/>
          <cell r="Y1113"/>
          <cell r="Z1113"/>
          <cell r="AA1113">
            <v>13</v>
          </cell>
          <cell r="AB1113">
            <v>11</v>
          </cell>
          <cell r="AC1113">
            <v>25565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นางสาวอนงค์ อุปนุม</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X1114"/>
          <cell r="Y1114"/>
          <cell r="Z1114"/>
          <cell r="AA1114">
            <v>21</v>
          </cell>
          <cell r="AB1114">
            <v>8</v>
          </cell>
          <cell r="AC1114">
            <v>2556</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นางอัมพร ปันด้วง</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นายเดชธนา พรหมายน</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นายพันนิคม คำฟู</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X1117"/>
          <cell r="Y1117"/>
          <cell r="Z1117"/>
          <cell r="AA1117">
            <v>13</v>
          </cell>
          <cell r="AB1117">
            <v>11</v>
          </cell>
          <cell r="AC1117">
            <v>2556</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นางภัทรินญา ฟองจันทร์</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นางสุดา ธรรมใจ</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R1119"/>
          <cell r="S1119" t="str">
            <v>แขวงเชียงใหม่</v>
          </cell>
          <cell r="T1119" t="str">
            <v>ผบ.2632</v>
          </cell>
          <cell r="U1119">
            <v>2563</v>
          </cell>
          <cell r="V1119">
            <v>5079</v>
          </cell>
          <cell r="W1119">
            <v>2563</v>
          </cell>
          <cell r="X1119">
            <v>20</v>
          </cell>
          <cell r="Y1119">
            <v>7</v>
          </cell>
          <cell r="Z1119">
            <v>2563</v>
          </cell>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นางสาวดาราพร เจริญสุข</v>
          </cell>
          <cell r="BM1119">
            <v>0</v>
          </cell>
          <cell r="BN1119"/>
          <cell r="BO1119" t="str">
            <v/>
          </cell>
          <cell r="BP1119">
            <v>8</v>
          </cell>
          <cell r="BQ1119">
            <v>7</v>
          </cell>
          <cell r="BR1119">
            <v>2567</v>
          </cell>
          <cell r="BS1119" t="str">
            <v/>
          </cell>
          <cell r="BT1119" t="str">
            <v/>
          </cell>
          <cell r="BU1119"/>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BZ1119"/>
          <cell r="CA1119"/>
          <cell r="CB1119"/>
          <cell r="CC1119"/>
          <cell r="CD1119"/>
          <cell r="CE1119"/>
          <cell r="CF1119"/>
          <cell r="CG1119"/>
          <cell r="CH1119"/>
          <cell r="CI1119"/>
          <cell r="CJ1119"/>
          <cell r="CK1119"/>
          <cell r="CL1119"/>
          <cell r="CM1119"/>
          <cell r="CN1119"/>
          <cell r="CO1119"/>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X1120"/>
          <cell r="Y1120"/>
          <cell r="Z1120"/>
          <cell r="AA1120">
            <v>16</v>
          </cell>
          <cell r="AB1120">
            <v>9</v>
          </cell>
          <cell r="AC1120">
            <v>2556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ด.ต.จรัญ สรรค์เจริญ</v>
          </cell>
          <cell r="BM1120">
            <v>0</v>
          </cell>
          <cell r="BN1120"/>
          <cell r="BO1120"/>
          <cell r="BP1120"/>
          <cell r="BQ1120"/>
          <cell r="BR1120"/>
          <cell r="BS1120"/>
          <cell r="BT1120"/>
          <cell r="BU1120" t="str">
            <v>จันทร์นิภา</v>
          </cell>
          <cell r="BV1120"/>
          <cell r="BW1120"/>
          <cell r="BX1120"/>
          <cell r="BY1120"/>
          <cell r="BZ1120"/>
          <cell r="CA1120"/>
          <cell r="CB1120"/>
          <cell r="CC1120"/>
          <cell r="CD1120"/>
          <cell r="CE1120"/>
          <cell r="CF1120"/>
          <cell r="CG1120"/>
          <cell r="CH1120"/>
          <cell r="CI1120"/>
          <cell r="CJ1120"/>
          <cell r="CK1120"/>
          <cell r="CL1120"/>
          <cell r="CM1120"/>
          <cell r="CN1120"/>
          <cell r="CO1120"/>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X1121"/>
          <cell r="Y1121"/>
          <cell r="Z1121"/>
          <cell r="AA1121">
            <v>29</v>
          </cell>
          <cell r="AB1121">
            <v>7</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นางรพีพันธุ์ ธรรมวาทิตย์</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นายธนโชติไชย จารุบวร</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1967</v>
          </cell>
          <cell r="C1123">
            <v>1119</v>
          </cell>
          <cell r="D1123">
            <v>1</v>
          </cell>
          <cell r="E1123">
            <v>8</v>
          </cell>
          <cell r="F1123">
            <v>2565</v>
          </cell>
          <cell r="G1123">
            <v>850652002005</v>
          </cell>
          <cell r="H1123" t="str">
            <v>ส.อ.</v>
          </cell>
          <cell r="I1123" t="str">
            <v>วิวัฒน์</v>
          </cell>
          <cell r="J1123" t="str">
            <v>ปิวศิลป์</v>
          </cell>
          <cell r="K1123"/>
          <cell r="L1123" t="str">
            <v>เชียงดาว</v>
          </cell>
          <cell r="M1123" t="str">
            <v>เขตเชียงใหม่ 2</v>
          </cell>
          <cell r="N1123">
            <v>8</v>
          </cell>
          <cell r="O1123" t="str">
            <v>สินเชื่อสวัสดิการ</v>
          </cell>
          <cell r="P1123" t="str">
            <v>1.บุคคลค้ำประกัน</v>
          </cell>
          <cell r="Q1123"/>
          <cell r="R1123"/>
          <cell r="S1123" t="str">
            <v>จังหวัดลำพูน</v>
          </cell>
          <cell r="T1123" t="str">
            <v>ผบ.707</v>
          </cell>
          <cell r="U1123">
            <v>2556</v>
          </cell>
          <cell r="V1123" t="str">
            <v>ผบ.784</v>
          </cell>
          <cell r="W1123">
            <v>2556</v>
          </cell>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ส.อ.วิวัฒน์ ปิวศิลป์</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X1124"/>
          <cell r="Y1124"/>
          <cell r="Z1124"/>
          <cell r="AA1124">
            <v>16</v>
          </cell>
          <cell r="AB1124">
            <v>12</v>
          </cell>
          <cell r="AC1124">
            <v>2556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จ.ส.อ.ธวัช อินต๊ะจอมวงศ์</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Q1125"/>
          <cell r="R1125"/>
          <cell r="S1125" t="str">
            <v>จังหวัดมหาสารคาม</v>
          </cell>
          <cell r="T1125" t="str">
            <v>ผบ.378</v>
          </cell>
          <cell r="U1125" t="str">
            <v>2558</v>
          </cell>
          <cell r="V1125"/>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นางสาวบุญจันทร์ รถไธสงค์</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แขวงเชียงใหม่</v>
          </cell>
          <cell r="T1126" t="str">
            <v>ผบ.9469/2558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นายสิทธิชัย   ทองหล่อ</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Q1127"/>
          <cell r="R1127"/>
          <cell r="S1127" t="str">
            <v>จังหวัดสุโขทัย</v>
          </cell>
          <cell r="T1127" t="str">
            <v>ผบ.1677/2558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นางสาวน.ส.นิภา   เกตุแก้ว</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Q1128"/>
          <cell r="R1128"/>
          <cell r="S1128" t="str">
            <v>แขวงเชียงใหม่</v>
          </cell>
          <cell r="T1128" t="str">
            <v>ผบ.278/2559</v>
          </cell>
          <cell r="U1128" t="str">
            <v>2559</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นางปุณณมาส   ญาณปรีชาชาญ</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Q1129"/>
          <cell r="R1129"/>
          <cell r="S1129" t="str">
            <v>จังหวัดลำพูน</v>
          </cell>
          <cell r="T1129" t="str">
            <v>ผบ.1044</v>
          </cell>
          <cell r="U1129" t="str">
            <v>2559</v>
          </cell>
          <cell r="V1129" t="str">
            <v>ผบ.3189</v>
          </cell>
          <cell r="W1129">
            <v>2559</v>
          </cell>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นายคณาพันธุ์  โสมนัส</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K1130"/>
          <cell r="L1130" t="str">
            <v>บวกครกหลวง</v>
          </cell>
          <cell r="M1130" t="str">
            <v>เชียงใหม่ 3</v>
          </cell>
          <cell r="N1130">
            <v>8</v>
          </cell>
          <cell r="O1130" t="str">
            <v>สินเชื่อพัฒนากลุ่มอาชีพ</v>
          </cell>
          <cell r="P1130" t="str">
            <v>บุคคลค้ำประกัน</v>
          </cell>
          <cell r="Q1130"/>
          <cell r="R1130"/>
          <cell r="S1130" t="str">
            <v>จังหวัดลำปาง</v>
          </cell>
          <cell r="T1130" t="str">
            <v>ผบ.1381</v>
          </cell>
          <cell r="U1130" t="str">
            <v>2559</v>
          </cell>
          <cell r="V1130" t="str">
            <v>ผบ.257</v>
          </cell>
          <cell r="W1130">
            <v>2560</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นางสุวรรณา   เล็กเจริญสุข</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Q1131"/>
          <cell r="R1131"/>
          <cell r="S1131" t="str">
            <v>จังหวัดลำพูน</v>
          </cell>
          <cell r="T1131" t="str">
            <v>ผบ.4619/2559</v>
          </cell>
          <cell r="U1131" t="str">
            <v>2559</v>
          </cell>
          <cell r="V1131"/>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 xml:space="preserve">นายมนตรี  โคสิริวิวัฒน์ </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Q1132"/>
          <cell r="R1132"/>
          <cell r="S1132" t="str">
            <v>แขวงเชียงใหม่</v>
          </cell>
          <cell r="T1132" t="str">
            <v>ผบ.13913</v>
          </cell>
          <cell r="U1132" t="str">
            <v>2559</v>
          </cell>
          <cell r="V1132" t="str">
            <v>ผบ.984</v>
          </cell>
          <cell r="W1132">
            <v>2560</v>
          </cell>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นางจันทนา  สอาดล้วน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ผบ.13910</v>
          </cell>
          <cell r="U1133" t="str">
            <v>2559</v>
          </cell>
          <cell r="V1133"/>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นางสาวทรรศนพร  ทองมาลา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Q1134"/>
          <cell r="R1134"/>
          <cell r="S1134" t="str">
            <v>จังหวัดหนองคาย</v>
          </cell>
          <cell r="T1134" t="str">
            <v>ผบ.340/2560</v>
          </cell>
          <cell r="U1134" t="str">
            <v>2560</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นายประมวล  เวรุวะนารัก</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Q1135"/>
          <cell r="R1135"/>
          <cell r="S1135" t="str">
            <v>แขวงเชียงใหม่</v>
          </cell>
          <cell r="T1135" t="str">
            <v>ผบ.639</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 xml:space="preserve">นางสาวแคทริยา  ช่างสกล </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ผบ.454</v>
          </cell>
          <cell r="U1136" t="str">
            <v>2560</v>
          </cell>
          <cell r="V1136" t="str">
            <v>ผบ.1894</v>
          </cell>
          <cell r="W1136">
            <v>2560</v>
          </cell>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นางอนงค์  แสงทอง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ผบ.2727</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นางสาวศตพร  สิงห์โต</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ผบ.13831</v>
          </cell>
          <cell r="U1138" t="str">
            <v>2559</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นายจีระศักดิ์  กิริยา</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Q1139"/>
          <cell r="R1139"/>
          <cell r="S1139" t="str">
            <v>แขวงทุ่งสง</v>
          </cell>
          <cell r="T1139" t="str">
            <v>ผบ.582</v>
          </cell>
          <cell r="U1139" t="str">
            <v>2560</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 xml:space="preserve">นางสาวมณฑิรา  ราชมณี </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จังหวัดเชียงราย</v>
          </cell>
          <cell r="T1140" t="str">
            <v>ผบ.354/2560</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นางสาวเพ็ญพร  อุดมชัยถาวร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Q1141"/>
          <cell r="R1141"/>
          <cell r="S1141" t="str">
            <v>แขวงเชียงใหม่</v>
          </cell>
          <cell r="T1141" t="str">
            <v>ผบ.1117</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นางลัดดา  นันตา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Q1142"/>
          <cell r="R1142"/>
          <cell r="S1142" t="str">
            <v>จังหวัดแพร่</v>
          </cell>
          <cell r="T1142" t="str">
            <v>ผบ.1765/2562</v>
          </cell>
          <cell r="U1142" t="str">
            <v>2562</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นางสาวรัชนู  คำวัน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Q1143"/>
          <cell r="R1143"/>
          <cell r="S1143" t="str">
            <v>จังหวัดพะเยา</v>
          </cell>
          <cell r="T1143" t="str">
            <v>ผบ.705/2560</v>
          </cell>
          <cell r="U1143" t="str">
            <v>2560</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นายภัคภณ  นันต๊ะลิต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Q1144"/>
          <cell r="R1144"/>
          <cell r="S1144" t="str">
            <v>แขวงเชียงใหม่</v>
          </cell>
          <cell r="T1144" t="str">
            <v>ผบ.4594</v>
          </cell>
          <cell r="U1144" t="str">
            <v>2560</v>
          </cell>
          <cell r="V1144" t="str">
            <v>ผบ.11117</v>
          </cell>
          <cell r="W1144">
            <v>2560</v>
          </cell>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นางอิ่นแก้ว  สักเสิน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Q1145"/>
          <cell r="R1145"/>
          <cell r="S1145" t="str">
            <v>จังหวัดเชียงใหม่</v>
          </cell>
          <cell r="T1145" t="str">
            <v>ผบ.1560</v>
          </cell>
          <cell r="U1145" t="str">
            <v>2560</v>
          </cell>
          <cell r="V1145" t="str">
            <v>ผบ.2246</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นางดลฤดี  อูปคำแดง</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ผบ.1559/2560</v>
          </cell>
          <cell r="U1146" t="str">
            <v>2560</v>
          </cell>
          <cell r="V1146"/>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นายจำรัส  ชุมภู</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Q1147"/>
          <cell r="R1147"/>
          <cell r="S1147" t="str">
            <v>แขวงเชียงใหม่</v>
          </cell>
          <cell r="T1147" t="str">
            <v>ผบ.11339</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 xml:space="preserve">นางฐิภาพัชญ์  ภาณุพงษ์อนันต์ </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ผบ7947</v>
          </cell>
          <cell r="U1148" t="str">
            <v>2561</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นางภิวารัตน์  ลีลารุ่งระยับ</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ผบ.2444</v>
          </cell>
          <cell r="U1149" t="str">
            <v>2562</v>
          </cell>
          <cell r="V1149" t="str">
            <v>ผบ.3079</v>
          </cell>
          <cell r="W1149">
            <v>2562</v>
          </cell>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นางสาวเพ็ญนภา  ยานันโต</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ผบ.666</v>
          </cell>
          <cell r="U1150" t="str">
            <v>2563</v>
          </cell>
          <cell r="V1150" t="str">
            <v>ผบ.3166</v>
          </cell>
          <cell r="W1150">
            <v>2563</v>
          </cell>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นายพฤฒิพงษ์  มงคลเวส</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ผบ.3450</v>
          </cell>
          <cell r="U1151" t="str">
            <v>2562</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นางสาวพิสมัย  ชัยยะ</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Q1152"/>
          <cell r="R1152"/>
          <cell r="S1152" t="str">
            <v>แขวงเชียงใหม่</v>
          </cell>
          <cell r="T1152" t="str">
            <v>ผบ.3319</v>
          </cell>
          <cell r="U1152" t="str">
            <v>2562</v>
          </cell>
          <cell r="V1152" t="str">
            <v>ผบ.4452</v>
          </cell>
          <cell r="W1152">
            <v>2562</v>
          </cell>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นางสาวนิโลบล  ปิ่นคำ</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Q1153"/>
          <cell r="R1153"/>
          <cell r="S1153" t="str">
            <v>แขวงเชียงใหม่</v>
          </cell>
          <cell r="T1153" t="str">
            <v>ผบ.12047</v>
          </cell>
          <cell r="U1153" t="str">
            <v>2561</v>
          </cell>
          <cell r="V1153"/>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นางสาวรักชนก   กันทะวงค์</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ผบ.2449</v>
          </cell>
          <cell r="U1154" t="str">
            <v>2562</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นางสุรางค์  เสมอใจ</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Q1155"/>
          <cell r="R1155"/>
          <cell r="S1155" t="str">
            <v>จังหวัดเชียงใหม่</v>
          </cell>
          <cell r="T1155" t="str">
            <v>ผบ.3219/2561</v>
          </cell>
          <cell r="U1155" t="str">
            <v>2561</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นางสาวชณัชญ์กรณ์  กมลอมเรศหรือประภาพร ธนกิตติเกษม</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Q1156"/>
          <cell r="R1156"/>
          <cell r="S1156" t="str">
            <v>แขวงเชียงราย</v>
          </cell>
          <cell r="T1156" t="str">
            <v>ผบ.3583</v>
          </cell>
          <cell r="U1156" t="str">
            <v>2562</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นางสาวพรรณเพ็ญ  ขันยา</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แขวงเชียงใหม่</v>
          </cell>
          <cell r="T1157" t="str">
            <v>ผบ.3735</v>
          </cell>
          <cell r="U1157" t="str">
            <v>2562</v>
          </cell>
          <cell r="V1157" t="str">
            <v>ผบ.4486</v>
          </cell>
          <cell r="W1157">
            <v>2562</v>
          </cell>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นายกฤษณศักดิ์  สิงห์คำ</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ผบ.3738</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นายจักรรินทร์  เนตรคำพรหม</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ผบ.3732</v>
          </cell>
          <cell r="U1159" t="str">
            <v>2562</v>
          </cell>
          <cell r="V1159" t="str">
            <v>ผบ.4484</v>
          </cell>
          <cell r="W1159">
            <v>2562</v>
          </cell>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นายสุวิจักขณ์  ประกอบชีพ</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ผบ.3740</v>
          </cell>
          <cell r="U1160" t="str">
            <v>2562</v>
          </cell>
          <cell r="V1160"/>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นางสาวภัคพิชา  กมลเลิศ</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ผบ.3742</v>
          </cell>
          <cell r="U1161" t="str">
            <v>2562</v>
          </cell>
          <cell r="V1161" t="str">
            <v>ผบ.4601</v>
          </cell>
          <cell r="W1161">
            <v>2562</v>
          </cell>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นางสาวจิราพา  พินิจกิจ</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ผบ.3741</v>
          </cell>
          <cell r="U1162" t="str">
            <v>2562</v>
          </cell>
          <cell r="V1162"/>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นายอุทัย  เจริญสุข</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ผบ.3737</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นางสิมาการ  คุณยศยิ่ง</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Q1164"/>
          <cell r="R1164"/>
          <cell r="S1164" t="str">
            <v>จังหวัดเชียงใหม่</v>
          </cell>
          <cell r="T1164" t="str">
            <v>ผบ.3528</v>
          </cell>
          <cell r="U1164" t="str">
            <v>2561</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นายกุลนรีย์  หรือนายณิชชภา  กลั่นเรืองแสง หรืออโนมา</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Q1165"/>
          <cell r="R1165"/>
          <cell r="S1165" t="str">
            <v>แขวงเชียงใหม่</v>
          </cell>
          <cell r="T1165" t="str">
            <v>ผบ.12210</v>
          </cell>
          <cell r="U1165" t="str">
            <v>2562</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 ชิงชัย  เหล่าหว้าน</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Q1166"/>
          <cell r="R1166"/>
          <cell r="S1166" t="str">
            <v>จังหวัดฉะเชิงเทรา</v>
          </cell>
          <cell r="T1166" t="str">
            <v>ผบ.7726</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นางสาวนันทวรรณ์  เทศมาสา</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Q1167"/>
          <cell r="R1167"/>
          <cell r="S1167" t="str">
            <v>จังหวัดเชียงใหม่</v>
          </cell>
          <cell r="T1167" t="str">
            <v>ผบ.2571</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นางลัดดา  แก้วคำอ้าย</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ผบ.2572</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นายชัยณรงค์  พวงเรือนแก้ว</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นางโชติรัตน์ แลมเบิอร์ท</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2014</v>
          </cell>
          <cell r="C1170">
            <v>1166</v>
          </cell>
          <cell r="D1170"/>
          <cell r="E1170"/>
          <cell r="F1170"/>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Q1170"/>
          <cell r="R1170"/>
          <cell r="S1170" t="str">
            <v>จังหวัดฝาง</v>
          </cell>
          <cell r="T1170" t="str">
            <v>ผบ.622</v>
          </cell>
          <cell r="U1170" t="str">
            <v>2557</v>
          </cell>
          <cell r="V1170" t="str">
            <v>ผบ.760</v>
          </cell>
          <cell r="W1170">
            <v>2557</v>
          </cell>
          <cell r="X1170"/>
          <cell r="Y1170"/>
          <cell r="Z1170"/>
          <cell r="AA1170">
            <v>21</v>
          </cell>
          <cell r="AB1170">
            <v>10</v>
          </cell>
          <cell r="AC1170">
            <v>2556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นายอธิการณ์ คำบุญชู</v>
          </cell>
          <cell r="BM1170">
            <v>0</v>
          </cell>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Q1171"/>
          <cell r="R1171"/>
          <cell r="S1171" t="str">
            <v>แขวงเชียงใหม่</v>
          </cell>
          <cell r="T1171" t="str">
            <v>ผบE3222</v>
          </cell>
          <cell r="U1171" t="str">
            <v>2565</v>
          </cell>
          <cell r="V1171" t="str">
            <v>ผบE5803</v>
          </cell>
          <cell r="W1171">
            <v>2565</v>
          </cell>
          <cell r="X1171">
            <v>15</v>
          </cell>
          <cell r="Y1171">
            <v>8</v>
          </cell>
          <cell r="Z1171">
            <v>2565</v>
          </cell>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นางอัมพร แสนใจ</v>
          </cell>
          <cell r="BM1171">
            <v>888165010013</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X1172"/>
          <cell r="Y1172"/>
          <cell r="Z1172"/>
          <cell r="AA1172">
            <v>20</v>
          </cell>
          <cell r="AB1172">
            <v>7</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นางธัญธิตา หาญมงคล</v>
          </cell>
          <cell r="BM1172">
            <v>823560010169</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นางสาวดวงพร แจ่มแจ้ง</v>
          </cell>
          <cell r="BM1173">
            <v>823561010660</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X1174"/>
          <cell r="Y1174"/>
          <cell r="Z1174"/>
          <cell r="AA1174">
            <v>27</v>
          </cell>
          <cell r="AB1174">
            <v>6</v>
          </cell>
          <cell r="AC1174">
            <v>2557</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นายเขมภพ วงค์จี๋</v>
          </cell>
          <cell r="BM1174">
            <v>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X1175"/>
          <cell r="Y1175"/>
          <cell r="Z1175"/>
          <cell r="AA1175">
            <v>9</v>
          </cell>
          <cell r="AB1175">
            <v>11</v>
          </cell>
          <cell r="AC1175">
            <v>2564</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นางวิลัยลักษณ์ คำฟอง</v>
          </cell>
          <cell r="BM1175">
            <v>823560010444</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นาวสาวสุมาลี ดาวเงิน</v>
          </cell>
          <cell r="BM1176">
            <v>883264010091</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นางสาวเครือวัลย์ อุ่นใจ</v>
          </cell>
          <cell r="BM1177">
            <v>888164010345</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X1178"/>
          <cell r="Y1178"/>
          <cell r="Z1178"/>
          <cell r="AA1178">
            <v>23</v>
          </cell>
          <cell r="AB1178">
            <v>5</v>
          </cell>
          <cell r="AC1178">
            <v>2565</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นายอหนึ่ง พรมจา</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นายพิสิษฐ์ นรเศรษฐวงศ์</v>
          </cell>
          <cell r="BM1179">
            <v>888164010346</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V1180"/>
          <cell r="W1180"/>
          <cell r="X1180">
            <v>29</v>
          </cell>
          <cell r="Y1180">
            <v>8</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นายจิรวัฒน์ สิงห์หอม</v>
          </cell>
          <cell r="BM1180">
            <v>888164010442</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X1181"/>
          <cell r="Y1181"/>
          <cell r="Z1181"/>
          <cell r="AA1181">
            <v>4</v>
          </cell>
          <cell r="AB1181">
            <v>8</v>
          </cell>
          <cell r="AC1181">
            <v>2559</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นายภานุมาส บุญสม</v>
          </cell>
          <cell r="BM1181">
            <v>0</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นายชาญชัย คงธนพิสิฐกุล</v>
          </cell>
          <cell r="BM1182">
            <v>883263010848</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X1183"/>
          <cell r="Y1183"/>
          <cell r="Z1183"/>
          <cell r="AA1183">
            <v>20</v>
          </cell>
          <cell r="AB1183">
            <v>1</v>
          </cell>
          <cell r="AC1183">
            <v>2559</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นางสาวประภัสสร รัตนคีรี</v>
          </cell>
          <cell r="BM1183">
            <v>823658010425</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X1184"/>
          <cell r="Y1184"/>
          <cell r="Z1184"/>
          <cell r="AA1184">
            <v>26</v>
          </cell>
          <cell r="AB1184">
            <v>5</v>
          </cell>
          <cell r="AC1184">
            <v>2562</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นายยุทธพงศ์  พรหมมั่ง</v>
          </cell>
          <cell r="BM1184">
            <v>883262010462</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X1185"/>
          <cell r="Y1185"/>
          <cell r="Z1185"/>
          <cell r="AA1185">
            <v>18</v>
          </cell>
          <cell r="AB1185">
            <v>12</v>
          </cell>
          <cell r="AC1185">
            <v>2561</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นางศรุดา ขันตี</v>
          </cell>
          <cell r="BM1185">
            <v>823659010838</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นายอติเทพ กสิกร</v>
          </cell>
          <cell r="BM1186">
            <v>823658010676</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X1187"/>
          <cell r="Y1187"/>
          <cell r="Z1187"/>
          <cell r="AA1187">
            <v>8</v>
          </cell>
          <cell r="AB1187">
            <v>6</v>
          </cell>
          <cell r="AC1187">
            <v>2562</v>
          </cell>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นางฐิติพร ผิวอ่อน</v>
          </cell>
          <cell r="BM1187">
            <v>823860010089</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X1188"/>
          <cell r="Y1188"/>
          <cell r="Z1188"/>
          <cell r="AA1188">
            <v>27</v>
          </cell>
          <cell r="AB1188">
            <v>10</v>
          </cell>
          <cell r="AC1188">
            <v>2563</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นางรุ่งนภา สมร</v>
          </cell>
          <cell r="BM1188">
            <v>883263011944</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นางมณเฑียร มนขุนทด</v>
          </cell>
          <cell r="BM1189">
            <v>823661010189</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นางสาวจิตติมาพร มาปรีดา</v>
          </cell>
          <cell r="BM1190">
            <v>823660010312</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X1191"/>
          <cell r="Y1191"/>
          <cell r="Z1191"/>
          <cell r="AA1191">
            <v>1</v>
          </cell>
          <cell r="AB1191">
            <v>7</v>
          </cell>
          <cell r="AC1191">
            <v>2563</v>
          </cell>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นายกิตติชัย กันทะยศ</v>
          </cell>
          <cell r="BM1191">
            <v>883262012592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นางศิรินภา ตาคำ</v>
          </cell>
          <cell r="BM1192">
            <v>823658010547</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X1193"/>
          <cell r="Y1193"/>
          <cell r="Z1193"/>
          <cell r="AA1193">
            <v>11</v>
          </cell>
          <cell r="AB1193">
            <v>8</v>
          </cell>
          <cell r="AC1193">
            <v>2563</v>
          </cell>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นางอัญญมานี อินเหลา</v>
          </cell>
          <cell r="BM1193">
            <v>883263010688</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X1194"/>
          <cell r="Y1194"/>
          <cell r="Z1194"/>
          <cell r="AA1194">
            <v>1</v>
          </cell>
          <cell r="AB1194">
            <v>7</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นายฐิติวัฒน์ ตุวพลางกูร</v>
          </cell>
          <cell r="BM1194">
            <v>883262012555</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X1195"/>
          <cell r="Y1195"/>
          <cell r="Z1195"/>
          <cell r="AA1195">
            <v>20</v>
          </cell>
          <cell r="AB1195">
            <v>2</v>
          </cell>
          <cell r="AC1195">
            <v>2560</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*สืบทั้ง3คน</v>
          </cell>
          <cell r="BC1195"/>
          <cell r="BD1195"/>
          <cell r="BE1195"/>
          <cell r="BF1195"/>
          <cell r="BG1195"/>
          <cell r="BH1195"/>
          <cell r="BI1195"/>
          <cell r="BJ1195"/>
          <cell r="BK1195"/>
          <cell r="BL1195" t="str">
            <v>นายวุฒิชัย แซ่ตั้ง</v>
          </cell>
          <cell r="BM1195">
            <v>0</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X1196"/>
          <cell r="Y1196"/>
          <cell r="Z1196"/>
          <cell r="AA1196">
            <v>27</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*ใช้ผลสืบของ 2340 เนื่อจากมีจำเลยคนเดียว</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X1197"/>
          <cell r="Y1197"/>
          <cell r="Z1197"/>
          <cell r="AA1197">
            <v>25</v>
          </cell>
          <cell r="AB1197">
            <v>11</v>
          </cell>
          <cell r="AC1197">
            <v>2558</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t="str">
            <v>จ.ส.ต.พิสิษฎิ์ผล(เยียน) ชุ่มเย็น</v>
          </cell>
          <cell r="BM1197">
            <v>823757010036</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A1198"/>
          <cell r="AB1198"/>
          <cell r="AC1198"/>
          <cell r="AD1198">
            <v>28</v>
          </cell>
          <cell r="AE1198">
            <v>11</v>
          </cell>
          <cell r="AF1198">
            <v>2561</v>
          </cell>
          <cell r="AG1198">
            <v>23</v>
          </cell>
          <cell r="AH1198">
            <v>4</v>
          </cell>
          <cell r="AI1198">
            <v>2562</v>
          </cell>
          <cell r="AJ1198"/>
          <cell r="AK1198"/>
          <cell r="AL1198"/>
          <cell r="AM1198"/>
          <cell r="AN1198"/>
          <cell r="AO1198"/>
          <cell r="AP1198"/>
          <cell r="AQ1198"/>
          <cell r="AR1198"/>
          <cell r="AS1198"/>
          <cell r="AT1198"/>
          <cell r="AU1198"/>
          <cell r="AV1198"/>
          <cell r="AW1198"/>
          <cell r="AX1198"/>
          <cell r="AY1198"/>
          <cell r="AZ1198"/>
          <cell r="BA1198"/>
          <cell r="BB1198" t="str">
            <v>สืบทรัพย์ สำนักงานอื่นฟ้อง (คำสั่ง 2/8/2565)</v>
          </cell>
          <cell r="BC1198"/>
          <cell r="BD1198"/>
          <cell r="BE1198"/>
          <cell r="BF1198"/>
          <cell r="BG1198"/>
          <cell r="BH1198"/>
          <cell r="BI1198"/>
          <cell r="BJ1198"/>
          <cell r="BK1198"/>
          <cell r="BL1198" t="str">
            <v>นางสาวกรรณิการ์ วงค์ลังการ์</v>
          </cell>
          <cell r="BM1198">
            <v>823561010657</v>
          </cell>
          <cell r="BN1198"/>
          <cell r="BO1198"/>
          <cell r="BP1198"/>
          <cell r="BQ1198"/>
          <cell r="BR1198"/>
          <cell r="BS1198"/>
          <cell r="BT1198"/>
          <cell r="BU1198" t="str">
            <v>วรกมล</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5/9/2565)</v>
          </cell>
          <cell r="BC1199"/>
          <cell r="BD1199"/>
          <cell r="BE1199"/>
          <cell r="BF1199"/>
          <cell r="BG1199"/>
          <cell r="BH1199"/>
          <cell r="BI1199"/>
          <cell r="BJ1199"/>
          <cell r="BK1199"/>
          <cell r="BL1199" t="str">
            <v>นายนพดล ขาวสวย</v>
          </cell>
          <cell r="BM1199">
            <v>823560011126</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A1200"/>
          <cell r="AB1200"/>
          <cell r="AC1200"/>
          <cell r="AD1200">
            <v>23</v>
          </cell>
          <cell r="AE1200">
            <v>12</v>
          </cell>
          <cell r="AF1200">
            <v>2558</v>
          </cell>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สำนักงานอื่นฟ้อง (คำสั่ง 7/9/2565)</v>
          </cell>
          <cell r="BC1200"/>
          <cell r="BD1200"/>
          <cell r="BE1200"/>
          <cell r="BF1200"/>
          <cell r="BG1200"/>
          <cell r="BH1200"/>
          <cell r="BI1200"/>
          <cell r="BJ1200"/>
          <cell r="BK1200"/>
          <cell r="BL1200" t="str">
            <v>นายวรวิทย์  พุกเข้ม</v>
          </cell>
          <cell r="BM1200">
            <v>883161020001</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12/9/2565)</v>
          </cell>
          <cell r="BC1201"/>
          <cell r="BD1201"/>
          <cell r="BE1201"/>
          <cell r="BF1201"/>
          <cell r="BG1201"/>
          <cell r="BH1201"/>
          <cell r="BI1201"/>
          <cell r="BJ1201"/>
          <cell r="BK1201"/>
          <cell r="BL1201" t="str">
            <v>นายธเนศวร จินดารัตน์</v>
          </cell>
          <cell r="BM1201">
            <v>823558010508</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นางสาวเนตรนรินทร์ ปินไข</v>
          </cell>
          <cell r="BM1202">
            <v>823558011311</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12/9/2565)//รายงานส</v>
          </cell>
          <cell r="BC1203"/>
          <cell r="BD1203"/>
          <cell r="BE1203"/>
          <cell r="BF1203"/>
          <cell r="BG1203"/>
          <cell r="BH1203"/>
          <cell r="BI1203"/>
          <cell r="BJ1203"/>
          <cell r="BK1203"/>
          <cell r="BL1203" t="str">
            <v>นายสงคราม บุญปิง</v>
          </cell>
          <cell r="BM1203">
            <v>823558011281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7/10/2565)</v>
          </cell>
          <cell r="BC1204"/>
          <cell r="BD1204"/>
          <cell r="BE1204"/>
          <cell r="BF1204"/>
          <cell r="BG1204"/>
          <cell r="BH1204"/>
          <cell r="BI1204"/>
          <cell r="BJ1204"/>
          <cell r="BK1204"/>
          <cell r="BL1204" t="str">
            <v>จ.ส.ต.หรือนายทวีชัย พีรพิพัฒน์</v>
          </cell>
          <cell r="BM1204">
            <v>883265010198</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นายยอดชัย ตามิ</v>
          </cell>
          <cell r="BM1205">
            <v>883265010222</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A1206"/>
          <cell r="AB1206"/>
          <cell r="AC1206"/>
          <cell r="AD1206">
            <v>1</v>
          </cell>
          <cell r="AE1206">
            <v>8</v>
          </cell>
          <cell r="AF1206">
            <v>2565</v>
          </cell>
          <cell r="AG1206">
            <v>17</v>
          </cell>
          <cell r="AH1206">
            <v>10</v>
          </cell>
          <cell r="AI1206">
            <v>2565</v>
          </cell>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นางสาวจุฑามาศ กองเมือง</v>
          </cell>
          <cell r="BM1206">
            <v>883265010354</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X1207"/>
          <cell r="Y1207"/>
          <cell r="Z1207"/>
          <cell r="AA1207">
            <v>1</v>
          </cell>
          <cell r="AB1207">
            <v>8</v>
          </cell>
          <cell r="AC1207">
            <v>2565</v>
          </cell>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นางสาวศศิธร เหมยนาง</v>
          </cell>
          <cell r="BM1207">
            <v>883265010358</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A1208"/>
          <cell r="AB1208"/>
          <cell r="AC1208"/>
          <cell r="AD1208">
            <v>3</v>
          </cell>
          <cell r="AE1208">
            <v>8</v>
          </cell>
          <cell r="AF1208">
            <v>2565</v>
          </cell>
          <cell r="AG1208">
            <v>31</v>
          </cell>
          <cell r="AH1208">
            <v>10</v>
          </cell>
          <cell r="AI1208">
            <v>2565</v>
          </cell>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นายณฤการ เพชรญามณี</v>
          </cell>
          <cell r="BM1208">
            <v>883265010390</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นางเล็ก คำวินิจ</v>
          </cell>
          <cell r="BM1209">
            <v>883265010388</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X1210"/>
          <cell r="Y1210"/>
          <cell r="Z1210"/>
          <cell r="AA1210">
            <v>16</v>
          </cell>
          <cell r="AB1210">
            <v>8</v>
          </cell>
          <cell r="AC1210">
            <v>2565</v>
          </cell>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นางสุมาลี ดีทอง</v>
          </cell>
          <cell r="BM1210">
            <v>883265010383</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X1211"/>
          <cell r="Y1211"/>
          <cell r="Z1211"/>
          <cell r="AA1211">
            <v>2</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นายจันทร์ทรัพย์ ทีนคร</v>
          </cell>
          <cell r="BM1211">
            <v>883265010382</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X1212"/>
          <cell r="Y1212"/>
          <cell r="Z1212"/>
          <cell r="AA1212">
            <v>16</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นางอำพร พระเจริญ</v>
          </cell>
          <cell r="BM1212">
            <v>883265010389</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นายศักดิ์ชัย เมธากวินวงศ์</v>
          </cell>
          <cell r="BM1213">
            <v>883265010386</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X1214"/>
          <cell r="Y1214"/>
          <cell r="Z1214"/>
          <cell r="AA1214">
            <v>2</v>
          </cell>
          <cell r="AB1214">
            <v>8</v>
          </cell>
          <cell r="AC1214">
            <v>2565</v>
          </cell>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นายธนกฤต วงศ์ร้อย</v>
          </cell>
          <cell r="BM1214">
            <v>883265010385</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นางศิริขวัญ ตาวงค์</v>
          </cell>
          <cell r="BM1215">
            <v>883265010394</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X1216"/>
          <cell r="Y1216"/>
          <cell r="Z1216"/>
          <cell r="AA1216">
            <v>16</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นางสาวหรือนางสร้อยสุรีย์ มูลทินหรือบุดดา</v>
          </cell>
          <cell r="BM1216">
            <v>883265010393</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X1217"/>
          <cell r="Y1217"/>
          <cell r="Z1217"/>
          <cell r="AA1217">
            <v>27</v>
          </cell>
          <cell r="AB1217">
            <v>8</v>
          </cell>
          <cell r="AC1217">
            <v>2562</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สืบทรัพย์สำนักงานอื่นฟ้อง (คำสั่ง 10/10/2565)</v>
          </cell>
          <cell r="BC1217"/>
          <cell r="BD1217"/>
          <cell r="BE1217"/>
          <cell r="BF1217"/>
          <cell r="BG1217"/>
          <cell r="BH1217"/>
          <cell r="BI1217"/>
          <cell r="BJ1217"/>
          <cell r="BK1217"/>
          <cell r="BL1217" t="str">
            <v>นายณัฐกานต์ คำสุข</v>
          </cell>
          <cell r="BM1217">
            <v>0</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 (คำสั่ง 19/10/2565)</v>
          </cell>
          <cell r="BC1218"/>
          <cell r="BD1218"/>
          <cell r="BE1218"/>
          <cell r="BF1218"/>
          <cell r="BG1218"/>
          <cell r="BH1218"/>
          <cell r="BI1218"/>
          <cell r="BJ1218"/>
          <cell r="BK1218"/>
          <cell r="BL1218" t="str">
            <v>นางกัญญารัตน์ กาบศรี</v>
          </cell>
          <cell r="BM1218">
            <v>883163010407</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O1219"/>
          <cell r="P1219"/>
          <cell r="Q1219">
            <v>1654252.67</v>
          </cell>
          <cell r="R1219">
            <v>199029.57</v>
          </cell>
          <cell r="S1219" t="str">
            <v>จังหวัดเชียงใหม่</v>
          </cell>
          <cell r="T1219" t="str">
            <v>ผบ.13640</v>
          </cell>
          <cell r="U1219">
            <v>2563</v>
          </cell>
          <cell r="V1219" t="str">
            <v>ผบ.1337</v>
          </cell>
          <cell r="W1219">
            <v>2563</v>
          </cell>
          <cell r="X1219"/>
          <cell r="Y1219"/>
          <cell r="Z1219"/>
          <cell r="AA1219">
            <v>10</v>
          </cell>
          <cell r="AB1219">
            <v>3</v>
          </cell>
          <cell r="AC1219">
            <v>2563</v>
          </cell>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สืบทรัพย์สำนักงานอื่นฟ้อง (คำสั่ง 25/10/2565)</v>
          </cell>
          <cell r="BC1219"/>
          <cell r="BD1219"/>
          <cell r="BE1219"/>
          <cell r="BF1219"/>
          <cell r="BG1219"/>
          <cell r="BH1219"/>
          <cell r="BI1219"/>
          <cell r="BJ1219"/>
          <cell r="BK1219"/>
          <cell r="BL1219" t="str">
            <v>นายนัทธพงศ์  นิ่มไพโรจน์</v>
          </cell>
          <cell r="BM1219">
            <v>0</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O1220"/>
          <cell r="P1220"/>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นางสาวบุญมี คำจันทร์</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A1221"/>
          <cell r="AB1221"/>
          <cell r="AC1221"/>
          <cell r="AD1221">
            <v>20</v>
          </cell>
          <cell r="AE1221">
            <v>9</v>
          </cell>
          <cell r="AF1221">
            <v>2559</v>
          </cell>
          <cell r="AG1221">
            <v>6</v>
          </cell>
          <cell r="AH1221">
            <v>12</v>
          </cell>
          <cell r="AI1221">
            <v>2559</v>
          </cell>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31/10/2565)</v>
          </cell>
          <cell r="BC1221"/>
          <cell r="BD1221"/>
          <cell r="BE1221"/>
          <cell r="BF1221"/>
          <cell r="BG1221"/>
          <cell r="BH1221"/>
          <cell r="BI1221"/>
          <cell r="BJ1221"/>
          <cell r="BK1221"/>
          <cell r="BL1221" t="str">
            <v>นางสาวทิพา ชลาวา</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X1222"/>
          <cell r="Y1222"/>
          <cell r="Z1222"/>
          <cell r="AA1222">
            <v>8</v>
          </cell>
          <cell r="AB1222">
            <v>9</v>
          </cell>
          <cell r="AC1222">
            <v>2558</v>
          </cell>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cell r="BW1222"/>
          <cell r="BX1222"/>
          <cell r="BY1222"/>
          <cell r="BZ1222"/>
          <cell r="CA1222"/>
          <cell r="CB1222"/>
          <cell r="CC1222"/>
          <cell r="CD1222"/>
          <cell r="CE1222"/>
          <cell r="CF1222"/>
          <cell r="CG1222"/>
          <cell r="CH1222"/>
          <cell r="CI1222"/>
          <cell r="CJ1222"/>
          <cell r="CK1222"/>
          <cell r="CL1222"/>
          <cell r="CM1222"/>
          <cell r="CN1222"/>
          <cell r="CO1222"/>
        </row>
        <row r="1223">
          <cell r="B1223">
            <v>2067</v>
          </cell>
          <cell r="C1223">
            <v>1219</v>
          </cell>
          <cell r="D1223">
            <v>22</v>
          </cell>
          <cell r="E1223">
            <v>11</v>
          </cell>
          <cell r="F1223">
            <v>2565</v>
          </cell>
          <cell r="G1223">
            <v>800036922360</v>
          </cell>
          <cell r="H1223" t="str">
            <v>ชมรมนวดแผนไทยเพื่อสุขภาพ</v>
          </cell>
          <cell r="I1223"/>
          <cell r="J1223"/>
          <cell r="K1223"/>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2/12/2565)//กำลังดำเนินการสืบทรัพย์</v>
          </cell>
          <cell r="BC1223"/>
          <cell r="BD1223"/>
          <cell r="BE1223"/>
          <cell r="BF1223"/>
          <cell r="BG1223"/>
          <cell r="BH1223"/>
          <cell r="BI1223"/>
          <cell r="BJ1223"/>
          <cell r="BK1223"/>
          <cell r="BL1223" t="str">
            <v xml:space="preserve">ชมรมนวดแผนไทยเพื่อสุขภาพ </v>
          </cell>
          <cell r="BM1223">
            <v>883161010248</v>
          </cell>
          <cell r="BN1223"/>
          <cell r="BO1223"/>
          <cell r="BP1223"/>
          <cell r="BQ1223"/>
          <cell r="BR1223"/>
          <cell r="BS1223"/>
          <cell r="BT1223"/>
          <cell r="BU1223" t="str">
            <v>วรกมล</v>
          </cell>
          <cell r="BV1223"/>
          <cell r="BW1223"/>
          <cell r="BX1223"/>
          <cell r="BY1223"/>
          <cell r="BZ1223"/>
          <cell r="CA1223"/>
          <cell r="CB1223"/>
          <cell r="CC1223"/>
          <cell r="CD1223"/>
          <cell r="CE1223"/>
          <cell r="CF1223"/>
          <cell r="CG1223"/>
          <cell r="CH1223"/>
          <cell r="CI1223"/>
          <cell r="CJ1223"/>
          <cell r="CK1223"/>
          <cell r="CL1223"/>
          <cell r="CM1223"/>
          <cell r="CN1223"/>
          <cell r="CO1223"/>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X1224"/>
          <cell r="Y1224"/>
          <cell r="Z1224"/>
          <cell r="AA1224">
            <v>14</v>
          </cell>
          <cell r="AB1224">
            <v>2</v>
          </cell>
          <cell r="AC1224">
            <v>2565</v>
          </cell>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นางสาวเขมมิศรา ปินใจ</v>
          </cell>
          <cell r="BM1224">
            <v>883163011693</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A1225"/>
          <cell r="AB1225"/>
          <cell r="AC1225"/>
          <cell r="AD1225">
            <v>8</v>
          </cell>
          <cell r="AE1225">
            <v>7</v>
          </cell>
          <cell r="AF1225">
            <v>2558</v>
          </cell>
          <cell r="AG1225">
            <v>6</v>
          </cell>
          <cell r="AH1225">
            <v>10</v>
          </cell>
          <cell r="AI1225">
            <v>2558</v>
          </cell>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พ.อ.อ.สุเทพ เนียมศรี</v>
          </cell>
          <cell r="BM1225">
            <v>823661010264</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A1226"/>
          <cell r="AB1226"/>
          <cell r="AC1226"/>
          <cell r="AD1226">
            <v>7</v>
          </cell>
          <cell r="AE1226">
            <v>1</v>
          </cell>
          <cell r="AF1226">
            <v>2565</v>
          </cell>
          <cell r="AG1226">
            <v>2</v>
          </cell>
          <cell r="AH1226">
            <v>6</v>
          </cell>
          <cell r="AI1226">
            <v>2565</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นายธันวา คัมภีระ</v>
          </cell>
          <cell r="BM1226">
            <v>883264010063</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นายศุกลวัฒน์ เป็งดาหลวง</v>
          </cell>
          <cell r="BM1227">
            <v>883265010384</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นายขจรพงศ์ สุภาเสา</v>
          </cell>
          <cell r="BM1228">
            <v>883265010310</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Q1229"/>
          <cell r="R1229"/>
          <cell r="S1229" t="str">
            <v>แขวงเชียงใหม่</v>
          </cell>
          <cell r="T1229" t="str">
            <v>ผบ.14271</v>
          </cell>
          <cell r="U1229">
            <v>2561</v>
          </cell>
          <cell r="V1229" t="str">
            <v>ผบ.2378</v>
          </cell>
          <cell r="W1229">
            <v>2562</v>
          </cell>
          <cell r="X1229"/>
          <cell r="Y1229"/>
          <cell r="Z1229"/>
          <cell r="AA1229">
            <v>9</v>
          </cell>
          <cell r="AB1229">
            <v>4</v>
          </cell>
          <cell r="AC1229">
            <v>2562</v>
          </cell>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ยึดทรัพย์</v>
          </cell>
          <cell r="BC1229"/>
          <cell r="BD1229"/>
          <cell r="BE1229"/>
          <cell r="BF1229"/>
          <cell r="BG1229"/>
          <cell r="BH1229"/>
          <cell r="BI1229"/>
          <cell r="BJ1229"/>
          <cell r="BK1229"/>
          <cell r="BL1229" t="str">
            <v>นางสาวปภัทสุวดี ยศบุญเรือง</v>
          </cell>
          <cell r="BM1229">
            <v>0</v>
          </cell>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สืบทรัพย์สำนักงานอื่นฟ้อง (คำสั่ง 2/12/2565)//กำลังดำเนินการสืบทรัพย์</v>
          </cell>
          <cell r="BC1230"/>
          <cell r="BD1230"/>
          <cell r="BE1230"/>
          <cell r="BF1230"/>
          <cell r="BG1230"/>
          <cell r="BH1230"/>
          <cell r="BI1230"/>
          <cell r="BJ1230"/>
          <cell r="BK1230"/>
          <cell r="BL1230" t="str">
            <v>นางสาวศิริพร หล้าจ้อน</v>
          </cell>
          <cell r="BM1230">
            <v>823658010143</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นางสาวพรรณี บังวรรณ</v>
          </cell>
          <cell r="BM1231">
            <v>823658010089</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X1232"/>
          <cell r="Y1232"/>
          <cell r="Z1232"/>
          <cell r="AA1232">
            <v>24</v>
          </cell>
          <cell r="AB1232">
            <v>11</v>
          </cell>
          <cell r="AC1232">
            <v>2558</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นางสาวนริสา จันต๊ะรังษี</v>
          </cell>
          <cell r="BM1232">
            <v>823658010251</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A1233"/>
          <cell r="AB1233"/>
          <cell r="AC1233"/>
          <cell r="AD1233">
            <v>3</v>
          </cell>
          <cell r="AE1233">
            <v>6</v>
          </cell>
          <cell r="AF1233">
            <v>2558</v>
          </cell>
          <cell r="AG1233">
            <v>14</v>
          </cell>
          <cell r="AH1233">
            <v>6</v>
          </cell>
          <cell r="AI1233">
            <v>2560</v>
          </cell>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นางสาวสุกัญญาหรือกนกพร ขันเป็ง</v>
          </cell>
          <cell r="BM1233">
            <v>823658010073</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X1234"/>
          <cell r="Y1234"/>
          <cell r="Z1234"/>
          <cell r="AA1234">
            <v>14</v>
          </cell>
          <cell r="AB1234">
            <v>12</v>
          </cell>
          <cell r="AC1234">
            <v>2558</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นางสาววารี ท่าเสา</v>
          </cell>
          <cell r="BM1234">
            <v>823658010144</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นายไพรวัน ขันคำ</v>
          </cell>
          <cell r="BM1235">
            <v>823658010142</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X1236"/>
          <cell r="Y1236"/>
          <cell r="Z1236"/>
          <cell r="AA1236">
            <v>28</v>
          </cell>
          <cell r="AB1236">
            <v>9</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นางสาวพัชรภรรณ บุญแผ่ผล</v>
          </cell>
          <cell r="BM1236">
            <v>823758010093</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15/2/2566)</v>
          </cell>
          <cell r="BC1237"/>
          <cell r="BD1237"/>
          <cell r="BE1237"/>
          <cell r="BF1237"/>
          <cell r="BG1237"/>
          <cell r="BH1237"/>
          <cell r="BI1237"/>
          <cell r="BJ1237"/>
          <cell r="BK1237"/>
          <cell r="BL1237" t="str">
            <v>นายสุมาตย์ ดีมา</v>
          </cell>
          <cell r="BM1237">
            <v>888164010001</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A1238"/>
          <cell r="AB1238"/>
          <cell r="AC1238"/>
          <cell r="AD1238">
            <v>26</v>
          </cell>
          <cell r="AE1238">
            <v>4</v>
          </cell>
          <cell r="AF1238">
            <v>2559</v>
          </cell>
          <cell r="AG1238">
            <v>2</v>
          </cell>
          <cell r="AH1238">
            <v>11</v>
          </cell>
          <cell r="AI1238">
            <v>2559</v>
          </cell>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2/12/2565)//กำลังดำเนินการสืบทรัพย์</v>
          </cell>
          <cell r="BC1238"/>
          <cell r="BD1238"/>
          <cell r="BE1238"/>
          <cell r="BF1238"/>
          <cell r="BG1238"/>
          <cell r="BH1238"/>
          <cell r="BI1238"/>
          <cell r="BJ1238"/>
          <cell r="BK1238"/>
          <cell r="BL1238" t="str">
            <v>นางสาววิภา เมืองมูล</v>
          </cell>
          <cell r="BM1238">
            <v>823658010141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AA1239"/>
          <cell r="AB1239"/>
          <cell r="AC1239"/>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นายสุริยง ชนะพิมพ์</v>
          </cell>
          <cell r="BM1239">
            <v>823658010313</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X1240"/>
          <cell r="Y1240"/>
          <cell r="Z1240"/>
          <cell r="AA1240">
            <v>25</v>
          </cell>
          <cell r="AB1240">
            <v>1</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นางพิกุล อินต๊ะแก้ว</v>
          </cell>
          <cell r="BM1240">
            <v>823658010431</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นางนิตยา ใหม่แก้วสุข</v>
          </cell>
          <cell r="BM1241">
            <v>823658010430</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A1242"/>
          <cell r="AB1242"/>
          <cell r="AC1242"/>
          <cell r="AD1242">
            <v>1</v>
          </cell>
          <cell r="AE1242">
            <v>8</v>
          </cell>
          <cell r="AF1242">
            <v>2560</v>
          </cell>
          <cell r="AG1242">
            <v>8</v>
          </cell>
          <cell r="AH1242">
            <v>12</v>
          </cell>
          <cell r="AI1242">
            <v>2560</v>
          </cell>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นางสาวชุมพูนุช กาวิโล</v>
          </cell>
          <cell r="BM1242">
            <v>823660010044</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X1243"/>
          <cell r="Y1243"/>
          <cell r="Z1243"/>
          <cell r="AA1243">
            <v>2</v>
          </cell>
          <cell r="AB1243">
            <v>10</v>
          </cell>
          <cell r="AC1243">
            <v>2560</v>
          </cell>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นายสุรพงษ์ จันทร์เป็ง</v>
          </cell>
          <cell r="BM1243">
            <v>823660010053</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A1244"/>
          <cell r="AB1244"/>
          <cell r="AC1244"/>
          <cell r="AD1244">
            <v>3</v>
          </cell>
          <cell r="AE1244">
            <v>7</v>
          </cell>
          <cell r="AF1244">
            <v>2561</v>
          </cell>
          <cell r="AG1244">
            <v>28</v>
          </cell>
          <cell r="AH1244">
            <v>2</v>
          </cell>
          <cell r="AI1244">
            <v>2562</v>
          </cell>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นายศักดิ์วรา ลูนแก้ว</v>
          </cell>
          <cell r="BM1244">
            <v>823661010018</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A1245"/>
          <cell r="AB1245"/>
          <cell r="AC1245"/>
          <cell r="AD1245">
            <v>2</v>
          </cell>
          <cell r="AE1245">
            <v>7</v>
          </cell>
          <cell r="AF1245">
            <v>2561</v>
          </cell>
          <cell r="AG1245">
            <v>28</v>
          </cell>
          <cell r="AH1245">
            <v>6</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นางสาวอชิรญา สิทธิพรหม</v>
          </cell>
          <cell r="BM1245">
            <v>823661010020</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A1246"/>
          <cell r="AB1246"/>
          <cell r="AC1246"/>
          <cell r="AD1246">
            <v>2</v>
          </cell>
          <cell r="AE1246">
            <v>7</v>
          </cell>
          <cell r="AF1246">
            <v>2561</v>
          </cell>
          <cell r="AG1246">
            <v>25</v>
          </cell>
          <cell r="AH1246">
            <v>2</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นางสาวลัดดา ปัสสาโก</v>
          </cell>
          <cell r="BM1246">
            <v>823661010019</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A1247"/>
          <cell r="AB1247"/>
          <cell r="AC1247"/>
          <cell r="AD1247">
            <v>4</v>
          </cell>
          <cell r="AE1247">
            <v>6</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นางสาวพรพรรณ เข็มราช</v>
          </cell>
          <cell r="BM1247">
            <v>823661010021</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A1248"/>
          <cell r="AB1248"/>
          <cell r="AC1248"/>
          <cell r="AD1248">
            <v>17</v>
          </cell>
          <cell r="AE1248">
            <v>12</v>
          </cell>
          <cell r="AF1248">
            <v>2561</v>
          </cell>
          <cell r="AG1248">
            <v>1</v>
          </cell>
          <cell r="AH1248">
            <v>7</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นางสาวภัทร์พิชชาหรืออรพินท์ วิโสภา</v>
          </cell>
          <cell r="BM1248">
            <v>823661010361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X1249"/>
          <cell r="Y1249"/>
          <cell r="Z1249"/>
          <cell r="AA1249">
            <v>11</v>
          </cell>
          <cell r="AB1249">
            <v>11</v>
          </cell>
          <cell r="AC1249">
            <v>2562</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นางสาวนฤมล จันทร์อิน</v>
          </cell>
          <cell r="BM1249">
            <v>823661010009</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X1250"/>
          <cell r="Y1250"/>
          <cell r="Z1250"/>
          <cell r="AA1250">
            <v>8</v>
          </cell>
          <cell r="AB1250">
            <v>10</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นายศิริภูมิ คำป๊อก</v>
          </cell>
          <cell r="BM1250">
            <v>883262011961</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X1251"/>
          <cell r="Y1251"/>
          <cell r="Z1251"/>
          <cell r="AA1251">
            <v>11</v>
          </cell>
          <cell r="AB1251">
            <v>2</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นางสาวดาวเรือง ปัญญาเรือน</v>
          </cell>
          <cell r="BM1251">
            <v>823661010341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X1252"/>
          <cell r="Y1252"/>
          <cell r="Z1252"/>
          <cell r="AA1252">
            <v>8</v>
          </cell>
          <cell r="AB1252">
            <v>10</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นางสาวสุกัญญา อิ่มอารมณ์</v>
          </cell>
          <cell r="BM1252">
            <v>823661010364</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X1253"/>
          <cell r="Y1253"/>
          <cell r="Z1253"/>
          <cell r="AA1253">
            <v>7</v>
          </cell>
          <cell r="AB1253">
            <v>9</v>
          </cell>
          <cell r="AC1253">
            <v>2563</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นางสุรีรัตน์ สมูลดี</v>
          </cell>
          <cell r="BM1253">
            <v>823660011024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X1254"/>
          <cell r="Y1254"/>
          <cell r="Z1254"/>
          <cell r="AA1254">
            <v>22</v>
          </cell>
          <cell r="AB1254">
            <v>1</v>
          </cell>
          <cell r="AC1254">
            <v>2562</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นายบุญยิ่ง วงค์คม</v>
          </cell>
          <cell r="BM1254">
            <v>823661010332</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2099</v>
          </cell>
          <cell r="C1255">
            <v>1251</v>
          </cell>
          <cell r="D1255">
            <v>9</v>
          </cell>
          <cell r="E1255">
            <v>12</v>
          </cell>
          <cell r="F1255">
            <v>2565</v>
          </cell>
          <cell r="G1255">
            <v>219543</v>
          </cell>
          <cell r="H1255" t="str">
            <v>กองทุนหมู่บ้านบ้านท่าหัด หมู่ 4</v>
          </cell>
          <cell r="I1255"/>
          <cell r="J1255"/>
          <cell r="K1255"/>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X1255"/>
          <cell r="Y1255"/>
          <cell r="Z1255"/>
          <cell r="AA1255">
            <v>24</v>
          </cell>
          <cell r="AB1255">
            <v>5</v>
          </cell>
          <cell r="AC1255">
            <v>2565</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 (คำสั่ง 9/12/2565)//กำลังดำเนินการสืบทรัพย์</v>
          </cell>
          <cell r="BC1255"/>
          <cell r="BD1255"/>
          <cell r="BE1255"/>
          <cell r="BF1255"/>
          <cell r="BG1255"/>
          <cell r="BH1255"/>
          <cell r="BI1255"/>
          <cell r="BJ1255"/>
          <cell r="BK1255"/>
          <cell r="BL1255" t="str">
            <v xml:space="preserve">กองทุนหมู่บ้านบ้านท่าหัด หมู่ 4 </v>
          </cell>
          <cell r="BM1255">
            <v>0</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O1256"/>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X1256"/>
          <cell r="Y1256"/>
          <cell r="Z1256"/>
          <cell r="AA1256">
            <v>31</v>
          </cell>
          <cell r="AB1256">
            <v>8</v>
          </cell>
          <cell r="AC1256">
            <v>2558</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สืบทรัพย์สำนักงานอื่นฟ้อง (คำสั่ง 14/12/2565)สืบด่วน//กำลังดำเนินการสืบทรัพย์</v>
          </cell>
          <cell r="BC1256"/>
          <cell r="BD1256"/>
          <cell r="BE1256"/>
          <cell r="BF1256"/>
          <cell r="BG1256"/>
          <cell r="BH1256"/>
          <cell r="BI1256"/>
          <cell r="BJ1256"/>
          <cell r="BK1256"/>
          <cell r="BL1256" t="str">
            <v>นายมังกร เล้าประชา</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2101</v>
          </cell>
          <cell r="C1257">
            <v>1253</v>
          </cell>
          <cell r="D1257">
            <v>14</v>
          </cell>
          <cell r="E1257">
            <v>12</v>
          </cell>
          <cell r="F1257">
            <v>2565</v>
          </cell>
          <cell r="G1257"/>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X1257"/>
          <cell r="Y1257"/>
          <cell r="Z1257"/>
          <cell r="AA1257">
            <v>20</v>
          </cell>
          <cell r="AB1257">
            <v>2</v>
          </cell>
          <cell r="AC1257">
            <v>2560</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14/12/2565)//กำลังดำเนินการสืบทรัพย์</v>
          </cell>
          <cell r="BC1257"/>
          <cell r="BD1257"/>
          <cell r="BE1257"/>
          <cell r="BF1257"/>
          <cell r="BG1257"/>
          <cell r="BH1257"/>
          <cell r="BI1257"/>
          <cell r="BJ1257"/>
          <cell r="BK1257"/>
          <cell r="BL1257" t="str">
            <v>นางสวงค์ แย้มดี</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2102</v>
          </cell>
          <cell r="C1258">
            <v>1254</v>
          </cell>
          <cell r="D1258">
            <v>9</v>
          </cell>
          <cell r="E1258">
            <v>1</v>
          </cell>
          <cell r="F1258">
            <v>2566</v>
          </cell>
          <cell r="G1258"/>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Q1258"/>
          <cell r="R1258"/>
          <cell r="S1258" t="str">
            <v>จังหวัดฝาง</v>
          </cell>
          <cell r="T1258" t="str">
            <v>ผบ.881</v>
          </cell>
          <cell r="U1258">
            <v>2558</v>
          </cell>
          <cell r="V1258" t="str">
            <v>ผบ.105</v>
          </cell>
          <cell r="W1258">
            <v>2559</v>
          </cell>
          <cell r="X1258"/>
          <cell r="Y1258"/>
          <cell r="Z1258"/>
          <cell r="AA1258">
            <v>29</v>
          </cell>
          <cell r="AB1258">
            <v>2</v>
          </cell>
          <cell r="AC1258">
            <v>2559</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cell r="BD1258"/>
          <cell r="BE1258"/>
          <cell r="BF1258"/>
          <cell r="BG1258"/>
          <cell r="BH1258"/>
          <cell r="BI1258"/>
          <cell r="BJ1258"/>
          <cell r="BK1258"/>
          <cell r="BL1258" t="str">
            <v>นางนฤมล ธรรมสุตร</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Q1259"/>
          <cell r="R1259"/>
          <cell r="S1259" t="str">
            <v>แขวงเชียงใหม่</v>
          </cell>
          <cell r="T1259" t="str">
            <v>ผบE872</v>
          </cell>
          <cell r="U1259">
            <v>2563</v>
          </cell>
          <cell r="V1259" t="str">
            <v>ผบE648</v>
          </cell>
          <cell r="W1259">
            <v>2563</v>
          </cell>
          <cell r="X1259">
            <v>31</v>
          </cell>
          <cell r="Y1259">
            <v>8</v>
          </cell>
          <cell r="Z1259">
            <v>2563</v>
          </cell>
          <cell r="AA1259"/>
          <cell r="AB1259"/>
          <cell r="AC1259"/>
          <cell r="AD1259">
            <v>31</v>
          </cell>
          <cell r="AE1259">
            <v>8</v>
          </cell>
          <cell r="AF1259">
            <v>2563</v>
          </cell>
          <cell r="AG1259">
            <v>9</v>
          </cell>
          <cell r="AH1259">
            <v>2</v>
          </cell>
          <cell r="AI1259">
            <v>2564</v>
          </cell>
          <cell r="AJ1259"/>
          <cell r="AK1259"/>
          <cell r="AL1259"/>
          <cell r="AM1259"/>
          <cell r="AN1259"/>
          <cell r="AO1259"/>
          <cell r="AP1259"/>
          <cell r="AQ1259"/>
          <cell r="AR1259"/>
          <cell r="AS1259"/>
          <cell r="AT1259"/>
          <cell r="AU1259"/>
          <cell r="AV1259"/>
          <cell r="AW1259"/>
          <cell r="AX1259"/>
          <cell r="AY1259"/>
          <cell r="AZ1259"/>
          <cell r="BA1259"/>
          <cell r="BB1259" t="str">
            <v>สืบทรัพย์สำนักงานอื่นฟ้อง (คำสั่ง 21/12/2565)</v>
          </cell>
          <cell r="BC1259"/>
          <cell r="BD1259"/>
          <cell r="BE1259"/>
          <cell r="BF1259"/>
          <cell r="BG1259"/>
          <cell r="BH1259"/>
          <cell r="BI1259"/>
          <cell r="BJ1259"/>
          <cell r="BK1259"/>
          <cell r="BL1259" t="str">
            <v>นางสาวพิมพ์วลัญซ์ เรือนแก้ว</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X1260"/>
          <cell r="Y1260"/>
          <cell r="Z1260"/>
          <cell r="AA1260">
            <v>6</v>
          </cell>
          <cell r="AB1260">
            <v>12</v>
          </cell>
          <cell r="AC1260">
            <v>2561</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6/1/2566)//กำลังดำเนินการสืบทรัพย์</v>
          </cell>
          <cell r="BC1260"/>
          <cell r="BD1260"/>
          <cell r="BE1260"/>
          <cell r="BF1260"/>
          <cell r="BG1260"/>
          <cell r="BH1260"/>
          <cell r="BI1260"/>
          <cell r="BJ1260"/>
          <cell r="BK1260"/>
          <cell r="BL1260" t="str">
            <v>นายวีรธิน สุทธวงค์</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X1261"/>
          <cell r="Y1261"/>
          <cell r="Z1261"/>
          <cell r="AA1261">
            <v>17</v>
          </cell>
          <cell r="AB1261">
            <v>10</v>
          </cell>
          <cell r="AC1261">
            <v>2562</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 (คำสั่ง 5/1/2566)//กำลังดำเนินการสืบทรัพย์</v>
          </cell>
          <cell r="BC1261"/>
          <cell r="BD1261"/>
          <cell r="BE1261"/>
          <cell r="BF1261"/>
          <cell r="BG1261"/>
          <cell r="BH1261"/>
          <cell r="BI1261"/>
          <cell r="BJ1261"/>
          <cell r="BK1261"/>
          <cell r="BL1261" t="str">
            <v>นายปุญญพัฒน์   วังนิยม</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K1262"/>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t="str">
            <v>นายสุภาพ นะวะศรี</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A1263"/>
          <cell r="AB1263"/>
          <cell r="AC1263"/>
          <cell r="AD1263"/>
          <cell r="AE1263"/>
          <cell r="AF1263"/>
          <cell r="AG1263">
            <v>27</v>
          </cell>
          <cell r="AH1263">
            <v>10</v>
          </cell>
          <cell r="AI1263">
            <v>2565</v>
          </cell>
          <cell r="AJ1263"/>
          <cell r="AK1263"/>
          <cell r="AL1263"/>
          <cell r="AM1263"/>
          <cell r="AN1263"/>
          <cell r="AO1263"/>
          <cell r="AP1263"/>
          <cell r="AQ1263"/>
          <cell r="AR1263"/>
          <cell r="AS1263"/>
          <cell r="AT1263"/>
          <cell r="AU1263"/>
          <cell r="AV1263"/>
          <cell r="AW1263"/>
          <cell r="AX1263"/>
          <cell r="AY1263"/>
          <cell r="AZ1263"/>
          <cell r="BA1263"/>
          <cell r="BB1263" t="str">
            <v>คำสั่งสืบทรัพย์ 25/3/2567</v>
          </cell>
          <cell r="BC1263"/>
          <cell r="BD1263"/>
          <cell r="BE1263"/>
          <cell r="BF1263"/>
          <cell r="BG1263"/>
          <cell r="BH1263"/>
          <cell r="BI1263"/>
          <cell r="BJ1263"/>
          <cell r="BK1263"/>
          <cell r="BL1263" t="str">
            <v>นายพงศ์พันธุ์ แก้วสมศรี</v>
          </cell>
          <cell r="BM1263">
            <v>883162012043</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Q1264"/>
          <cell r="R1264"/>
          <cell r="S1264" t="str">
            <v>แขวงเชียงใหม่</v>
          </cell>
          <cell r="T1264" t="str">
            <v>ผบ.5115</v>
          </cell>
          <cell r="U1264">
            <v>2556</v>
          </cell>
          <cell r="V1264" t="str">
            <v>ผบ.6530</v>
          </cell>
          <cell r="W1264">
            <v>2556</v>
          </cell>
          <cell r="X1264">
            <v>8</v>
          </cell>
          <cell r="Y1264">
            <v>10</v>
          </cell>
          <cell r="Z1264">
            <v>2556</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t="str">
            <v>นางสาวรัชนีพร  สัตย์หมั้น</v>
          </cell>
          <cell r="BM1264">
            <v>0</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ผบ.7546</v>
          </cell>
          <cell r="U1265">
            <v>2557</v>
          </cell>
          <cell r="V1265"/>
          <cell r="W1265"/>
          <cell r="X1265"/>
          <cell r="Y1265"/>
          <cell r="Z1265"/>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นายจรัส หมูทา</v>
          </cell>
          <cell r="BM1265">
            <v>823757010230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K1266"/>
          <cell r="L1266" t="str">
            <v>บวกครกหลวง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ผบ.13002</v>
          </cell>
          <cell r="U1266">
            <v>2559</v>
          </cell>
          <cell r="V1266" t="str">
            <v>ผบ.228</v>
          </cell>
          <cell r="W1266">
            <v>2560</v>
          </cell>
          <cell r="X1266"/>
          <cell r="Y1266"/>
          <cell r="Z1266"/>
          <cell r="AA1266">
            <v>23</v>
          </cell>
          <cell r="AB1266">
            <v>1</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นายมานพ สุริยะมโน</v>
          </cell>
          <cell r="BM1266">
            <v>823659010667</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ผบ.14187</v>
          </cell>
          <cell r="U1267">
            <v>2559</v>
          </cell>
          <cell r="V1267" t="str">
            <v>ผบ.1523</v>
          </cell>
          <cell r="W1267">
            <v>2560</v>
          </cell>
          <cell r="X1267">
            <v>14</v>
          </cell>
          <cell r="Y1267">
            <v>3</v>
          </cell>
          <cell r="Z1267">
            <v>2560</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นายยุทธนา รุ่งธรรม</v>
          </cell>
          <cell r="BM1267">
            <v>0</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ผบ.4277</v>
          </cell>
          <cell r="U1268">
            <v>2561</v>
          </cell>
          <cell r="V1268" t="str">
            <v>ผบ.6684</v>
          </cell>
          <cell r="W1268">
            <v>2561</v>
          </cell>
          <cell r="X1268">
            <v>24</v>
          </cell>
          <cell r="Y1268">
            <v>7</v>
          </cell>
          <cell r="Z1268">
            <v>2561</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นายถาวร ยอดศิริ</v>
          </cell>
          <cell r="BM1268">
            <v>823761010045</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Q1269"/>
          <cell r="R1269"/>
          <cell r="S1269" t="str">
            <v>แขวงเชียงใหม่</v>
          </cell>
          <cell r="T1269" t="str">
            <v>ผบ.1128</v>
          </cell>
          <cell r="U1269">
            <v>2557</v>
          </cell>
          <cell r="V1269" t="str">
            <v>ผบ.2357</v>
          </cell>
          <cell r="W1269">
            <v>2557</v>
          </cell>
          <cell r="X1269"/>
          <cell r="Y1269"/>
          <cell r="Z1269"/>
          <cell r="AA1269">
            <v>12</v>
          </cell>
          <cell r="AB1269">
            <v>5</v>
          </cell>
          <cell r="AC1269">
            <v>2557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นายเฉลิม พรมมา</v>
          </cell>
          <cell r="BM1269">
            <v>883262010263</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Q1270"/>
          <cell r="R1270"/>
          <cell r="S1270" t="str">
            <v>แขวงเชียงดาว</v>
          </cell>
          <cell r="T1270" t="str">
            <v>ผบE627</v>
          </cell>
          <cell r="U1270">
            <v>2565</v>
          </cell>
          <cell r="V1270" t="str">
            <v>ผบE727</v>
          </cell>
          <cell r="W1270">
            <v>2565</v>
          </cell>
          <cell r="X1270">
            <v>10</v>
          </cell>
          <cell r="Y1270">
            <v>10</v>
          </cell>
          <cell r="Z1270">
            <v>2565</v>
          </cell>
          <cell r="AA1270"/>
          <cell r="AB1270"/>
          <cell r="AC1270"/>
          <cell r="AD1270">
            <v>10</v>
          </cell>
          <cell r="AE1270">
            <v>10</v>
          </cell>
          <cell r="AF1270">
            <v>2565</v>
          </cell>
          <cell r="AG1270">
            <v>13</v>
          </cell>
          <cell r="AH1270">
            <v>12</v>
          </cell>
          <cell r="AI1270">
            <v>2565</v>
          </cell>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นางสาวชุติมณฑน์ เฮงหลี</v>
          </cell>
          <cell r="BM1270">
            <v>883165010120</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2115</v>
          </cell>
          <cell r="C1271">
            <v>1267</v>
          </cell>
          <cell r="D1271">
            <v>10</v>
          </cell>
          <cell r="E1271">
            <v>2</v>
          </cell>
          <cell r="F1271">
            <v>2566</v>
          </cell>
          <cell r="G1271"/>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Q1271"/>
          <cell r="R1271"/>
          <cell r="S1271" t="str">
            <v>แขวงเชียงใหม่</v>
          </cell>
          <cell r="T1271" t="str">
            <v>ผบ.4459</v>
          </cell>
          <cell r="U1271">
            <v>2558</v>
          </cell>
          <cell r="V1271" t="str">
            <v>ผบ4963</v>
          </cell>
          <cell r="W1271">
            <v>2558</v>
          </cell>
          <cell r="X1271">
            <v>10</v>
          </cell>
          <cell r="Y1271">
            <v>8</v>
          </cell>
          <cell r="Z1271">
            <v>2558</v>
          </cell>
          <cell r="AA1271"/>
          <cell r="AB1271"/>
          <cell r="AC1271"/>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นางรัชฎาภรณ์ เพ็ชรเปิยม</v>
          </cell>
          <cell r="BM1271">
            <v>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2116</v>
          </cell>
          <cell r="C1272">
            <v>1268</v>
          </cell>
          <cell r="D1272">
            <v>10</v>
          </cell>
          <cell r="E1272">
            <v>2</v>
          </cell>
          <cell r="F1272">
            <v>2566</v>
          </cell>
          <cell r="G1272">
            <v>800055102498</v>
          </cell>
          <cell r="H1272" t="str">
            <v>นางสาว</v>
          </cell>
          <cell r="I1272" t="str">
            <v>ศรัณย์รักษ์หรืออรุณทิพย์</v>
          </cell>
          <cell r="J1272" t="str">
            <v>เจริญสุข</v>
          </cell>
          <cell r="K1272">
            <v>1509900786266</v>
          </cell>
          <cell r="L1272" t="str">
            <v>ประตูช้างเผือก</v>
          </cell>
          <cell r="M1272" t="str">
            <v>เชียงใหม่ 1</v>
          </cell>
          <cell r="N1272">
            <v>8</v>
          </cell>
          <cell r="O1272" t="str">
            <v>สินเชื่อธนาคารประชาชน</v>
          </cell>
          <cell r="P1272" t="str">
            <v>1.บุคคลค้ำประกัน</v>
          </cell>
          <cell r="Q1272"/>
          <cell r="R1272"/>
          <cell r="S1272" t="str">
            <v>จังหวัดแพร่</v>
          </cell>
          <cell r="T1272" t="str">
            <v>ผบ.4114</v>
          </cell>
          <cell r="U1272">
            <v>2562</v>
          </cell>
          <cell r="V1272" t="str">
            <v>ผบ.4741</v>
          </cell>
          <cell r="W1272">
            <v>2562</v>
          </cell>
          <cell r="X1272"/>
          <cell r="Y1272"/>
          <cell r="Z1272"/>
          <cell r="AA1272">
            <v>18</v>
          </cell>
          <cell r="AB1272">
            <v>11</v>
          </cell>
          <cell r="AC1272">
            <v>2562</v>
          </cell>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นางสาวศรัณย์รักษ์หรืออรุณทิพย์ เจริญสุข</v>
          </cell>
          <cell r="BM1272">
            <v>883162010696</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Q1273"/>
          <cell r="R1273"/>
          <cell r="S1273" t="str">
            <v>แขวงเชียงใหม่</v>
          </cell>
          <cell r="T1273" t="str">
            <v>ผบ.10099</v>
          </cell>
          <cell r="U1273">
            <v>2562</v>
          </cell>
          <cell r="V1273" t="str">
            <v>ผบ.10567</v>
          </cell>
          <cell r="W1273">
            <v>2562</v>
          </cell>
          <cell r="X1273"/>
          <cell r="Y1273"/>
          <cell r="Z1273"/>
          <cell r="AA1273">
            <v>15</v>
          </cell>
          <cell r="AB1273">
            <v>10</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นายสงกรานต์ เรือนทอง</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ผบ.883</v>
          </cell>
          <cell r="U1274">
            <v>2565</v>
          </cell>
          <cell r="V1274" t="str">
            <v>ผบ.1397</v>
          </cell>
          <cell r="W1274">
            <v>2565</v>
          </cell>
          <cell r="X1274">
            <v>29</v>
          </cell>
          <cell r="Y1274">
            <v>8</v>
          </cell>
          <cell r="Z1274">
            <v>2565</v>
          </cell>
          <cell r="AA1274"/>
          <cell r="AB1274"/>
          <cell r="AC1274"/>
          <cell r="AD1274">
            <v>29</v>
          </cell>
          <cell r="AE1274">
            <v>8</v>
          </cell>
          <cell r="AF1274">
            <v>2565</v>
          </cell>
          <cell r="AG1274">
            <v>13</v>
          </cell>
          <cell r="AH1274">
            <v>1</v>
          </cell>
          <cell r="AI1274">
            <v>2566</v>
          </cell>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นายบัญชา อิสสระกุล</v>
          </cell>
          <cell r="BM1274">
            <v>883164010350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Q1275"/>
          <cell r="R1275"/>
          <cell r="S1275" t="str">
            <v>จังหวัดแม่สะเรียง</v>
          </cell>
          <cell r="T1275" t="str">
            <v>ผบ.291</v>
          </cell>
          <cell r="U1275">
            <v>2557</v>
          </cell>
          <cell r="V1275" t="str">
            <v>ผบ.2</v>
          </cell>
          <cell r="W1275">
            <v>2558</v>
          </cell>
          <cell r="X1275">
            <v>23</v>
          </cell>
          <cell r="Y1275">
            <v>1</v>
          </cell>
          <cell r="Z1275">
            <v>2558</v>
          </cell>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พันตำรวจตรีกิจจา ศรีกันทา</v>
          </cell>
          <cell r="BM1275">
            <v>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A1276"/>
          <cell r="AB1276"/>
          <cell r="AC1276"/>
          <cell r="AD1276">
            <v>17</v>
          </cell>
          <cell r="AE1276">
            <v>1</v>
          </cell>
          <cell r="AF1276">
            <v>2566</v>
          </cell>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นางสาวจุฑามาศ สุดใจ</v>
          </cell>
          <cell r="BM1276">
            <v>883165010266</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AA1277"/>
          <cell r="AB1277"/>
          <cell r="AC1277"/>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นางสาวอำพร มูลปิน</v>
          </cell>
          <cell r="BM1277">
            <v>883165010263</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นายเจษฎา สีมา</v>
          </cell>
          <cell r="BM1278">
            <v>883265010635</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Q1279"/>
          <cell r="R1279"/>
          <cell r="S1279" t="str">
            <v>จังหวัดฮอด</v>
          </cell>
          <cell r="T1279" t="str">
            <v>ผบ.180</v>
          </cell>
          <cell r="U1279">
            <v>2563</v>
          </cell>
          <cell r="V1279" t="str">
            <v>ผบ.479</v>
          </cell>
          <cell r="W1279">
            <v>2563</v>
          </cell>
          <cell r="X1279">
            <v>22</v>
          </cell>
          <cell r="Y1279">
            <v>6</v>
          </cell>
          <cell r="Z1279">
            <v>2563</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นางวรรณทนี อ้ายคำ</v>
          </cell>
          <cell r="BM1279">
            <v>0</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t="str">
            <v>กำลังดำเนินการสืบทรัพย์</v>
          </cell>
          <cell r="BC1280"/>
          <cell r="BD1280"/>
          <cell r="BE1280"/>
          <cell r="BF1280"/>
          <cell r="BG1280"/>
          <cell r="BH1280"/>
          <cell r="BI1280"/>
          <cell r="BJ1280"/>
          <cell r="BK1280"/>
          <cell r="BL1280" t="str">
            <v>นายสยุมพร เขื่อนขัน</v>
          </cell>
          <cell r="BM1280">
            <v>883265010429</v>
          </cell>
          <cell r="BN1280"/>
          <cell r="BO1280"/>
          <cell r="BP1280"/>
          <cell r="BQ1280"/>
          <cell r="BR1280"/>
          <cell r="BS1280"/>
          <cell r="BT1280"/>
          <cell r="BU1280" t="str">
            <v>เกศินี</v>
          </cell>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Q1281"/>
          <cell r="R1281"/>
          <cell r="S1281" t="str">
            <v>จังหวัดลำพูน</v>
          </cell>
          <cell r="T1281" t="str">
            <v>ผบ.3281</v>
          </cell>
          <cell r="U1281">
            <v>2558</v>
          </cell>
          <cell r="V1281" t="str">
            <v>ผบ.8138</v>
          </cell>
          <cell r="W1281">
            <v>2559</v>
          </cell>
          <cell r="X1281">
            <v>25</v>
          </cell>
          <cell r="Y1281">
            <v>1</v>
          </cell>
          <cell r="Z1281">
            <v>2559</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นายสรายุทธ์ อยู่คง</v>
          </cell>
          <cell r="BM1281">
            <v>823658010221</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จังหวัดศรีสะเกษ</v>
          </cell>
          <cell r="T1282" t="str">
            <v>ผบ.5923</v>
          </cell>
          <cell r="U1282">
            <v>2558</v>
          </cell>
          <cell r="V1282" t="str">
            <v>ผบ.236</v>
          </cell>
          <cell r="W1282">
            <v>2559</v>
          </cell>
          <cell r="X1282">
            <v>1</v>
          </cell>
          <cell r="Y1282">
            <v>2</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นายสุชัย จันทร์เปรียง</v>
          </cell>
          <cell r="BM1282">
            <v>823658010357</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X1283"/>
          <cell r="Y1283"/>
          <cell r="Z1283"/>
          <cell r="AA1283">
            <v>16</v>
          </cell>
          <cell r="AB1283">
            <v>2</v>
          </cell>
          <cell r="AC1283">
            <v>2559</v>
          </cell>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นางสาวศิริพร จะหย่อ</v>
          </cell>
          <cell r="BM1283">
            <v>823658010494</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AA1284"/>
          <cell r="AB1284"/>
          <cell r="AC1284"/>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นางสาวภรณ์ทิพย์ ศรสวรรค์</v>
          </cell>
          <cell r="BM1284">
            <v>823658010496</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X1285"/>
          <cell r="Y1285"/>
          <cell r="Z1285"/>
          <cell r="AA1285">
            <v>20</v>
          </cell>
          <cell r="AB1285">
            <v>4</v>
          </cell>
          <cell r="AC1285">
            <v>2558</v>
          </cell>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นายธนาวุฒิ วงค์ถาติ๊บ</v>
          </cell>
          <cell r="BM1285">
            <v>823658010225</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AA1286"/>
          <cell r="AB1286"/>
          <cell r="AC1286"/>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นางสาววิไลพร เชื้อลอง</v>
          </cell>
          <cell r="BM1286">
            <v>823658010088</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นางสาวไพริน ปรางค์มณี</v>
          </cell>
          <cell r="BM1287">
            <v>823658010021</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X1288"/>
          <cell r="Y1288"/>
          <cell r="Z1288"/>
          <cell r="AA1288">
            <v>26</v>
          </cell>
          <cell r="AB1288">
            <v>1</v>
          </cell>
          <cell r="AC1288">
            <v>2559</v>
          </cell>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นายอนันท์ ฝั้นสาย</v>
          </cell>
          <cell r="BM1288">
            <v>823658010080</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X1289"/>
          <cell r="Y1289"/>
          <cell r="Z1289"/>
          <cell r="AA1289">
            <v>28</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นายสมชาย อินยง</v>
          </cell>
          <cell r="BM1289">
            <v>823658010453</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นายณัชชนนท์   แก่นใจ</v>
          </cell>
          <cell r="BM1290">
            <v>823757010116</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X1291"/>
          <cell r="Y1291"/>
          <cell r="Z1291"/>
          <cell r="AA1291">
            <v>29</v>
          </cell>
          <cell r="AB1291">
            <v>9</v>
          </cell>
          <cell r="AC1291">
            <v>2558</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t="str">
            <v>นางสาวพันธมาส มาสพันธ์</v>
          </cell>
          <cell r="BM1291">
            <v>823755010434</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X1292"/>
          <cell r="Y1292"/>
          <cell r="Z1292"/>
          <cell r="AA1292">
            <v>30</v>
          </cell>
          <cell r="AB1292">
            <v>12</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นางอ้อยใจ ชัยพิทยา</v>
          </cell>
          <cell r="BM1292">
            <v>823758010558</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นางสาวสายใจ ไชยวรรณ</v>
          </cell>
          <cell r="BM1293">
            <v>823755010255</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X1294"/>
          <cell r="Y1294"/>
          <cell r="Z1294"/>
          <cell r="AA1294">
            <v>18</v>
          </cell>
          <cell r="AB1294">
            <v>5</v>
          </cell>
          <cell r="AC1294">
            <v>2558</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นางศศิกานต์ ไชยวงค์</v>
          </cell>
          <cell r="BM1294">
            <v>823757010235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นายสงกรานต์ ชัยชนะ</v>
          </cell>
          <cell r="BM1295">
            <v>823757010267</v>
          </cell>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นายชำนิ วิภาคีรี</v>
          </cell>
          <cell r="BM1296">
            <v>823757010259</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X1297"/>
          <cell r="Y1297"/>
          <cell r="Z1297"/>
          <cell r="AA1297">
            <v>20</v>
          </cell>
          <cell r="AB1297">
            <v>4</v>
          </cell>
          <cell r="AC1297">
            <v>2558</v>
          </cell>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นายสถาพร จันตาโลก</v>
          </cell>
          <cell r="BM1297">
            <v>823755010329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นางก๋องคำ บริวงค์</v>
          </cell>
          <cell r="BM1298">
            <v>0</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X1299"/>
          <cell r="Y1299"/>
          <cell r="Z1299"/>
          <cell r="AA1299">
            <v>16</v>
          </cell>
          <cell r="AB1299">
            <v>8</v>
          </cell>
          <cell r="AC1299">
            <v>2558</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นางชญาน์นันท์ ชูมา</v>
          </cell>
          <cell r="BM1299">
            <v>823758010102</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X1300"/>
          <cell r="Y1300"/>
          <cell r="Z1300"/>
          <cell r="AA1300">
            <v>18</v>
          </cell>
          <cell r="AB1300">
            <v>11</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นายสิทธิพงษ์ อุตุมติง</v>
          </cell>
          <cell r="BM1300">
            <v>823755010405</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นายธนกฤต คดคง</v>
          </cell>
          <cell r="BM1301">
            <v>823755010413</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X1302"/>
          <cell r="Y1302"/>
          <cell r="Z1302"/>
          <cell r="AA1302">
            <v>14</v>
          </cell>
          <cell r="AB1302">
            <v>12</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นายยุทธศักดิ์ คชฤทธิ์</v>
          </cell>
          <cell r="BM1302">
            <v>823758010423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นางสาววรางคณิต ทับทอง</v>
          </cell>
          <cell r="BM1303">
            <v>823758010317</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นายเชิด จันรไส</v>
          </cell>
          <cell r="BM1304">
            <v>0</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X1305"/>
          <cell r="Y1305"/>
          <cell r="Z1305"/>
          <cell r="AA1305">
            <v>21</v>
          </cell>
          <cell r="AB1305">
            <v>7</v>
          </cell>
          <cell r="AC1305">
            <v>2558</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นางสาวญาธิดา สุริยา</v>
          </cell>
          <cell r="BM1305">
            <v>823658010024</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นางสาวอัญชลี ขันทอง</v>
          </cell>
          <cell r="BM1306">
            <v>823658010197</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นายวิชิตชัย ธนพรพิทักษ์</v>
          </cell>
          <cell r="BM1307">
            <v>823658010004</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X1308"/>
          <cell r="Y1308"/>
          <cell r="Z1308"/>
          <cell r="AA1308">
            <v>7</v>
          </cell>
          <cell r="AB1308">
            <v>3</v>
          </cell>
          <cell r="AC1308">
            <v>2559</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นายธีระเชษฐ สมณะ</v>
          </cell>
          <cell r="BM1308">
            <v>823658010258</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X1309"/>
          <cell r="Y1309"/>
          <cell r="Z1309"/>
          <cell r="AA1309">
            <v>20</v>
          </cell>
          <cell r="AB1309">
            <v>10</v>
          </cell>
          <cell r="AC1309">
            <v>2558</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นางสาวศิริพร ปัญญา</v>
          </cell>
          <cell r="BM1309">
            <v>823658010217</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นายเจษฎา อ่อนปรีดา</v>
          </cell>
          <cell r="BM1310">
            <v>821950007111</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X1311"/>
          <cell r="Y1311"/>
          <cell r="Z1311"/>
          <cell r="AA1311">
            <v>31</v>
          </cell>
          <cell r="AB1311">
            <v>8</v>
          </cell>
          <cell r="AC1311">
            <v>2558</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นายดนัย ชาวคำเขต</v>
          </cell>
          <cell r="BM1311">
            <v>823658010201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นางบัวเขียว ใจติยะ</v>
          </cell>
          <cell r="BM1312">
            <v>823658010660</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X1313"/>
          <cell r="Y1313"/>
          <cell r="Z1313"/>
          <cell r="AA1313">
            <v>22</v>
          </cell>
          <cell r="AB1313">
            <v>3</v>
          </cell>
          <cell r="AC1313">
            <v>2559</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นายดวงเนตร ธรรมขันแข็ง</v>
          </cell>
          <cell r="BM1313">
            <v>823658010445</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นายยงยุทธ พรหมมา</v>
          </cell>
          <cell r="BM1314">
            <v>823758010090</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นางสาวแววดาว มั่นพุ่ม</v>
          </cell>
          <cell r="BM1315">
            <v>823658010222</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นายประเสริฐ รัตนัง</v>
          </cell>
          <cell r="BM1316">
            <v>823659010305</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X1317"/>
          <cell r="Y1317"/>
          <cell r="Z1317"/>
          <cell r="AA1317">
            <v>25</v>
          </cell>
          <cell r="AB1317">
            <v>4</v>
          </cell>
          <cell r="AC1317">
            <v>2559</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นางสาวอัจฉรา ธิมา</v>
          </cell>
          <cell r="BM1317">
            <v>823658010460</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นางเย็นฤดี มือกุศล</v>
          </cell>
          <cell r="BM1318">
            <v>823658010456</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นางสาวสาวิณี ประจำเมือง</v>
          </cell>
          <cell r="BM1319">
            <v>823658010454</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X1320"/>
          <cell r="Y1320"/>
          <cell r="Z1320"/>
          <cell r="AA1320">
            <v>8</v>
          </cell>
          <cell r="AB1320">
            <v>8</v>
          </cell>
          <cell r="AC1320">
            <v>2559</v>
          </cell>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นายเดชา นันตา</v>
          </cell>
          <cell r="BM1320">
            <v>823658010388</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นางสาวสมปอง เพียงคาม</v>
          </cell>
          <cell r="BM1321">
            <v>823759010298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X1322"/>
          <cell r="Y1322"/>
          <cell r="Z1322"/>
          <cell r="AA1322">
            <v>12</v>
          </cell>
          <cell r="AB1322">
            <v>2</v>
          </cell>
          <cell r="AC1322">
            <v>2562</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นางสาวพิมลพรรณ กาสม หรือหุ่นนภรินทร์</v>
          </cell>
          <cell r="BM1322">
            <v>823659010993</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X1323"/>
          <cell r="Y1323"/>
          <cell r="Z1323"/>
          <cell r="AA1323">
            <v>17</v>
          </cell>
          <cell r="AB1323">
            <v>11</v>
          </cell>
          <cell r="AC1323">
            <v>2560</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นายณัฐพงศ์  ศรีวนิช</v>
          </cell>
          <cell r="BM1323">
            <v>0</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นายธรรมนูญ เผยกลิ่น</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2169</v>
          </cell>
          <cell r="C1325">
            <v>1321</v>
          </cell>
          <cell r="D1325">
            <v>28</v>
          </cell>
          <cell r="E1325">
            <v>3</v>
          </cell>
          <cell r="F1325">
            <v>2566</v>
          </cell>
          <cell r="G1325"/>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X1325"/>
          <cell r="Y1325"/>
          <cell r="Z1325"/>
          <cell r="AA1325">
            <v>8</v>
          </cell>
          <cell r="AB1325">
            <v>6</v>
          </cell>
          <cell r="AC1325">
            <v>2566</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นายสงวน สุภาใจ</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จ่าสิบตรีหรือร้อยตรีสุนทรหรือเรืองกวี ดวงเงาหรือโฆษิตอำไพ</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X1327"/>
          <cell r="Y1327"/>
          <cell r="Z1327"/>
          <cell r="AA1327">
            <v>4</v>
          </cell>
          <cell r="AB1327">
            <v>2</v>
          </cell>
          <cell r="AC1327">
            <v>2558</v>
          </cell>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นายสามารถ บุญยังเต</v>
          </cell>
          <cell r="BM1327">
            <v>823757010106</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X1328"/>
          <cell r="Y1328"/>
          <cell r="Z1328"/>
          <cell r="AA1328">
            <v>9</v>
          </cell>
          <cell r="AB1328">
            <v>11</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นางสุกัญญา ไชยเป็ง</v>
          </cell>
          <cell r="BM1328">
            <v>823755010402</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นางสาวทิวากร ยศสุตัน</v>
          </cell>
          <cell r="BM1329">
            <v>823755010427</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นายวุฒิชานนท์ สมนาศักดิ์</v>
          </cell>
          <cell r="BM1330">
            <v>0</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นายธนะพันธ์ กลั่นปรุง</v>
          </cell>
          <cell r="BM1331">
            <v>823758010045</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X1332"/>
          <cell r="Y1332"/>
          <cell r="Z1332"/>
          <cell r="AA1332">
            <v>4</v>
          </cell>
          <cell r="AB1332">
            <v>8</v>
          </cell>
          <cell r="AC1332">
            <v>2558</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นางพรทิพย์ สัตยากร</v>
          </cell>
          <cell r="BM1332">
            <v>823757010068</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นายอุทัย คำเขียว</v>
          </cell>
          <cell r="BM1333">
            <v>823758010071</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นายราชันย์ รุ่งเรือง</v>
          </cell>
          <cell r="BM1334">
            <v>823757010003</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X1335"/>
          <cell r="Y1335"/>
          <cell r="Z1335"/>
          <cell r="AA1335">
            <v>8</v>
          </cell>
          <cell r="AB1335">
            <v>7</v>
          </cell>
          <cell r="AC1335">
            <v>2558</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นายกมล ศรีคำมูล</v>
          </cell>
          <cell r="BM1335">
            <v>0</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นายเกียรติชาย ฐาราชวงศ์ศึก</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นางบัวรวย บุญมา</v>
          </cell>
          <cell r="BM1337">
            <v>823758010432</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v>243217</v>
          </cell>
          <cell r="CM1338"/>
          <cell r="CN1338"/>
          <cell r="CO1338"/>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A1339"/>
          <cell r="AB1339"/>
          <cell r="AC1339"/>
          <cell r="AD1339"/>
          <cell r="AE1339"/>
          <cell r="AF1339"/>
          <cell r="AG1339"/>
          <cell r="AH1339"/>
          <cell r="AI1339"/>
          <cell r="AJ1339"/>
          <cell r="AK1339"/>
          <cell r="AL1339"/>
          <cell r="AM1339"/>
          <cell r="AN1339"/>
          <cell r="AO1339"/>
          <cell r="AP1339"/>
          <cell r="AQ1339"/>
          <cell r="AR1339"/>
          <cell r="AS1339" t="str">
            <v>พิพากษาให้จำเลยที่ 1 รับผิดเต็มท้ายฟ้อง ส่วนจำเลยที่ 2 และที่ 3 รับผิดเฉพาะต้นเงิน</v>
          </cell>
          <cell r="AT1339"/>
          <cell r="AU1339"/>
          <cell r="AV1339"/>
          <cell r="AW1339"/>
          <cell r="AX1339"/>
          <cell r="AY1339"/>
          <cell r="AZ1339"/>
          <cell r="BA1339"/>
          <cell r="BB1339"/>
          <cell r="BC1339"/>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243277</v>
          </cell>
          <cell r="CM1339"/>
          <cell r="CN1339"/>
          <cell r="CO1339"/>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t="str">
            <v>นายทรัพย์เจริญ แก้วบังวัน</v>
          </cell>
          <cell r="BM1340">
            <v>883165010176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นางสาวมินตรา ทะสอน</v>
          </cell>
          <cell r="BM1341">
            <v>883165010622</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นางสาวกนกกาญจน์ บุตรดี</v>
          </cell>
          <cell r="BM1342">
            <v>883165010165</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นายสิทธิโชค ดาราวงษ์</v>
          </cell>
          <cell r="BM1343">
            <v>883265010689</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นายไสว โคตรชมภู</v>
          </cell>
          <cell r="BM1344">
            <v>883265010311</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นายศักดิ์ชัย ศรีปุริ</v>
          </cell>
          <cell r="BM1345">
            <v>883162012289</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K1346"/>
          <cell r="L1346" t="str">
            <v>สันป่าตอง</v>
          </cell>
          <cell r="M1346" t="str">
            <v>เชียงใหม่ 3</v>
          </cell>
          <cell r="N1346">
            <v>8</v>
          </cell>
          <cell r="O1346" t="str">
            <v>สินเชื่อกเพื่อการบริโภค</v>
          </cell>
          <cell r="P1346"/>
          <cell r="Q1346"/>
          <cell r="R1346"/>
          <cell r="S1346" t="str">
            <v>แขวงเชียงใหม่</v>
          </cell>
          <cell r="T1346" t="str">
            <v>ผบ.3237</v>
          </cell>
          <cell r="U1346">
            <v>2559</v>
          </cell>
          <cell r="V1346" t="str">
            <v>ผบ.4518</v>
          </cell>
          <cell r="W1346">
            <v>2559</v>
          </cell>
          <cell r="X1346">
            <v>28</v>
          </cell>
          <cell r="Y1346">
            <v>6</v>
          </cell>
          <cell r="Z1346">
            <v>2559</v>
          </cell>
          <cell r="AA1346"/>
          <cell r="AB1346"/>
          <cell r="AC1346"/>
          <cell r="AD1346"/>
          <cell r="AE1346"/>
          <cell r="AF1346"/>
          <cell r="AG1346">
            <v>16</v>
          </cell>
          <cell r="AH1346">
            <v>2</v>
          </cell>
          <cell r="AI1346">
            <v>2560</v>
          </cell>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นางสาวอลิสา พรหมนิ่ม</v>
          </cell>
          <cell r="BM1346">
            <v>0</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นายวรศักดิ์ ทรงชัยอิตรานนท์</v>
          </cell>
          <cell r="BM1347">
            <v>883165010605</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มีคำสั่งสืบทรัพย์วันที่ 4/4/2568</v>
          </cell>
          <cell r="BC1348"/>
          <cell r="BD1348"/>
          <cell r="BE1348"/>
          <cell r="BF1348"/>
          <cell r="BG1348"/>
          <cell r="BH1348"/>
          <cell r="BI1348"/>
          <cell r="BJ1348"/>
          <cell r="BK1348"/>
          <cell r="BL1348" t="str">
            <v>นายจักรกฤษณ์ จันทร์ดอนตอง</v>
          </cell>
          <cell r="BM1348">
            <v>883165010606</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K1349"/>
          <cell r="L1349" t="str">
            <v>สันทราย</v>
          </cell>
          <cell r="M1349" t="str">
            <v>เชียงใหม่ 2</v>
          </cell>
          <cell r="N1349">
            <v>8</v>
          </cell>
          <cell r="O1349"/>
          <cell r="P1349"/>
          <cell r="Q1349"/>
          <cell r="R1349"/>
          <cell r="S1349" t="str">
            <v>จังหวัดเชียงใหม่</v>
          </cell>
          <cell r="T1349" t="str">
            <v>ผบ.392</v>
          </cell>
          <cell r="U1349">
            <v>2557</v>
          </cell>
          <cell r="V1349" t="str">
            <v>ผบ.2033</v>
          </cell>
          <cell r="W1349">
            <v>2557</v>
          </cell>
          <cell r="X1349"/>
          <cell r="Y1349"/>
          <cell r="Z1349"/>
          <cell r="AA1349">
            <v>13</v>
          </cell>
          <cell r="AB1349">
            <v>10</v>
          </cell>
          <cell r="AC1349">
            <v>2557</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คำสั่งถอนการยึดจำนวน 1 แปลง วันที่ 26/5/2566//รายการถอนการยึด 29/5/2566</v>
          </cell>
          <cell r="BC1349"/>
          <cell r="BD1349"/>
          <cell r="BE1349"/>
          <cell r="BF1349"/>
          <cell r="BG1349"/>
          <cell r="BH1349"/>
          <cell r="BI1349"/>
          <cell r="BJ1349"/>
          <cell r="BK1349"/>
          <cell r="BL1349" t="str">
            <v>ด.ต.ไพบูลย์   เชื้อกันทา</v>
          </cell>
          <cell r="BM1349">
            <v>0</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2194</v>
          </cell>
          <cell r="C1350">
            <v>1346</v>
          </cell>
          <cell r="D1350">
            <v>9</v>
          </cell>
          <cell r="E1350">
            <v>6</v>
          </cell>
          <cell r="F1350">
            <v>2566</v>
          </cell>
          <cell r="G1350"/>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O1350"/>
          <cell r="P1350"/>
          <cell r="Q1350"/>
          <cell r="R1350"/>
          <cell r="S1350" t="str">
            <v>จังหวัดเชียงใหม่</v>
          </cell>
          <cell r="T1350"/>
          <cell r="U1350"/>
          <cell r="V1350" t="str">
            <v>พ.961</v>
          </cell>
          <cell r="W1350">
            <v>2564</v>
          </cell>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นำส่งต้นฉบับโฉนดที่ดินและสัญญาจำนอง</v>
          </cell>
          <cell r="BC1350"/>
          <cell r="BD1350"/>
          <cell r="BE1350"/>
          <cell r="BF1350"/>
          <cell r="BG1350"/>
          <cell r="BH1350"/>
          <cell r="BI1350"/>
          <cell r="BJ1350"/>
          <cell r="BK1350"/>
          <cell r="BL1350" t="str">
            <v>นางสาวเกื้อลภัส สังฆบุญ</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2195</v>
          </cell>
          <cell r="C1351">
            <v>1347</v>
          </cell>
          <cell r="D1351">
            <v>16</v>
          </cell>
          <cell r="E1351">
            <v>6</v>
          </cell>
          <cell r="F1351">
            <v>2566</v>
          </cell>
          <cell r="G1351"/>
          <cell r="H1351" t="str">
            <v>นางสาว</v>
          </cell>
          <cell r="I1351" t="str">
            <v>ภวรัญชน์หรือคันฉัตร</v>
          </cell>
          <cell r="J1351" t="str">
            <v>ฟินโปร</v>
          </cell>
          <cell r="K1351"/>
          <cell r="L1351" t="str">
            <v>บวกครกหลวง</v>
          </cell>
          <cell r="M1351" t="str">
            <v>เชียงใหม่ 3</v>
          </cell>
          <cell r="N1351">
            <v>8</v>
          </cell>
          <cell r="O1351"/>
          <cell r="P1351"/>
          <cell r="Q1351"/>
          <cell r="R1351"/>
          <cell r="S1351" t="str">
            <v>แขวงเชียงดาว</v>
          </cell>
          <cell r="T1351"/>
          <cell r="U1351"/>
          <cell r="V1351" t="str">
            <v>ผบE518</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นางสาวภวรัญชน์หรือคันฉัตร ฟินโปร</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X1352"/>
          <cell r="Y1352"/>
          <cell r="Z1352"/>
          <cell r="AA1352">
            <v>28</v>
          </cell>
          <cell r="AB1352">
            <v>11</v>
          </cell>
          <cell r="AC1352">
            <v>2565</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t="str">
            <v>นายภานุพงษ์ เลี้ยงประเสริฐ</v>
          </cell>
          <cell r="BM1352">
            <v>883165010121</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นางสาวว้าง ลอเฒ่า</v>
          </cell>
          <cell r="BM1353">
            <v>88316501078</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นางสาวไพลิน แสนกอง</v>
          </cell>
          <cell r="BM1354">
            <v>883165010619</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2199</v>
          </cell>
          <cell r="C1355">
            <v>1351</v>
          </cell>
          <cell r="D1355">
            <v>20</v>
          </cell>
          <cell r="E1355">
            <v>4</v>
          </cell>
          <cell r="F1355">
            <v>2566</v>
          </cell>
          <cell r="G1355">
            <v>800124754113</v>
          </cell>
          <cell r="H1355"/>
          <cell r="I1355" t="str">
            <v>ห้างหุ้นส่วนจำกัด ไข่เค็มราเชนทร์</v>
          </cell>
          <cell r="J1355"/>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Q1355"/>
          <cell r="R1355"/>
          <cell r="S1355" t="str">
            <v>แขวงเชียงใหม่</v>
          </cell>
          <cell r="T1355" t="str">
            <v>มE337</v>
          </cell>
          <cell r="U1355">
            <v>2565</v>
          </cell>
          <cell r="V1355" t="str">
            <v>มE45</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 xml:space="preserve">ห้างหุ้นส่วนจำกัด ไข่เค็มราเชนทร์ </v>
          </cell>
          <cell r="BM1355">
            <v>0</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นายอภิราม เนตรทิพย์</v>
          </cell>
          <cell r="BM1356">
            <v>883165010476</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นางสาวธันย์ชนก ผัดประเสริฐ</v>
          </cell>
          <cell r="BM1357">
            <v>0</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นางสาวจิตตานันท์ ดวงปัญญา</v>
          </cell>
          <cell r="BM1358">
            <v>883165010262</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Q1359"/>
          <cell r="R1359"/>
          <cell r="S1359" t="str">
            <v>จังหวัดแพร่</v>
          </cell>
          <cell r="T1359" t="str">
            <v>ผบ.4790</v>
          </cell>
          <cell r="U1359">
            <v>2561</v>
          </cell>
          <cell r="V1359" t="str">
            <v>ผบ.6530</v>
          </cell>
          <cell r="W1359">
            <v>2561</v>
          </cell>
          <cell r="X1359">
            <v>20</v>
          </cell>
          <cell r="Y1359">
            <v>11</v>
          </cell>
          <cell r="Z1359">
            <v>2561</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นางสาวน้ำเพชร อะทะ</v>
          </cell>
          <cell r="BM1359">
            <v>0</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Q1360"/>
          <cell r="R1360"/>
          <cell r="S1360" t="str">
            <v>แขวงเชียงใหม่</v>
          </cell>
          <cell r="T1360" t="str">
            <v>ผบ.10739</v>
          </cell>
          <cell r="U1360">
            <v>2559</v>
          </cell>
          <cell r="V1360" t="str">
            <v>ผบ.11127</v>
          </cell>
          <cell r="W1360">
            <v>2559</v>
          </cell>
          <cell r="X1360"/>
          <cell r="Y1360"/>
          <cell r="Z1360"/>
          <cell r="AA1360">
            <v>27</v>
          </cell>
          <cell r="AB1360">
            <v>9</v>
          </cell>
          <cell r="AC1360">
            <v>2559</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นายพรชัย คำแดง</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นางสาวขวัญนภา แก้วอินตา</v>
          </cell>
          <cell r="BM1361">
            <v>823558010124</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นางสาวรัชนี แก้วบุญเรือง</v>
          </cell>
          <cell r="BM1362">
            <v>883165010689</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นายวิรุติ  เมืองแก้ว</v>
          </cell>
          <cell r="BM1363">
            <v>883165010613</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 xml:space="preserve">นายธนวัฒน์ เลรามัญ </v>
          </cell>
          <cell r="BM1364">
            <v>883165010620</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นางสาวอาภาภรณ์ ยะมะโน</v>
          </cell>
          <cell r="BM1365">
            <v>883165010604</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นายฤทธิ์เดช ใจคำ</v>
          </cell>
          <cell r="BM1366">
            <v>883165010177</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นางละออ ขัติบุญเรือง</v>
          </cell>
          <cell r="BM1367">
            <v>883165010394</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นางสาวทวินันท์ สุคันธเสาวภาคย์</v>
          </cell>
          <cell r="BM1368">
            <v>883165010085</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นายวาทิต ไพรพนาดล</v>
          </cell>
          <cell r="BM1369">
            <v>883165010385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นางสาววีณา กองมงคล</v>
          </cell>
          <cell r="BM1370">
            <v>883165010784</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นายศรัณย์ พุทธเกิด</v>
          </cell>
          <cell r="BM1371">
            <v>883163011762</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2216</v>
          </cell>
          <cell r="C1372">
            <v>1368</v>
          </cell>
          <cell r="D1372">
            <v>8</v>
          </cell>
          <cell r="E1372">
            <v>5</v>
          </cell>
          <cell r="F1372">
            <v>2566</v>
          </cell>
          <cell r="G1372" t="str">
            <v>800075596778
800042491038</v>
          </cell>
          <cell r="H1372" t="str">
            <v>กองทุนหมู่บ้านสันป่าค่า หมู่ที่ 8</v>
          </cell>
          <cell r="I1372"/>
          <cell r="J1372"/>
          <cell r="K1372"/>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R1372"/>
          <cell r="S1372" t="str">
            <v>จังหวัดเชียงใหม่</v>
          </cell>
          <cell r="T1372" t="str">
            <v>ผบ.1250</v>
          </cell>
          <cell r="U1372">
            <v>2563</v>
          </cell>
          <cell r="V1372" t="str">
            <v>ผบ.2211</v>
          </cell>
          <cell r="W1372">
            <v>2563</v>
          </cell>
          <cell r="X1372"/>
          <cell r="Y1372"/>
          <cell r="Z1372"/>
          <cell r="AA1372">
            <v>8</v>
          </cell>
          <cell r="AB1372">
            <v>9</v>
          </cell>
          <cell r="AC1372">
            <v>2563</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 xml:space="preserve">กองทุนหมู่บ้านสันป่าค่า หมู่ที่ 8 </v>
          </cell>
          <cell r="BM1372">
            <v>883263011722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K1373"/>
          <cell r="L1373" t="str">
            <v>หางดง</v>
          </cell>
          <cell r="M1373" t="str">
            <v>เชียงใหม่ 3</v>
          </cell>
          <cell r="N1373">
            <v>8</v>
          </cell>
          <cell r="O1373"/>
          <cell r="P1373"/>
          <cell r="Q1373"/>
          <cell r="R1373"/>
          <cell r="S1373" t="str">
            <v>จังหวัดเชียงใหม่</v>
          </cell>
          <cell r="T1373"/>
          <cell r="U1373"/>
          <cell r="V1373" t="str">
            <v>ผบ.803</v>
          </cell>
          <cell r="W1373">
            <v>2562</v>
          </cell>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นำส่งต้นฉบับโฉนดที่ดินและสัญญาจำนอง</v>
          </cell>
          <cell r="BC1373"/>
          <cell r="BD1373"/>
          <cell r="BE1373"/>
          <cell r="BF1373"/>
          <cell r="BG1373"/>
          <cell r="BH1373"/>
          <cell r="BI1373"/>
          <cell r="BJ1373"/>
          <cell r="BK1373"/>
          <cell r="BL1373" t="str">
            <v>นางสาวมัลลิกา  วารีรัตน์</v>
          </cell>
          <cell r="BM1373">
            <v>0</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K1374"/>
          <cell r="L1374" t="str">
            <v>สันป่าตอง</v>
          </cell>
          <cell r="M1374" t="str">
            <v>เชียงใหม่ 3</v>
          </cell>
          <cell r="N1374">
            <v>8</v>
          </cell>
          <cell r="O1374"/>
          <cell r="P1374"/>
          <cell r="Q1374"/>
          <cell r="R1374"/>
          <cell r="S1374" t="str">
            <v>จังหวัดเชียงใหม่</v>
          </cell>
          <cell r="T1374"/>
          <cell r="U1374"/>
          <cell r="V1374" t="str">
            <v>ผบE1354</v>
          </cell>
          <cell r="W1374">
            <v>2565</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ว่าที่ ร.ต.ณัฐนันท์ กันทวงค์</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t="str">
            <v>นางสาวศิรประภา เป็ดมา</v>
          </cell>
          <cell r="BM1375">
            <v>883165010607</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K1376"/>
          <cell r="L1376" t="str">
            <v>สารภี</v>
          </cell>
          <cell r="M1376" t="str">
            <v>เชียงใหม่ 3</v>
          </cell>
          <cell r="N1376">
            <v>8</v>
          </cell>
          <cell r="O1376"/>
          <cell r="P1376"/>
          <cell r="Q1376"/>
          <cell r="R1376"/>
          <cell r="S1376" t="str">
            <v>แขวงเชียงใหม่</v>
          </cell>
          <cell r="T1376"/>
          <cell r="U1376"/>
          <cell r="V1376" t="str">
            <v>ผบE5795</v>
          </cell>
          <cell r="W1376">
            <v>2565</v>
          </cell>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นำส่งต้นฉบับโฉนดที่ดินและสัญญาจำนอง</v>
          </cell>
          <cell r="BC1376"/>
          <cell r="BD1376"/>
          <cell r="BE1376"/>
          <cell r="BF1376"/>
          <cell r="BG1376"/>
          <cell r="BH1376"/>
          <cell r="BI1376"/>
          <cell r="BJ1376"/>
          <cell r="BK1376"/>
          <cell r="BL1376" t="str">
            <v>นางสาวปรมาภรณ์ ชมภู</v>
          </cell>
          <cell r="BM1376">
            <v>0</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V1377"/>
          <cell r="W1377"/>
          <cell r="X1377">
            <v>3</v>
          </cell>
          <cell r="Y1377">
            <v>7</v>
          </cell>
          <cell r="Z1377">
            <v>2566</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
          </cell>
          <cell r="BC1377" t="str">
            <v/>
          </cell>
          <cell r="BD1377" t="str">
            <v/>
          </cell>
          <cell r="BE1377" t="str">
            <v/>
          </cell>
          <cell r="BF1377"/>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K1378"/>
          <cell r="L1378" t="str">
            <v>หางดง</v>
          </cell>
          <cell r="M1378" t="str">
            <v>เชียงใหม่ 3</v>
          </cell>
          <cell r="N1378">
            <v>8</v>
          </cell>
          <cell r="O1378" t="str">
            <v>-</v>
          </cell>
          <cell r="P1378"/>
          <cell r="Q1378"/>
          <cell r="R1378"/>
          <cell r="S1378" t="str">
            <v>จังหวัดแม่ฮ่องสอน</v>
          </cell>
          <cell r="T1378" t="str">
            <v>ผบ.22</v>
          </cell>
          <cell r="U1378">
            <v>2559</v>
          </cell>
          <cell r="V1378" t="str">
            <v>ผบ.78</v>
          </cell>
          <cell r="W1378">
            <v>2559</v>
          </cell>
          <cell r="X1378">
            <v>24</v>
          </cell>
          <cell r="Y1378">
            <v>5</v>
          </cell>
          <cell r="Z1378">
            <v>2559</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t="str">
            <v>นางสาวพิมพ์สินันท์ พิบูลย์ศรี</v>
          </cell>
          <cell r="BM1378">
            <v>0</v>
          </cell>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K1379"/>
          <cell r="L1379"/>
          <cell r="M1379" t="str">
            <v>เชียงใหม่ 3</v>
          </cell>
          <cell r="N1379">
            <v>8</v>
          </cell>
          <cell r="O1379"/>
          <cell r="P1379"/>
          <cell r="Q1379"/>
          <cell r="R1379"/>
          <cell r="S1379" t="str">
            <v>แขวงเชียงใหม่</v>
          </cell>
          <cell r="T1379"/>
          <cell r="U1379"/>
          <cell r="V1379" t="str">
            <v>ผบE3061</v>
          </cell>
          <cell r="W1379">
            <v>2563</v>
          </cell>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นำส่งต้นฉบับโฉนดที่ดินและสัญญาจำนอง</v>
          </cell>
          <cell r="BC1379"/>
          <cell r="BD1379"/>
          <cell r="BE1379"/>
          <cell r="BF1379"/>
          <cell r="BG1379"/>
          <cell r="BH1379"/>
          <cell r="BI1379"/>
          <cell r="BJ1379"/>
          <cell r="BK1379"/>
          <cell r="BL1379" t="str">
            <v>นางสาวธีราภรณ์ อุดมศิลปทรัพย์</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2224</v>
          </cell>
          <cell r="C1380">
            <v>1376</v>
          </cell>
          <cell r="D1380">
            <v>19</v>
          </cell>
          <cell r="E1380">
            <v>6</v>
          </cell>
          <cell r="F1380">
            <v>2566</v>
          </cell>
          <cell r="G1380"/>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X1380"/>
          <cell r="Y1380"/>
          <cell r="Z1380"/>
          <cell r="AA1380">
            <v>14</v>
          </cell>
          <cell r="AB1380">
            <v>3</v>
          </cell>
          <cell r="AC1380">
            <v>2557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มีคำสั่งสืบทรัพย์วันที่ 19/6/2566</v>
          </cell>
          <cell r="BC1380"/>
          <cell r="BD1380"/>
          <cell r="BE1380"/>
          <cell r="BF1380"/>
          <cell r="BG1380"/>
          <cell r="BH1380"/>
          <cell r="BI1380"/>
          <cell r="BJ1380"/>
          <cell r="BK1380"/>
          <cell r="BL1380" t="str">
            <v>นายสรวิชย์ หิญชีระนันทน์</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R1381"/>
          <cell r="S1381" t="str">
            <v>แขวงลำปาง</v>
          </cell>
          <cell r="T1381" t="str">
            <v>ผบE709</v>
          </cell>
          <cell r="U1381">
            <v>2566</v>
          </cell>
          <cell r="V1381" t="str">
            <v>ผบE1493</v>
          </cell>
          <cell r="W1381">
            <v>2566</v>
          </cell>
          <cell r="X1381">
            <v>4</v>
          </cell>
          <cell r="Y1381">
            <v>4</v>
          </cell>
          <cell r="Z1381">
            <v>2566</v>
          </cell>
          <cell r="AA1381"/>
          <cell r="AB1381">
            <v>4</v>
          </cell>
          <cell r="AC1381">
            <v>4</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t="str">
            <v>นายจิรพงค์ เรือนกูล</v>
          </cell>
          <cell r="BM1381">
            <v>883265010538</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AA1382"/>
          <cell r="AB1382"/>
          <cell r="AC1382"/>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นางสาวสุจิน  จันทร์ปาง</v>
          </cell>
          <cell r="BM1382" t="str">
            <v xml:space="preserve">              </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Z1383"/>
          <cell r="AA1383">
            <v>4</v>
          </cell>
          <cell r="AB1383">
            <v>10</v>
          </cell>
          <cell r="AC1383">
            <v>2565</v>
          </cell>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นายเทพโยธิน พันธง</v>
          </cell>
          <cell r="BM1383">
            <v>883265010391</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2228</v>
          </cell>
          <cell r="C1384">
            <v>1380</v>
          </cell>
          <cell r="D1384"/>
          <cell r="E1384"/>
          <cell r="F1384"/>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R1384"/>
          <cell r="S1384" t="str">
            <v>แขวงเชียงใหม่</v>
          </cell>
          <cell r="T1384" t="str">
            <v>ผบ13005</v>
          </cell>
          <cell r="U1384">
            <v>2559</v>
          </cell>
          <cell r="V1384" t="str">
            <v>ผบ1812</v>
          </cell>
          <cell r="W1384">
            <v>2560</v>
          </cell>
          <cell r="X1384"/>
          <cell r="Y1384"/>
          <cell r="Z1384"/>
          <cell r="AA1384">
            <v>18</v>
          </cell>
          <cell r="AB1384">
            <v>4</v>
          </cell>
          <cell r="AC1384">
            <v>2560</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นางกำไร หวานฉ่ำ</v>
          </cell>
          <cell r="BM1384">
            <v>823659010672</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2229</v>
          </cell>
          <cell r="C1385">
            <v>1381</v>
          </cell>
          <cell r="D1385"/>
          <cell r="E1385"/>
          <cell r="F1385"/>
          <cell r="G1385">
            <v>800034550700</v>
          </cell>
          <cell r="H1385" t="str">
            <v>นางสาว</v>
          </cell>
          <cell r="I1385" t="str">
            <v>ชนัดดา</v>
          </cell>
          <cell r="J1385" t="str">
            <v>รอดกระแสร์</v>
          </cell>
          <cell r="K1385"/>
          <cell r="L1385" t="str">
            <v>หางดง</v>
          </cell>
          <cell r="M1385" t="str">
            <v>เชียงใหม่ 3</v>
          </cell>
          <cell r="N1385">
            <v>8</v>
          </cell>
          <cell r="O1385"/>
          <cell r="P1385"/>
          <cell r="Q1385"/>
          <cell r="R1385"/>
          <cell r="S1385" t="str">
            <v>แขวงเชียงใหม่</v>
          </cell>
          <cell r="T1385"/>
          <cell r="U1385"/>
          <cell r="V1385" t="str">
            <v>ผบ.8958</v>
          </cell>
          <cell r="W1385">
            <v>2557</v>
          </cell>
          <cell r="X1385"/>
          <cell r="Y1385"/>
          <cell r="Z1385"/>
          <cell r="AA1385"/>
          <cell r="AB1385"/>
          <cell r="AC1385"/>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ติดตามบัญชีรับจ่าย</v>
          </cell>
          <cell r="BC1385"/>
          <cell r="BD1385"/>
          <cell r="BE1385"/>
          <cell r="BF1385"/>
          <cell r="BG1385"/>
          <cell r="BH1385"/>
          <cell r="BI1385"/>
          <cell r="BJ1385"/>
          <cell r="BK1385"/>
          <cell r="BL1385" t="str">
            <v>นางสาวชนัดดา รอดกระแสร์</v>
          </cell>
          <cell r="BM1385">
            <v>0</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X1386"/>
          <cell r="Y1386"/>
          <cell r="Z1386"/>
          <cell r="AA1386">
            <v>28</v>
          </cell>
          <cell r="AB1386">
            <v>11</v>
          </cell>
          <cell r="AC1386">
            <v>2565</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cell r="BC1386"/>
          <cell r="BD1386"/>
          <cell r="BE1386"/>
          <cell r="BF1386"/>
          <cell r="BG1386"/>
          <cell r="BH1386"/>
          <cell r="BI1386"/>
          <cell r="BJ1386"/>
          <cell r="BK1386"/>
          <cell r="BL1386" t="str">
            <v>นายสุเมธ บุญพากเพียร</v>
          </cell>
          <cell r="BM1386">
            <v>888165010036</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นางสาววาสนา ปฐมนิมิตร</v>
          </cell>
          <cell r="BM1387">
            <v>888164010460</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นายธีระยุทธ สุริยา</v>
          </cell>
          <cell r="BM1388">
            <v>888164010454</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X1389"/>
          <cell r="Y1389"/>
          <cell r="Z1389"/>
          <cell r="AA1389">
            <v>27</v>
          </cell>
          <cell r="AB1389">
            <v>7</v>
          </cell>
          <cell r="AC1389">
            <v>2565</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นายจรินเดช ศรีสถิตย์ธรรม</v>
          </cell>
          <cell r="BM1389">
            <v>888165010028</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AA1390"/>
          <cell r="AB1390"/>
          <cell r="AC1390"/>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นางพัชริดา สกุลวิวัฒน์</v>
          </cell>
          <cell r="BM1390">
            <v>888165010041</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X1391"/>
          <cell r="Y1391"/>
          <cell r="Z1391"/>
          <cell r="AA1391">
            <v>27</v>
          </cell>
          <cell r="AB1391">
            <v>7</v>
          </cell>
          <cell r="AC1391">
            <v>2565</v>
          </cell>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นางสายใจ ผังดี</v>
          </cell>
          <cell r="BM1391">
            <v>888165010022</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นางวาสนา หล้าคำ</v>
          </cell>
          <cell r="BM1392">
            <v>888165010035</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นายธานินทร์ ธุระนันท์</v>
          </cell>
          <cell r="BM1393">
            <v>888165010023</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AA1394"/>
          <cell r="AB1394"/>
          <cell r="AC1394"/>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นายวัชระ เมืองอินทร์</v>
          </cell>
          <cell r="BM1394">
            <v>888165010032</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X1395"/>
          <cell r="Y1395"/>
          <cell r="Z1395"/>
          <cell r="AA1395">
            <v>27</v>
          </cell>
          <cell r="AB1395">
            <v>7</v>
          </cell>
          <cell r="AC1395">
            <v>2565</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นางสาวดวงเดือน ฝั้นศรีหรือต๊ะวันวงค์</v>
          </cell>
          <cell r="BM1395">
            <v>888165010025</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นางวัฒนา กาวิชัย</v>
          </cell>
          <cell r="BM1396">
            <v>888165010010</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X1397"/>
          <cell r="Y1397"/>
          <cell r="Z1397"/>
          <cell r="AA1397">
            <v>17</v>
          </cell>
          <cell r="AB1397">
            <v>8</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นางสาวภัทราพร ปัญวงค์ษา</v>
          </cell>
          <cell r="BM1397">
            <v>888165010026</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X1398"/>
          <cell r="Y1398"/>
          <cell r="Z1398"/>
          <cell r="AA1398">
            <v>27</v>
          </cell>
          <cell r="AB1398">
            <v>7</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นายคำหล้า ผัดสา</v>
          </cell>
          <cell r="BM1398">
            <v>888164010476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นางสาวแสงจันทร์ กันทะโล</v>
          </cell>
          <cell r="BM1399">
            <v>883165010690</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R1400"/>
          <cell r="S1400" t="str">
            <v>แขวงเชียงใหม่</v>
          </cell>
          <cell r="T1400" t="str">
            <v>ผบE5354</v>
          </cell>
          <cell r="U1400">
            <v>2565</v>
          </cell>
          <cell r="V1400" t="str">
            <v>ผบE8533</v>
          </cell>
          <cell r="W1400">
            <v>2565</v>
          </cell>
          <cell r="X1400"/>
          <cell r="Y1400"/>
          <cell r="Z1400"/>
          <cell r="AA1400">
            <v>29</v>
          </cell>
          <cell r="AB1400">
            <v>11</v>
          </cell>
          <cell r="AC1400">
            <v>2565</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นางสาวเบ็ญจวรรณ วันชุ่ม</v>
          </cell>
          <cell r="BM1400">
            <v>883165010123</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นางสาวพรพิมล ตระกูล</v>
          </cell>
          <cell r="BM1401">
            <v>883165010621</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นางสาวรัตติกาล หอมแก่นจันทร์</v>
          </cell>
          <cell r="BM1402">
            <v>883164010348</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นางสาวนัษฐภรณ์ วงษ์เวียน</v>
          </cell>
          <cell r="BM1403">
            <v>883165010899</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X1404"/>
          <cell r="Y1404"/>
          <cell r="Z1404"/>
          <cell r="AA1404">
            <v>12</v>
          </cell>
          <cell r="AB1404">
            <v>5</v>
          </cell>
          <cell r="AC1404">
            <v>2562</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นายทวี อนันต๊ะ</v>
          </cell>
          <cell r="BM1404">
            <v>883161010237</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X1405"/>
          <cell r="Y1405"/>
          <cell r="Z1405"/>
          <cell r="AA1405">
            <v>23</v>
          </cell>
          <cell r="AB1405">
            <v>8</v>
          </cell>
          <cell r="AC1405">
            <v>2564</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นางกชชวรรณ อาภาภัทรฐานิต</v>
          </cell>
          <cell r="BM1405">
            <v>883163011691</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AA1406"/>
          <cell r="AB1406"/>
          <cell r="AC1406"/>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นายชัยณรงค์ วงษาปัดนา</v>
          </cell>
          <cell r="BM1406">
            <v>883165010898</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นายสมบัติ ศรีวิชัย</v>
          </cell>
          <cell r="BM1407">
            <v>0</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นางจิรพรรณ ยง</v>
          </cell>
          <cell r="BM1408">
            <v>883265010011</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M1409"/>
          <cell r="N1409"/>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X1409"/>
          <cell r="Y1409"/>
          <cell r="Z1409"/>
          <cell r="AA1409">
            <v>17</v>
          </cell>
          <cell r="AB1409">
            <v>9</v>
          </cell>
          <cell r="AC1409">
            <v>2563</v>
          </cell>
          <cell r="AD1409"/>
          <cell r="AE1409"/>
          <cell r="AF1409"/>
          <cell r="AG1409">
            <v>2</v>
          </cell>
          <cell r="AH1409">
            <v>5</v>
          </cell>
          <cell r="AI1409">
            <v>2566</v>
          </cell>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นายหรือพันตำรวจโทเจษฎา ปิ่นชูทอง</v>
          </cell>
          <cell r="BM1409">
            <v>881763010317</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K1410"/>
          <cell r="L1410" t="str">
            <v>หางดง</v>
          </cell>
          <cell r="M1410" t="str">
            <v>เชียงใหม่ 3</v>
          </cell>
          <cell r="N1410">
            <v>8</v>
          </cell>
          <cell r="O1410"/>
          <cell r="P1410"/>
          <cell r="Q1410"/>
          <cell r="R1410"/>
          <cell r="S1410" t="str">
            <v>แขวงเชียงใหม่</v>
          </cell>
          <cell r="T1410"/>
          <cell r="U1410"/>
          <cell r="V1410" t="str">
            <v>ผบE8518</v>
          </cell>
          <cell r="W1410">
            <v>2565</v>
          </cell>
          <cell r="X1410"/>
          <cell r="Y1410"/>
          <cell r="Z1410"/>
          <cell r="AA1410"/>
          <cell r="AB1410"/>
          <cell r="AC1410"/>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นำส่งต้นฉบับโฉนดที่ดินและสัญญาจำนอง</v>
          </cell>
          <cell r="BC1410"/>
          <cell r="BD1410"/>
          <cell r="BE1410"/>
          <cell r="BF1410"/>
          <cell r="BG1410"/>
          <cell r="BH1410"/>
          <cell r="BI1410"/>
          <cell r="BJ1410"/>
          <cell r="BK1410"/>
          <cell r="BL1410" t="str">
            <v>นายพงษ์ศักด์  วรรณตระกูล</v>
          </cell>
          <cell r="BM1410">
            <v>0</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K1411"/>
          <cell r="L1411" t="str">
            <v>สารภี</v>
          </cell>
          <cell r="M1411" t="str">
            <v>เชียงใหม่ 3</v>
          </cell>
          <cell r="N1411">
            <v>8</v>
          </cell>
          <cell r="O1411"/>
          <cell r="P1411"/>
          <cell r="Q1411"/>
          <cell r="R1411"/>
          <cell r="S1411" t="str">
            <v>แขวงเชียงใหม่</v>
          </cell>
          <cell r="T1411"/>
          <cell r="U1411"/>
          <cell r="V1411" t="str">
            <v>ผบE794</v>
          </cell>
          <cell r="W1411">
            <v>2566</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นางสาวกัญญา แซ่กัง</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K1412"/>
          <cell r="L1412" t="str">
            <v>แม่วาง</v>
          </cell>
          <cell r="M1412" t="str">
            <v>เชียงใหม่ 3</v>
          </cell>
          <cell r="N1412">
            <v>8</v>
          </cell>
          <cell r="O1412"/>
          <cell r="P1412"/>
          <cell r="Q1412"/>
          <cell r="R1412"/>
          <cell r="S1412" t="str">
            <v>แขวงเชียงใหม่</v>
          </cell>
          <cell r="T1412"/>
          <cell r="U1412"/>
          <cell r="V1412" t="str">
            <v>ผบ.3888</v>
          </cell>
          <cell r="W1412">
            <v>2555</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นายเกรียงไกร คำแสน</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ผบE1951</v>
          </cell>
          <cell r="W1413">
            <v>2563</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นางสาวลักษณา คำเจริญ</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2258</v>
          </cell>
          <cell r="C1414">
            <v>1410</v>
          </cell>
          <cell r="D1414"/>
          <cell r="E1414"/>
          <cell r="F1414"/>
          <cell r="G1414">
            <v>800059946361</v>
          </cell>
          <cell r="H1414" t="str">
            <v>นาย</v>
          </cell>
          <cell r="I1414" t="str">
            <v>วรินทร์นวัต</v>
          </cell>
          <cell r="J1414" t="str">
            <v>อัชฌาสุตานันท์</v>
          </cell>
          <cell r="K1414"/>
          <cell r="L1414"/>
          <cell r="M1414" t="str">
            <v>เชียงใหม่ 3</v>
          </cell>
          <cell r="N1414">
            <v>8</v>
          </cell>
          <cell r="O1414"/>
          <cell r="P1414"/>
          <cell r="Q1414"/>
          <cell r="R1414"/>
          <cell r="S1414" t="str">
            <v>จังหวัดเชียงใหม่</v>
          </cell>
          <cell r="T1414"/>
          <cell r="U1414"/>
          <cell r="V1414" t="str">
            <v>ผบE1198</v>
          </cell>
          <cell r="W1414">
            <v>2565</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นายวรินทร์นวัต อัชฌาสุตานันท์</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2259</v>
          </cell>
          <cell r="C1415">
            <v>1411</v>
          </cell>
          <cell r="D1415">
            <v>24</v>
          </cell>
          <cell r="E1415">
            <v>5</v>
          </cell>
          <cell r="F1415">
            <v>2566</v>
          </cell>
          <cell r="G1415">
            <v>800049845228</v>
          </cell>
          <cell r="H1415" t="str">
            <v>กลุ่มเครดิตยูเนี่ยมตำบลโปงทุ่ง</v>
          </cell>
          <cell r="I1415"/>
          <cell r="J1415"/>
          <cell r="K1415"/>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X1415"/>
          <cell r="Y1415"/>
          <cell r="Z1415"/>
          <cell r="AA1415">
            <v>8</v>
          </cell>
          <cell r="AB1415">
            <v>9</v>
          </cell>
          <cell r="AC1415">
            <v>2563</v>
          </cell>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cell r="BC1415"/>
          <cell r="BD1415"/>
          <cell r="BE1415"/>
          <cell r="BF1415"/>
          <cell r="BG1415"/>
          <cell r="BH1415"/>
          <cell r="BI1415"/>
          <cell r="BJ1415"/>
          <cell r="BK1415"/>
          <cell r="BL1415" t="str">
            <v xml:space="preserve">กลุ่มเครดิตยูเนี่ยมตำบลโปงทุ่ง </v>
          </cell>
          <cell r="BM1415">
            <v>883263011408</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AA1416"/>
          <cell r="AB1416"/>
          <cell r="AC1416"/>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นายนัฏฐาวุธ สุภาโพน</v>
          </cell>
          <cell r="BM1416" t="str">
            <v>888165010301,
888165010302</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2261</v>
          </cell>
          <cell r="C1417">
            <v>1413</v>
          </cell>
          <cell r="D1417"/>
          <cell r="E1417"/>
          <cell r="F1417"/>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Q1417"/>
          <cell r="R1417"/>
          <cell r="S1417" t="str">
            <v>แขวงเชียงใหม่</v>
          </cell>
          <cell r="T1417" t="str">
            <v>ผบE5686</v>
          </cell>
          <cell r="U1417">
            <v>2564</v>
          </cell>
          <cell r="V1417" t="str">
            <v>ผบE5197</v>
          </cell>
          <cell r="W1417">
            <v>2565</v>
          </cell>
          <cell r="X1417"/>
          <cell r="Y1417"/>
          <cell r="Z1417"/>
          <cell r="AA1417">
            <v>25</v>
          </cell>
          <cell r="AB1417">
            <v>7</v>
          </cell>
          <cell r="AC1417">
            <v>2565</v>
          </cell>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นายชุติเดช จันทร์ณรงค์ชัย</v>
          </cell>
          <cell r="BM1417">
            <v>883263010384</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AA1418"/>
          <cell r="AB1418"/>
          <cell r="AC1418"/>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นายเชิดชัย สุคำ</v>
          </cell>
          <cell r="BM1418">
            <v>0</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นางสาวฐิติมา อุ่นเมืองอินทร์</v>
          </cell>
          <cell r="BM1419">
            <v>883266010023</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นางงามพิศ อินต๊ะ</v>
          </cell>
          <cell r="BM1420">
            <v>883266010024</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นางสาวรัตนาภรณ์  พงษ์ตัน</v>
          </cell>
          <cell r="BM1421">
            <v>883265010850</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ว่าที่ร้อยตรีณัฐสิมา ถนอมบุญ</v>
          </cell>
          <cell r="BM1422">
            <v>883265010433</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นายกิตติ  อุ่นเรือน</v>
          </cell>
          <cell r="BM1423">
            <v>883265010855</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นางสาวลลิภัทร คัมภีระ</v>
          </cell>
          <cell r="BM1424">
            <v>883165010124</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นางสาวมณฑน์รัตน์ จิตรทรวง</v>
          </cell>
          <cell r="BM1425">
            <v>883165010179</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X1426"/>
          <cell r="Y1426"/>
          <cell r="Z1426"/>
          <cell r="AA1426">
            <v>28</v>
          </cell>
          <cell r="AB1426">
            <v>10</v>
          </cell>
          <cell r="AC1426">
            <v>2562</v>
          </cell>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นางสุนิสา จินะชิต</v>
          </cell>
          <cell r="BM1426">
            <v>883162011068</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AA1427"/>
          <cell r="AB1427"/>
          <cell r="AC1427"/>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นายดำเนิน ชัยมณี</v>
          </cell>
          <cell r="BM1427">
            <v>883166010005</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นางเกสรา ไอ่มี</v>
          </cell>
          <cell r="BM1428">
            <v>823560011123</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N1429"/>
          <cell r="O1429" t="str">
            <v>ประชารัฐเพื่อประชาชน</v>
          </cell>
          <cell r="P1429" t="str">
            <v>1.บุคคลค้ำประกัน</v>
          </cell>
          <cell r="Q1429"/>
          <cell r="R1429"/>
          <cell r="S1429" t="str">
            <v>จังหวัดเทิง</v>
          </cell>
          <cell r="T1429" t="str">
            <v>ผบ.1962</v>
          </cell>
          <cell r="U1429">
            <v>2562</v>
          </cell>
          <cell r="V1429" t="str">
            <v>ผบ2403</v>
          </cell>
          <cell r="W1429">
            <v>2562</v>
          </cell>
          <cell r="X1429">
            <v>25</v>
          </cell>
          <cell r="Y1429">
            <v>12</v>
          </cell>
          <cell r="Z1429">
            <v>2562</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นายปรีชา ปัญญาอิ่นแก้ว</v>
          </cell>
          <cell r="BM1429">
            <v>823560010986</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นางสาวรัตติกาล พะยามะหนี่</v>
          </cell>
          <cell r="BM1430">
            <v>883165010122</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P1431"/>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นางสาวนันท์วรัตถ์    กลั่นเนียม</v>
          </cell>
          <cell r="BM1431">
            <v>883162010738</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นางพนิตพิชา แสวงภักดี</v>
          </cell>
          <cell r="BM1432">
            <v>883165010611</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นางสาวนิตยาภรณ์ คำชัยวงศ์</v>
          </cell>
          <cell r="BM1433">
            <v>883165010731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X1434"/>
          <cell r="Y1434"/>
          <cell r="Z1434"/>
          <cell r="AA1434">
            <v>29</v>
          </cell>
          <cell r="AB1434">
            <v>8</v>
          </cell>
          <cell r="AC1434">
            <v>2565</v>
          </cell>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นายสมัย จริยา</v>
          </cell>
          <cell r="BM1434">
            <v>0</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X1435"/>
          <cell r="Y1435"/>
          <cell r="Z1435"/>
          <cell r="AA1435">
            <v>28</v>
          </cell>
          <cell r="AB1435">
            <v>8</v>
          </cell>
          <cell r="AC1435">
            <v>2566</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นายณัธชัย พฤฒิพาณิชย์</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X1436"/>
          <cell r="Y1436"/>
          <cell r="Z1436"/>
          <cell r="AA1436">
            <v>8</v>
          </cell>
          <cell r="AB1436">
            <v>6</v>
          </cell>
          <cell r="AC1436">
            <v>2562</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นายสรเดช จันทร์เที่ยง</v>
          </cell>
          <cell r="BM1436">
            <v>883161010266</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AA1437"/>
          <cell r="AB1437"/>
          <cell r="AC1437"/>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นางสาวภัททิรา สุขเจริญ</v>
          </cell>
          <cell r="BM1437">
            <v>883166010004</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X1438"/>
          <cell r="Y1438"/>
          <cell r="Z1438"/>
          <cell r="AA1438">
            <v>14</v>
          </cell>
          <cell r="AB1438">
            <v>2</v>
          </cell>
          <cell r="AC1438">
            <v>2565</v>
          </cell>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นางสาวประทุมพร กายาสา</v>
          </cell>
          <cell r="BM1438">
            <v>883163010409</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X1439"/>
          <cell r="Y1439"/>
          <cell r="Z1439"/>
          <cell r="AA1439">
            <v>7</v>
          </cell>
          <cell r="AB1439">
            <v>8</v>
          </cell>
          <cell r="AC1439">
            <v>2566</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นายวชิรธัน ธรรมธิ</v>
          </cell>
          <cell r="BM1439">
            <v>883165010419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N1440"/>
          <cell r="O1440" t="str">
            <v>ธนาคารประชาชน</v>
          </cell>
          <cell r="P1440" t="str">
            <v>1.บุคคลค้ำประกัน</v>
          </cell>
          <cell r="Q1440"/>
          <cell r="R1440"/>
          <cell r="S1440" t="str">
            <v>จังหวัดน่าน สาขาปัว</v>
          </cell>
          <cell r="T1440" t="str">
            <v>ผบ.1120</v>
          </cell>
          <cell r="U1440">
            <v>2562</v>
          </cell>
          <cell r="V1440" t="str">
            <v>ผบ1296</v>
          </cell>
          <cell r="W1440">
            <v>2562</v>
          </cell>
          <cell r="X1440"/>
          <cell r="Y1440"/>
          <cell r="Z1440"/>
          <cell r="AA1440">
            <v>21</v>
          </cell>
          <cell r="AB1440">
            <v>10</v>
          </cell>
          <cell r="AC1440">
            <v>2562</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นายชัยทัต คันทะสาร</v>
          </cell>
          <cell r="BM1440">
            <v>883162010766</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X1441"/>
          <cell r="Y1441"/>
          <cell r="Z1441"/>
          <cell r="AA1441">
            <v>20</v>
          </cell>
          <cell r="AB1441">
            <v>10</v>
          </cell>
          <cell r="AC1441">
            <v>2563</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นางรุ่งนภา สุขลำภู</v>
          </cell>
          <cell r="BM1441">
            <v>883163011148</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AA1442"/>
          <cell r="AB1442"/>
          <cell r="AC1442"/>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นางสาวเกศษิณี สงวนศิลป์</v>
          </cell>
          <cell r="BM1442">
            <v>88316501268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นางรุ่งนภา สุ่มเกิด</v>
          </cell>
          <cell r="BM1443">
            <v>883165010776</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P1444"/>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นายปิติ พิบูลย์ศักดิ์กุล</v>
          </cell>
          <cell r="BM1444">
            <v>0</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นายโสฬส พรหมรักษ์</v>
          </cell>
          <cell r="BM1445">
            <v>883165010143</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นางสาวอภิญญา เมืองมูล</v>
          </cell>
          <cell r="BM1446">
            <v>883165010152</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X1447"/>
          <cell r="Y1447"/>
          <cell r="Z1447"/>
          <cell r="AA1447">
            <v>30</v>
          </cell>
          <cell r="AB1447">
            <v>1</v>
          </cell>
          <cell r="AC1447">
            <v>2566</v>
          </cell>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นางบัวผาย ศรีใจ</v>
          </cell>
          <cell r="BM1447">
            <v>883265010314</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AA1448"/>
          <cell r="AB1448"/>
          <cell r="AC1448"/>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นางสาวธันยชนก สมควร</v>
          </cell>
          <cell r="BM1448">
            <v>883265010430</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2293</v>
          </cell>
          <cell r="C1449">
            <v>1445</v>
          </cell>
          <cell r="D1449">
            <v>7</v>
          </cell>
          <cell r="E1449">
            <v>9</v>
          </cell>
          <cell r="F1449">
            <v>2566</v>
          </cell>
          <cell r="G1449">
            <v>863053736089</v>
          </cell>
          <cell r="H1449"/>
          <cell r="I1449" t="str">
            <v>กองทุนหมู่บ้านน้ำแพร่ ม.2ต.ตลาดขวัญ</v>
          </cell>
          <cell r="J1449"/>
          <cell r="K1449"/>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 xml:space="preserve">กองทุนหมู่บ้านน้ำแพร่ ม.2ต.ตลาดขวัญ </v>
          </cell>
          <cell r="BM1449">
            <v>883265010838</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X1450"/>
          <cell r="Y1450"/>
          <cell r="Z1450"/>
          <cell r="AA1450">
            <v>4</v>
          </cell>
          <cell r="AB1450">
            <v>7</v>
          </cell>
          <cell r="AC1450">
            <v>2566</v>
          </cell>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นางสาวอัมพร ชนะเป็ง</v>
          </cell>
          <cell r="BM1450">
            <v>0</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X1451"/>
          <cell r="Y1451"/>
          <cell r="Z1451"/>
          <cell r="AA1451">
            <v>18</v>
          </cell>
          <cell r="AB1451">
            <v>8</v>
          </cell>
          <cell r="AC1451">
            <v>2565</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นายอดุลย์ จุลมณี</v>
          </cell>
          <cell r="BM1451">
            <v>883162013092</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AA1452"/>
          <cell r="AB1452"/>
          <cell r="AC1452"/>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นายสิงห์แก้ว กุยแก้ว</v>
          </cell>
          <cell r="BM1452">
            <v>823859010535</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X1453"/>
          <cell r="Y1453"/>
          <cell r="Z1453"/>
          <cell r="AA1453">
            <v>3</v>
          </cell>
          <cell r="AB1453">
            <v>5</v>
          </cell>
          <cell r="AC1453">
            <v>2566</v>
          </cell>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นางสาววิไลวรรณ์ สมศรี</v>
          </cell>
          <cell r="BM1453">
            <v>0</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X1454"/>
          <cell r="Y1454"/>
          <cell r="Z1454"/>
          <cell r="AA1454">
            <v>21</v>
          </cell>
          <cell r="AB1454">
            <v>11</v>
          </cell>
          <cell r="AC1454">
            <v>2565</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นางสาวจันทร์แก้ว พรมแก้ว</v>
          </cell>
          <cell r="BM1454">
            <v>883265010315</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X1455"/>
          <cell r="Y1455"/>
          <cell r="Z1455"/>
          <cell r="AA1455">
            <v>23</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นางสาวอำไพ มะหิงษา</v>
          </cell>
          <cell r="BM1455">
            <v>883265010754</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X1456"/>
          <cell r="Y1456"/>
          <cell r="Z1456"/>
          <cell r="AA1456">
            <v>4</v>
          </cell>
          <cell r="AB1456">
            <v>10</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นางสาวดลฤดี อูปคำแดง</v>
          </cell>
          <cell r="BM1456">
            <v>88326501035</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AA1457"/>
          <cell r="AB1457"/>
          <cell r="AC1457"/>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นายสืบสกุล สิงห์ทร</v>
          </cell>
          <cell r="BM1457">
            <v>883265010039</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X1458"/>
          <cell r="Y1458"/>
          <cell r="Z1458"/>
          <cell r="AA1458">
            <v>15</v>
          </cell>
          <cell r="AB1458">
            <v>3</v>
          </cell>
          <cell r="AC1458">
            <v>2566</v>
          </cell>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นางพัชริน กองมา</v>
          </cell>
          <cell r="BM1458">
            <v>0</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AA1459"/>
          <cell r="AB1459"/>
          <cell r="AC1459"/>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นายสมบัติ ศรีวิชัย</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นายนิติธรหรือวีระยุทธ  บุญทาทิพย์</v>
          </cell>
          <cell r="BM1460">
            <v>883265010839</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O1461"/>
          <cell r="P1461" t="str">
            <v>1.บุคคลค้ำประกัน</v>
          </cell>
          <cell r="Q1461"/>
          <cell r="R1461"/>
          <cell r="S1461" t="str">
            <v>แขวงเชียงใหม่</v>
          </cell>
          <cell r="T1461" t="str">
            <v>ผบ.2544</v>
          </cell>
          <cell r="U1461">
            <v>2563</v>
          </cell>
          <cell r="V1461" t="str">
            <v>ผบ.4891</v>
          </cell>
          <cell r="W1461">
            <v>2563</v>
          </cell>
          <cell r="X1461"/>
          <cell r="Y1461"/>
          <cell r="Z1461"/>
          <cell r="AA1461">
            <v>1</v>
          </cell>
          <cell r="AB1461">
            <v>7</v>
          </cell>
          <cell r="AC1461">
            <v>2566</v>
          </cell>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นางพิทักษ์ ขุนทอง</v>
          </cell>
          <cell r="BM1461">
            <v>0</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AA1462"/>
          <cell r="AB1462"/>
          <cell r="AC1462"/>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นายสุรินทร์   ทองสว่าง</v>
          </cell>
          <cell r="BM1462">
            <v>883265010316</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2307</v>
          </cell>
          <cell r="C1463">
            <v>1459</v>
          </cell>
          <cell r="D1463"/>
          <cell r="E1463"/>
          <cell r="F1463"/>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X1463"/>
          <cell r="Y1463"/>
          <cell r="Z1463"/>
          <cell r="AA1463">
            <v>18</v>
          </cell>
          <cell r="AB1463">
            <v>4</v>
          </cell>
          <cell r="AC1463">
            <v>2566</v>
          </cell>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นางสาวน้ำฝน คำป้อ</v>
          </cell>
          <cell r="BM1463">
            <v>888165010639</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2308</v>
          </cell>
          <cell r="C1464">
            <v>1460</v>
          </cell>
          <cell r="D1464"/>
          <cell r="E1464"/>
          <cell r="F1464"/>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นางสาวปวีณา ยศบุตร</v>
          </cell>
          <cell r="BM1464">
            <v>888165010623</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2309</v>
          </cell>
          <cell r="C1465">
            <v>1461</v>
          </cell>
          <cell r="D1465"/>
          <cell r="E1465"/>
          <cell r="F1465"/>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AA1465"/>
          <cell r="AB1465"/>
          <cell r="AC1465"/>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นางทองลักษณ์ ทาใจ</v>
          </cell>
          <cell r="BM1465">
            <v>888165010552</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2310</v>
          </cell>
          <cell r="C1466">
            <v>1462</v>
          </cell>
          <cell r="D1466"/>
          <cell r="E1466"/>
          <cell r="F1466"/>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X1466"/>
          <cell r="Y1466"/>
          <cell r="Z1466"/>
          <cell r="AA1466">
            <v>21</v>
          </cell>
          <cell r="AB1466">
            <v>2</v>
          </cell>
          <cell r="AC1466">
            <v>2566</v>
          </cell>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นางสาวสุทธิกานต์ ปันใจ</v>
          </cell>
          <cell r="BM1466">
            <v>888165010642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2311</v>
          </cell>
          <cell r="C1467">
            <v>1463</v>
          </cell>
          <cell r="D1467"/>
          <cell r="E1467"/>
          <cell r="F1467"/>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X1467"/>
          <cell r="Y1467"/>
          <cell r="Z1467"/>
          <cell r="AA1467">
            <v>4</v>
          </cell>
          <cell r="AB1467">
            <v>4</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นางสาวจิตฤดี ปางไธสงค์</v>
          </cell>
          <cell r="BM1467">
            <v>8000165010651</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Q1468"/>
          <cell r="R1468"/>
          <cell r="S1468" t="str">
            <v>จังหวัดฮอด</v>
          </cell>
          <cell r="T1468" t="str">
            <v>ผบ.955</v>
          </cell>
          <cell r="U1468">
            <v>2560</v>
          </cell>
          <cell r="V1468" t="str">
            <v>ผบ.28</v>
          </cell>
          <cell r="W1468">
            <v>2561</v>
          </cell>
          <cell r="X1468">
            <v>25</v>
          </cell>
          <cell r="Y1468">
            <v>1</v>
          </cell>
          <cell r="Z1468">
            <v>2561</v>
          </cell>
          <cell r="AA1468"/>
          <cell r="AB1468"/>
          <cell r="AC1468"/>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นางสาวดวงนภาไร ปันวิชัย</v>
          </cell>
          <cell r="BM1468">
            <v>823760010255</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O1469"/>
          <cell r="P1469" t="str">
            <v>1.บุคคลค้ำประกัน</v>
          </cell>
          <cell r="Q1469"/>
          <cell r="R1469"/>
          <cell r="S1469" t="str">
            <v>จังหวัดฮอด</v>
          </cell>
          <cell r="T1469" t="str">
            <v>ผบ.1025</v>
          </cell>
          <cell r="U1469">
            <v>2560</v>
          </cell>
          <cell r="V1469" t="str">
            <v>ผบ.1153</v>
          </cell>
          <cell r="W1469">
            <v>2560</v>
          </cell>
          <cell r="X1469"/>
          <cell r="Y1469"/>
          <cell r="Z1469"/>
          <cell r="AA1469">
            <v>27</v>
          </cell>
          <cell r="AB1469">
            <v>12</v>
          </cell>
          <cell r="AC1469">
            <v>2560</v>
          </cell>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นางสาวพนิดา ธิแก้ว</v>
          </cell>
          <cell r="BM1469">
            <v>0</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Q1470"/>
          <cell r="R1470"/>
          <cell r="S1470" t="str">
            <v>จังหวัดฮอด</v>
          </cell>
          <cell r="T1470" t="str">
            <v>ผบ.1469</v>
          </cell>
          <cell r="U1470">
            <v>2559</v>
          </cell>
          <cell r="V1470" t="str">
            <v>ผบ.105</v>
          </cell>
          <cell r="W1470">
            <v>2560</v>
          </cell>
          <cell r="X1470"/>
          <cell r="Y1470"/>
          <cell r="Z1470"/>
          <cell r="AA1470">
            <v>6</v>
          </cell>
          <cell r="AB1470">
            <v>3</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นางเกี๋ยงคำ แก้วปลูก</v>
          </cell>
          <cell r="BM1470">
            <v>823759010016</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Q1471"/>
          <cell r="R1471"/>
          <cell r="S1471" t="str">
            <v>จังหวัดฮอด</v>
          </cell>
          <cell r="T1471" t="str">
            <v>ผบ.629</v>
          </cell>
          <cell r="U1471">
            <v>2558</v>
          </cell>
          <cell r="V1471" t="str">
            <v>ผบ.27</v>
          </cell>
          <cell r="W1471">
            <v>2559</v>
          </cell>
          <cell r="X1471"/>
          <cell r="Y1471"/>
          <cell r="Z1471"/>
          <cell r="AA1471">
            <v>1</v>
          </cell>
          <cell r="AB1471">
            <v>2</v>
          </cell>
          <cell r="AC1471">
            <v>2559</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นางสาวมนันสนันท์ ปัญญาแดง</v>
          </cell>
          <cell r="BM1471">
            <v>823758010438</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ผบ.433</v>
          </cell>
          <cell r="U1472">
            <v>2561</v>
          </cell>
          <cell r="V1472" t="str">
            <v>ผบ.890</v>
          </cell>
          <cell r="W1472">
            <v>2561</v>
          </cell>
          <cell r="X1472"/>
          <cell r="Y1472"/>
          <cell r="Z1472"/>
          <cell r="AA1472">
            <v>28</v>
          </cell>
          <cell r="AB1472">
            <v>8</v>
          </cell>
          <cell r="AC1472">
            <v>2561</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นางทินประภา เพียงจันทร์</v>
          </cell>
          <cell r="BM1472">
            <v>0</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Q1473"/>
          <cell r="R1473"/>
          <cell r="S1473" t="str">
            <v>จังหวัดฮอด</v>
          </cell>
          <cell r="T1473" t="str">
            <v>ผบ.1269</v>
          </cell>
          <cell r="U1473">
            <v>2559</v>
          </cell>
          <cell r="V1473" t="str">
            <v>ผบ.1515</v>
          </cell>
          <cell r="W1473">
            <v>2559</v>
          </cell>
          <cell r="X1473"/>
          <cell r="Y1473"/>
          <cell r="Z1473"/>
          <cell r="AA1473">
            <v>30</v>
          </cell>
          <cell r="AB1473">
            <v>11</v>
          </cell>
          <cell r="AC1473">
            <v>2559</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นางสาวกมลวรรณ แก้วคำมา</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K1474"/>
          <cell r="L1474" t="str">
            <v>สารภี</v>
          </cell>
          <cell r="M1474" t="str">
            <v>เชียงใหม่ 3</v>
          </cell>
          <cell r="N1474">
            <v>8</v>
          </cell>
          <cell r="O1474" t="str">
            <v>-</v>
          </cell>
          <cell r="P1474"/>
          <cell r="Q1474"/>
          <cell r="R1474"/>
          <cell r="S1474" t="str">
            <v>จังหวัดฮอด</v>
          </cell>
          <cell r="T1474" t="str">
            <v>ผบ.168</v>
          </cell>
          <cell r="U1474">
            <v>2561</v>
          </cell>
          <cell r="V1474" t="str">
            <v>ผบ.406</v>
          </cell>
          <cell r="W1474">
            <v>2561</v>
          </cell>
          <cell r="X1474"/>
          <cell r="Y1474"/>
          <cell r="Z1474"/>
          <cell r="AA1474"/>
          <cell r="AB1474"/>
          <cell r="AC1474"/>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t="str">
            <v>วางเงินค่าใช้จ่ายในการขายทอดตลาด</v>
          </cell>
          <cell r="BC1474"/>
          <cell r="BD1474"/>
          <cell r="BE1474"/>
          <cell r="BF1474"/>
          <cell r="BG1474"/>
          <cell r="BH1474"/>
          <cell r="BI1474"/>
          <cell r="BJ1474"/>
          <cell r="BK1474"/>
          <cell r="BL1474" t="str">
            <v>นายธีระวัช ไชยพูน</v>
          </cell>
          <cell r="BM1474">
            <v>823760010344</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2319</v>
          </cell>
          <cell r="C1475">
            <v>1471</v>
          </cell>
          <cell r="D1475"/>
          <cell r="E1475"/>
          <cell r="F1475"/>
          <cell r="G1475">
            <v>800059760374</v>
          </cell>
          <cell r="H1475" t="str">
            <v>นาง</v>
          </cell>
          <cell r="I1475" t="str">
            <v>นรมน</v>
          </cell>
          <cell r="J1475" t="str">
            <v>บุญทวี</v>
          </cell>
          <cell r="K1475"/>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cell r="BC1475"/>
          <cell r="BD1475"/>
          <cell r="BE1475"/>
          <cell r="BF1475"/>
          <cell r="BG1475"/>
          <cell r="BH1475"/>
          <cell r="BI1475"/>
          <cell r="BJ1475"/>
          <cell r="BK1475"/>
          <cell r="BL1475" t="str">
            <v>นางนรมน บุญทวี</v>
          </cell>
          <cell r="BM1475">
            <v>823760010345</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2320</v>
          </cell>
          <cell r="C1476">
            <v>1472</v>
          </cell>
          <cell r="D1476"/>
          <cell r="E1476"/>
          <cell r="F1476"/>
          <cell r="G1476">
            <v>800039117679</v>
          </cell>
          <cell r="H1476" t="str">
            <v>นาย</v>
          </cell>
          <cell r="I1476" t="str">
            <v>วิชิต</v>
          </cell>
          <cell r="J1476" t="str">
            <v>สมศักดิ์</v>
          </cell>
          <cell r="K1476"/>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นายวิชิต สมศักดิ์</v>
          </cell>
          <cell r="BM1476">
            <v>883262010046</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2321</v>
          </cell>
          <cell r="C1477">
            <v>1473</v>
          </cell>
          <cell r="D1477"/>
          <cell r="E1477"/>
          <cell r="F1477"/>
          <cell r="G1477">
            <v>800050393365</v>
          </cell>
          <cell r="H1477" t="str">
            <v>นาง</v>
          </cell>
          <cell r="I1477" t="str">
            <v>เพียร</v>
          </cell>
          <cell r="J1477" t="str">
            <v>ปิ่นงาม</v>
          </cell>
          <cell r="K1477"/>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นางเพียร ปิ่นงาม</v>
          </cell>
          <cell r="BM1477">
            <v>823761010169</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2322</v>
          </cell>
          <cell r="C1478">
            <v>1474</v>
          </cell>
          <cell r="D1478"/>
          <cell r="E1478"/>
          <cell r="F1478"/>
          <cell r="G1478">
            <v>800052098897</v>
          </cell>
          <cell r="H1478" t="str">
            <v>นางสาว</v>
          </cell>
          <cell r="I1478" t="str">
            <v>สุนิสา</v>
          </cell>
          <cell r="J1478" t="str">
            <v>นาวงษา</v>
          </cell>
          <cell r="K1478"/>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นางสาวสุนิสา นาวงษา</v>
          </cell>
          <cell r="BM1478">
            <v>883261010108</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2323</v>
          </cell>
          <cell r="C1479">
            <v>1475</v>
          </cell>
          <cell r="D1479"/>
          <cell r="E1479"/>
          <cell r="F1479"/>
          <cell r="G1479">
            <v>800057193693</v>
          </cell>
          <cell r="H1479" t="str">
            <v>นางสาว</v>
          </cell>
          <cell r="I1479" t="str">
            <v>กัลยา</v>
          </cell>
          <cell r="J1479" t="str">
            <v>ทานา</v>
          </cell>
          <cell r="K1479"/>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นางสาวกัลยา ทานา</v>
          </cell>
          <cell r="BM1479">
            <v>883262011342</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2324</v>
          </cell>
          <cell r="C1480">
            <v>1476</v>
          </cell>
          <cell r="D1480"/>
          <cell r="E1480"/>
          <cell r="F1480"/>
          <cell r="G1480">
            <v>800055305414</v>
          </cell>
          <cell r="H1480" t="str">
            <v>นาง</v>
          </cell>
          <cell r="I1480" t="str">
            <v>มณีรัตน์</v>
          </cell>
          <cell r="J1480" t="str">
            <v>ใจแก้ว</v>
          </cell>
          <cell r="K1480"/>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นางมณีรัตน์ ใจแก้ว</v>
          </cell>
          <cell r="BM1480">
            <v>883263010546</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2325</v>
          </cell>
          <cell r="C1481">
            <v>1477</v>
          </cell>
          <cell r="D1481"/>
          <cell r="E1481"/>
          <cell r="F1481"/>
          <cell r="G1481">
            <v>800051181066</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883263011197</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2326</v>
          </cell>
          <cell r="C1482">
            <v>1478</v>
          </cell>
          <cell r="D1482"/>
          <cell r="E1482"/>
          <cell r="F1482"/>
          <cell r="G1482">
            <v>800056679601</v>
          </cell>
          <cell r="H1482" t="str">
            <v>นาย</v>
          </cell>
          <cell r="I1482" t="str">
            <v>แก้วมา</v>
          </cell>
          <cell r="J1482" t="str">
            <v>กรรณิกา</v>
          </cell>
          <cell r="K1482"/>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นายแก้วมา กรรณิกา</v>
          </cell>
          <cell r="BM1482">
            <v>883263010548</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2327</v>
          </cell>
          <cell r="C1483">
            <v>1479</v>
          </cell>
          <cell r="D1483"/>
          <cell r="E1483"/>
          <cell r="F1483"/>
          <cell r="G1483">
            <v>800073616990</v>
          </cell>
          <cell r="H1483" t="str">
            <v>นางสาว</v>
          </cell>
          <cell r="I1483" t="str">
            <v>น้ำฝน</v>
          </cell>
          <cell r="J1483" t="str">
            <v>ยมแก้ว</v>
          </cell>
          <cell r="K1483"/>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นางสาวน้ำฝน ยมแก้ว</v>
          </cell>
          <cell r="BM1483">
            <v>883263010550</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2328</v>
          </cell>
          <cell r="C1484">
            <v>1480</v>
          </cell>
          <cell r="D1484"/>
          <cell r="E1484"/>
          <cell r="F1484"/>
          <cell r="G1484">
            <v>800094211508</v>
          </cell>
          <cell r="H1484" t="str">
            <v>นาง</v>
          </cell>
          <cell r="I1484" t="str">
            <v>พัทยา</v>
          </cell>
          <cell r="J1484" t="str">
            <v>แซ่กือ</v>
          </cell>
          <cell r="K1484"/>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นางพัทยา แซ่กือ</v>
          </cell>
          <cell r="BM1484">
            <v>883263010560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2329</v>
          </cell>
          <cell r="C1485">
            <v>1481</v>
          </cell>
          <cell r="D1485"/>
          <cell r="E1485"/>
          <cell r="F1485"/>
          <cell r="G1485">
            <v>800062902088</v>
          </cell>
          <cell r="H1485" t="str">
            <v>นาย</v>
          </cell>
          <cell r="I1485" t="str">
            <v>เสงี่ยม</v>
          </cell>
          <cell r="J1485" t="str">
            <v>ใจมั่น</v>
          </cell>
          <cell r="K1485"/>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นายเสงี่ยม ใจมั่น</v>
          </cell>
          <cell r="BM1485">
            <v>883263010565</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2330</v>
          </cell>
          <cell r="C1486">
            <v>1482</v>
          </cell>
          <cell r="D1486"/>
          <cell r="E1486"/>
          <cell r="F1486"/>
          <cell r="G1486">
            <v>800070269751</v>
          </cell>
          <cell r="H1486" t="str">
            <v>นาง</v>
          </cell>
          <cell r="I1486" t="str">
            <v>คำดา</v>
          </cell>
          <cell r="J1486" t="str">
            <v>แจ่มใส</v>
          </cell>
          <cell r="K1486"/>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นางคำดา แจ่มใส</v>
          </cell>
          <cell r="BM1486">
            <v>883263010566</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2331</v>
          </cell>
          <cell r="C1487">
            <v>1483</v>
          </cell>
          <cell r="D1487"/>
          <cell r="E1487"/>
          <cell r="F1487"/>
          <cell r="G1487">
            <v>800071437027</v>
          </cell>
          <cell r="H1487" t="str">
            <v>นางสาว</v>
          </cell>
          <cell r="I1487" t="str">
            <v>จุฑามาศ</v>
          </cell>
          <cell r="J1487" t="str">
            <v>อำไพปรีดา</v>
          </cell>
          <cell r="K1487"/>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นางสาวจุฑามาศ อำไพปรีดา</v>
          </cell>
          <cell r="BM1487">
            <v>883263010569</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2332</v>
          </cell>
          <cell r="C1488">
            <v>1484</v>
          </cell>
          <cell r="D1488"/>
          <cell r="E1488"/>
          <cell r="F1488"/>
          <cell r="G1488">
            <v>800066622203</v>
          </cell>
          <cell r="H1488" t="str">
            <v>นาง</v>
          </cell>
          <cell r="I1488" t="str">
            <v>ปุญชรัสมิ์</v>
          </cell>
          <cell r="J1488" t="str">
            <v>ทะบุญ</v>
          </cell>
          <cell r="K1488"/>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นางปุญชรัสมิ์ ทะบุญ</v>
          </cell>
          <cell r="BM1488">
            <v>883263010574</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2333</v>
          </cell>
          <cell r="C1489">
            <v>1485</v>
          </cell>
          <cell r="D1489"/>
          <cell r="E1489"/>
          <cell r="F1489"/>
          <cell r="G1489">
            <v>800051285289</v>
          </cell>
          <cell r="H1489" t="str">
            <v>นาง</v>
          </cell>
          <cell r="I1489" t="str">
            <v>อัญชัญ</v>
          </cell>
          <cell r="J1489" t="str">
            <v>วรรณคำหรือพูนผล</v>
          </cell>
          <cell r="K1489"/>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นางอัญชัญ วรรณคำหรือพูนผล</v>
          </cell>
          <cell r="BM1489">
            <v>883263010576</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2334</v>
          </cell>
          <cell r="C1490">
            <v>1486</v>
          </cell>
          <cell r="D1490"/>
          <cell r="E1490"/>
          <cell r="F1490"/>
          <cell r="G1490">
            <v>800091389281</v>
          </cell>
          <cell r="H1490" t="str">
            <v>นางสาว</v>
          </cell>
          <cell r="I1490" t="str">
            <v>นัยรัตน์</v>
          </cell>
          <cell r="J1490" t="str">
            <v>เตปา</v>
          </cell>
          <cell r="K1490"/>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นางสาวนัยรัตน์ เตปา</v>
          </cell>
          <cell r="BM1490">
            <v>883263010577</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2335</v>
          </cell>
          <cell r="C1491">
            <v>1487</v>
          </cell>
          <cell r="D1491"/>
          <cell r="E1491"/>
          <cell r="F1491"/>
          <cell r="G1491">
            <v>800057636105</v>
          </cell>
          <cell r="H1491" t="str">
            <v>นางสาว</v>
          </cell>
          <cell r="I1491" t="str">
            <v>จิรัชญา</v>
          </cell>
          <cell r="J1491" t="str">
            <v>นามวิเศษหรือบุญเทียม</v>
          </cell>
          <cell r="K1491"/>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นางสาวจิรัชญา นามวิเศษหรือบุญเทียม</v>
          </cell>
          <cell r="BM1491">
            <v>883263010580</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2336</v>
          </cell>
          <cell r="C1492">
            <v>1488</v>
          </cell>
          <cell r="D1492"/>
          <cell r="E1492"/>
          <cell r="F1492"/>
          <cell r="G1492">
            <v>800035262115</v>
          </cell>
          <cell r="H1492" t="str">
            <v>นาย</v>
          </cell>
          <cell r="I1492" t="str">
            <v>ปราโมทย์</v>
          </cell>
          <cell r="J1492" t="str">
            <v>กองจันทร์</v>
          </cell>
          <cell r="K1492"/>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นายปราโมทย์ กองจันทร์</v>
          </cell>
          <cell r="BM1492">
            <v>883263011351</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2337</v>
          </cell>
          <cell r="C1493">
            <v>1489</v>
          </cell>
          <cell r="D1493"/>
          <cell r="E1493"/>
          <cell r="F1493"/>
          <cell r="G1493">
            <v>800035262065</v>
          </cell>
          <cell r="H1493" t="str">
            <v>นาย</v>
          </cell>
          <cell r="I1493" t="str">
            <v>ชาติชาย</v>
          </cell>
          <cell r="J1493" t="str">
            <v>เตจ๊ะแก้ว</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นายชาติชาย เตจ๊ะแก้ว</v>
          </cell>
          <cell r="BM1493">
            <v>883263011352</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2338</v>
          </cell>
          <cell r="C1494">
            <v>1490</v>
          </cell>
          <cell r="D1494"/>
          <cell r="E1494"/>
          <cell r="F1494"/>
          <cell r="G1494">
            <v>800057409479</v>
          </cell>
          <cell r="H1494" t="str">
            <v>นาง</v>
          </cell>
          <cell r="I1494" t="str">
            <v>จันทรา</v>
          </cell>
          <cell r="J1494" t="str">
            <v>อินจัน</v>
          </cell>
          <cell r="K1494"/>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นางจันทรา อินจัน</v>
          </cell>
          <cell r="BM1494">
            <v>823760010209</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2339</v>
          </cell>
          <cell r="C1495">
            <v>1491</v>
          </cell>
          <cell r="D1495"/>
          <cell r="E1495"/>
          <cell r="F1495"/>
          <cell r="G1495">
            <v>800082351862</v>
          </cell>
          <cell r="H1495" t="str">
            <v>นาง</v>
          </cell>
          <cell r="I1495" t="str">
            <v>คำมูล</v>
          </cell>
          <cell r="J1495" t="str">
            <v>หมื่นไก่</v>
          </cell>
          <cell r="K1495"/>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นางคำมูล หมื่นไก่</v>
          </cell>
          <cell r="BM1495">
            <v>888164010562</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2340</v>
          </cell>
          <cell r="C1496">
            <v>1492</v>
          </cell>
          <cell r="D1496"/>
          <cell r="E1496"/>
          <cell r="F1496"/>
          <cell r="G1496">
            <v>800066722995</v>
          </cell>
          <cell r="H1496" t="str">
            <v>นาง</v>
          </cell>
          <cell r="I1496" t="str">
            <v>ศรีจันทร์</v>
          </cell>
          <cell r="J1496" t="str">
            <v>นำมะ</v>
          </cell>
          <cell r="K1496"/>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นางศรีจันทร์ นำมะ</v>
          </cell>
          <cell r="BM1496">
            <v>883262011437</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2341</v>
          </cell>
          <cell r="C1497">
            <v>1493</v>
          </cell>
          <cell r="D1497"/>
          <cell r="E1497"/>
          <cell r="F1497"/>
          <cell r="G1497">
            <v>800072349940</v>
          </cell>
          <cell r="H1497" t="str">
            <v>นาง</v>
          </cell>
          <cell r="I1497" t="str">
            <v>เกตุแก้ว</v>
          </cell>
          <cell r="J1497" t="str">
            <v>สิงห์โต</v>
          </cell>
          <cell r="K1497"/>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นางเกตุแก้ว สิงห์โต</v>
          </cell>
          <cell r="BM1497">
            <v>888164010548</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2342</v>
          </cell>
          <cell r="C1498">
            <v>1494</v>
          </cell>
          <cell r="D1498"/>
          <cell r="E1498"/>
          <cell r="F1498"/>
          <cell r="G1498">
            <v>800090501654</v>
          </cell>
          <cell r="H1498" t="str">
            <v>นางสาว</v>
          </cell>
          <cell r="I1498" t="str">
            <v>หฤทัย</v>
          </cell>
          <cell r="J1498" t="str">
            <v>ขันทัง</v>
          </cell>
          <cell r="K1498"/>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นางสาวหฤทัย ขันทัง</v>
          </cell>
          <cell r="BM1498">
            <v>888165010081</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2343</v>
          </cell>
          <cell r="C1499">
            <v>1495</v>
          </cell>
          <cell r="D1499"/>
          <cell r="E1499"/>
          <cell r="F1499"/>
          <cell r="G1499">
            <v>800018360423</v>
          </cell>
          <cell r="H1499" t="str">
            <v>นาย</v>
          </cell>
          <cell r="I1499" t="str">
            <v>ธีระพงษ์</v>
          </cell>
          <cell r="J1499" t="str">
            <v>แก้ววงค์วาน</v>
          </cell>
          <cell r="K1499"/>
          <cell r="L1499" t="str">
            <v>สารภี</v>
          </cell>
          <cell r="M1499" t="str">
            <v>เชียงใหม่ 3</v>
          </cell>
          <cell r="N1499">
            <v>8</v>
          </cell>
          <cell r="O1499" t="str">
            <v>-</v>
          </cell>
          <cell r="P1499" t="str">
            <v>1.บุคคลค้ำประกัน</v>
          </cell>
          <cell r="Q1499"/>
          <cell r="R1499"/>
          <cell r="S1499" t="str">
            <v>จังหวัดฮอด</v>
          </cell>
          <cell r="T1499" t="str">
            <v>ผบ.615</v>
          </cell>
          <cell r="U1499">
            <v>2558</v>
          </cell>
          <cell r="V1499" t="str">
            <v>ผบ.74</v>
          </cell>
          <cell r="W1499">
            <v>2559</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นายธีระพงษ์ แก้ววงค์วาน</v>
          </cell>
          <cell r="BM1499">
            <v>0</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2344</v>
          </cell>
          <cell r="C1500">
            <v>1496</v>
          </cell>
          <cell r="D1500"/>
          <cell r="E1500"/>
          <cell r="F1500"/>
          <cell r="G1500">
            <v>800035945214</v>
          </cell>
          <cell r="H1500" t="str">
            <v>นาย</v>
          </cell>
          <cell r="I1500" t="str">
            <v>สอน</v>
          </cell>
          <cell r="J1500" t="str">
            <v>สุริยงค์</v>
          </cell>
          <cell r="K1500"/>
          <cell r="L1500" t="str">
            <v>ฝาง</v>
          </cell>
          <cell r="M1500" t="str">
            <v>เชียงใหม่ 2</v>
          </cell>
          <cell r="N1500">
            <v>8</v>
          </cell>
          <cell r="O1500" t="str">
            <v>สินเชื่อพัฒนาองค์กรชุมชน(รายบุคคล)</v>
          </cell>
          <cell r="P1500" t="str">
            <v>1.บุคคลค้ำประกัน</v>
          </cell>
          <cell r="Q1500"/>
          <cell r="R1500"/>
          <cell r="S1500" t="str">
            <v>จังหวัดฝาง</v>
          </cell>
          <cell r="T1500" t="str">
            <v>ผบ.1876</v>
          </cell>
          <cell r="U1500">
            <v>2562</v>
          </cell>
          <cell r="V1500" t="str">
            <v>ผบ.334</v>
          </cell>
          <cell r="W1500">
            <v>2563</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นายสอน สุริยงค์</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X1501"/>
          <cell r="Y1501"/>
          <cell r="Z1501"/>
          <cell r="AA1501">
            <v>8</v>
          </cell>
          <cell r="AB1501">
            <v>9</v>
          </cell>
          <cell r="AC1501">
            <v>2566</v>
          </cell>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นางสาวกชพร   จันทร์ศิริ</v>
          </cell>
          <cell r="BM1501">
            <v>883263011072</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X1502"/>
          <cell r="Y1502"/>
          <cell r="Z1502"/>
          <cell r="AA1502">
            <v>20</v>
          </cell>
          <cell r="AB1502">
            <v>8</v>
          </cell>
          <cell r="AC1502">
            <v>2563</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นายธีรยุทธ เมืองมา</v>
          </cell>
          <cell r="BM1502">
            <v>883263011062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AA1503"/>
          <cell r="AB1503"/>
          <cell r="AC1503"/>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นายศุภวัฒน์ สุจิตพงษ์</v>
          </cell>
          <cell r="BM1503">
            <v>883263011074</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X1504"/>
          <cell r="Y1504"/>
          <cell r="Z1504"/>
          <cell r="AA1504">
            <v>20</v>
          </cell>
          <cell r="AB1504">
            <v>8</v>
          </cell>
          <cell r="AC1504">
            <v>2563</v>
          </cell>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นายหน่อปิ ศุภรนานา</v>
          </cell>
          <cell r="BM1504">
            <v>883263011053</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X1505"/>
          <cell r="Y1505"/>
          <cell r="Z1505"/>
          <cell r="AA1505">
            <v>13</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จ่าสิบโทพิษณุ โพธิชัย</v>
          </cell>
          <cell r="BM1505">
            <v>883263011056</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AA1506"/>
          <cell r="AB1506"/>
          <cell r="AC1506"/>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นางสาวโยทะกา โนชัยวงค์</v>
          </cell>
          <cell r="BM1506">
            <v>883263011188</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X1507"/>
          <cell r="Y1507"/>
          <cell r="Z1507"/>
          <cell r="AA1507">
            <v>29</v>
          </cell>
          <cell r="AB1507">
            <v>9</v>
          </cell>
          <cell r="AC1507">
            <v>2563</v>
          </cell>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นายศตวรรษ อกตัน</v>
          </cell>
          <cell r="BM1507">
            <v>883263011190</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นายกวีณัท เธียรธนดิช</v>
          </cell>
          <cell r="BM1508">
            <v>883263011058</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AA1509"/>
          <cell r="AB1509"/>
          <cell r="AC1509"/>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นางสาวเจนจิรา สีขวา</v>
          </cell>
          <cell r="BM1509">
            <v>883263011059</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X1510"/>
          <cell r="Y1510"/>
          <cell r="Z1510"/>
          <cell r="AA1510">
            <v>19</v>
          </cell>
          <cell r="AB1510">
            <v>8</v>
          </cell>
          <cell r="AC1510">
            <v>2563</v>
          </cell>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นายประเวช เบญญาบุษกร</v>
          </cell>
          <cell r="BM1510">
            <v>883263011189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AA1511"/>
          <cell r="AB1511"/>
          <cell r="AC1511"/>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นางสาวพิไลลักษณ์ ปัญญาหนิ้ว</v>
          </cell>
          <cell r="BM1511">
            <v>888165010611</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นางสมศรี อินต๊ะปาน</v>
          </cell>
          <cell r="BM1512">
            <v>888165010502</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นางเครือวัลย์ จินใจ</v>
          </cell>
          <cell r="BM1513">
            <v>888165010503</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X1514"/>
          <cell r="Y1514"/>
          <cell r="Z1514"/>
          <cell r="AA1514">
            <v>18</v>
          </cell>
          <cell r="AB1514">
            <v>11</v>
          </cell>
          <cell r="AC1514">
            <v>2562</v>
          </cell>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นางสุพร สุยะกัน</v>
          </cell>
          <cell r="BM1514">
            <v>883262011925</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X1515"/>
          <cell r="Y1515"/>
          <cell r="Z1515"/>
          <cell r="AA1515">
            <v>5</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นายกำพล สุกาละ</v>
          </cell>
          <cell r="BM1515">
            <v>883262011851</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X1516"/>
          <cell r="Y1516"/>
          <cell r="Z1516"/>
          <cell r="AA1516">
            <v>3</v>
          </cell>
          <cell r="AB1516">
            <v>8</v>
          </cell>
          <cell r="AC1516">
            <v>2564</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นางปรานอม ใจเฮียง</v>
          </cell>
          <cell r="BM1516">
            <v>883263011666</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X1517"/>
          <cell r="Y1517"/>
          <cell r="Z1517"/>
          <cell r="AA1517">
            <v>8</v>
          </cell>
          <cell r="AB1517">
            <v>6</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นายบุญ แสงหล้า</v>
          </cell>
          <cell r="BM1517">
            <v>883263011664</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X1518"/>
          <cell r="Y1518"/>
          <cell r="Z1518"/>
          <cell r="AA1518">
            <v>18</v>
          </cell>
          <cell r="AB1518">
            <v>12</v>
          </cell>
          <cell r="AC1518">
            <v>2561</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นายสันติ สุริยะจันทร์</v>
          </cell>
          <cell r="BM1518">
            <v>823761010013</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AA1519"/>
          <cell r="AB1519"/>
          <cell r="AC1519"/>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นางกันยา สิทธิสอน</v>
          </cell>
          <cell r="BM1519">
            <v>888112650095</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X1520"/>
          <cell r="Y1520"/>
          <cell r="Z1520"/>
          <cell r="AA1520">
            <v>5</v>
          </cell>
          <cell r="AB1520">
            <v>11</v>
          </cell>
          <cell r="AC1520">
            <v>2562</v>
          </cell>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นางสาววรรณวิสา วิญญา</v>
          </cell>
          <cell r="BM1520">
            <v>883262011785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AA1521"/>
          <cell r="AB1521"/>
          <cell r="AC1521"/>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นางขันธ์ทอง สุพรรณ</v>
          </cell>
          <cell r="BM1521">
            <v>883262011784</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นายเจริญ เหลืองทอง</v>
          </cell>
          <cell r="BM1522">
            <v>883262011798</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X1523"/>
          <cell r="Y1523"/>
          <cell r="Z1523"/>
          <cell r="AA1523">
            <v>6</v>
          </cell>
          <cell r="AB1523">
            <v>8</v>
          </cell>
          <cell r="AC1523">
            <v>2563</v>
          </cell>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นายเกษม ทองก้อน</v>
          </cell>
          <cell r="BM1523">
            <v>883263011036</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X1524"/>
          <cell r="Y1524"/>
          <cell r="Z1524"/>
          <cell r="AA1524">
            <v>19</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นายอุดม แสนวงมา</v>
          </cell>
          <cell r="BM1524">
            <v>883263011179</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นายสมชัย บูรณพงศ์ไพร</v>
          </cell>
          <cell r="BM1525">
            <v>883263011180</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AA1526"/>
          <cell r="AB1526"/>
          <cell r="AC1526"/>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นางสาวอทิพร เทพพะ</v>
          </cell>
          <cell r="BM1526">
            <v>883263011176</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X1527"/>
          <cell r="Y1527"/>
          <cell r="Z1527"/>
          <cell r="AA1527">
            <v>9</v>
          </cell>
          <cell r="AB1527">
            <v>7</v>
          </cell>
          <cell r="AC1527">
            <v>2562</v>
          </cell>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นางสาวอัญชลีพร นามเมือง</v>
          </cell>
          <cell r="BM1527">
            <v>883262010714</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X1528"/>
          <cell r="Y1528"/>
          <cell r="Z1528"/>
          <cell r="AA1528">
            <v>18</v>
          </cell>
          <cell r="AB1528">
            <v>11</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นางสาวกุลยา  แรดสวนสี</v>
          </cell>
          <cell r="BM1528">
            <v>883262011804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นางสาวจารุวรรณ จันทราภาณุกร</v>
          </cell>
          <cell r="BM1529">
            <v>883262011806</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นายประภัตร์ สารินจา</v>
          </cell>
          <cell r="BM1530">
            <v>883262011809</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X1531"/>
          <cell r="Y1531"/>
          <cell r="Z1531"/>
          <cell r="AA1531">
            <v>13</v>
          </cell>
          <cell r="AB1531">
            <v>8</v>
          </cell>
          <cell r="AC1531">
            <v>2563</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นางสาวสุธารัตน์ สุขเจริญ</v>
          </cell>
          <cell r="BM1531">
            <v>883263011126</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X1532"/>
          <cell r="Y1532"/>
          <cell r="Z1532"/>
          <cell r="AA1532">
            <v>4</v>
          </cell>
          <cell r="AB1532">
            <v>11</v>
          </cell>
          <cell r="AC1532">
            <v>2562</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นายสุเทพ สุทินนา</v>
          </cell>
          <cell r="BM1532">
            <v>883262011812</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X1533"/>
          <cell r="Y1533"/>
          <cell r="Z1533"/>
          <cell r="AA1533">
            <v>18</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นายสำราญ กุณาธรรม</v>
          </cell>
          <cell r="BM1533">
            <v>883262011814</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นางทศพร นามเทพ</v>
          </cell>
          <cell r="BM1534">
            <v>883262011816</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AA1535"/>
          <cell r="AB1535"/>
          <cell r="AC1535"/>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นายอิสรชัย สายแปลง</v>
          </cell>
          <cell r="BM1535">
            <v>883262011817</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X1536"/>
          <cell r="Y1536"/>
          <cell r="Z1536"/>
          <cell r="AA1536">
            <v>6</v>
          </cell>
          <cell r="AB1536">
            <v>7</v>
          </cell>
          <cell r="AC1536">
            <v>2564</v>
          </cell>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นายไพสนธ์ เกษมสุข</v>
          </cell>
          <cell r="BM1536">
            <v>883263011140</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X1537"/>
          <cell r="Y1537"/>
          <cell r="Z1537"/>
          <cell r="AA1537">
            <v>25</v>
          </cell>
          <cell r="AB1537">
            <v>10</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นางสาว   ดวงเนตร</v>
          </cell>
          <cell r="BM1537">
            <v>883263011148</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AA1538"/>
          <cell r="AB1538"/>
          <cell r="AC1538"/>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นางสาวเกศริน อรุณแก้ว</v>
          </cell>
          <cell r="BM1538">
            <v>883263011200</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X1539"/>
          <cell r="Y1539"/>
          <cell r="Z1539"/>
          <cell r="AA1539">
            <v>19</v>
          </cell>
          <cell r="AB1539">
            <v>12</v>
          </cell>
          <cell r="AC1539">
            <v>2563</v>
          </cell>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นายกวี ชงโคผดุง</v>
          </cell>
          <cell r="BM1539">
            <v>883263011070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X1540"/>
          <cell r="Y1540"/>
          <cell r="Z1540"/>
          <cell r="AA1540">
            <v>18</v>
          </cell>
          <cell r="AB1540">
            <v>11</v>
          </cell>
          <cell r="AC1540">
            <v>2562</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นายประเสริฐ เรือนแก้ว</v>
          </cell>
          <cell r="BM1540">
            <v>883262010712</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นายอุทัย เรือนแก้ว</v>
          </cell>
          <cell r="BM1541">
            <v>883262010711</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X1542"/>
          <cell r="Y1542"/>
          <cell r="Z1542"/>
          <cell r="AA1542">
            <v>19</v>
          </cell>
          <cell r="AB1542">
            <v>8</v>
          </cell>
          <cell r="AC1542">
            <v>2563</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นางสาวคำแดง วงษ์จี๋</v>
          </cell>
          <cell r="BM1542">
            <v>883263011064</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Q1543"/>
          <cell r="R1543"/>
          <cell r="S1543"/>
          <cell r="T1543"/>
          <cell r="U1543"/>
          <cell r="V1543"/>
          <cell r="W1543"/>
          <cell r="X1543"/>
          <cell r="Y1543"/>
          <cell r="Z1543"/>
          <cell r="AA1543"/>
          <cell r="AB1543"/>
          <cell r="AC1543"/>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นางสาวนิพาพร ใจเป็ง</v>
          </cell>
          <cell r="BM1543">
            <v>823761010008</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X1544"/>
          <cell r="Y1544"/>
          <cell r="Z1544"/>
          <cell r="AA1544">
            <v>2</v>
          </cell>
          <cell r="AB1544">
            <v>8</v>
          </cell>
          <cell r="AC1544">
            <v>2561</v>
          </cell>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นางวรรณา กิจรัตนี</v>
          </cell>
          <cell r="BM1544">
            <v>823761010033</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นางสาวรำไพ โพธิสัตย์</v>
          </cell>
          <cell r="BM1545">
            <v>823761010009</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X1546"/>
          <cell r="Y1546"/>
          <cell r="Z1546"/>
          <cell r="AA1546">
            <v>18</v>
          </cell>
          <cell r="AB1546">
            <v>11</v>
          </cell>
          <cell r="AC1546">
            <v>2562</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นางวรรณา ปัญญา</v>
          </cell>
          <cell r="BM1546">
            <v>883262011839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AA1547"/>
          <cell r="AB1547"/>
          <cell r="AC1547"/>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นายบุญทอง มงคลเจริญชื่น</v>
          </cell>
          <cell r="BM1547">
            <v>883262011840</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X1548"/>
          <cell r="Y1548"/>
          <cell r="Z1548"/>
          <cell r="AA1548">
            <v>5</v>
          </cell>
          <cell r="AB1548">
            <v>11</v>
          </cell>
          <cell r="AC1548">
            <v>2562</v>
          </cell>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นายบุญเลิศ เหมยเขียว</v>
          </cell>
          <cell r="BM1548">
            <v>883262011841</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X1549"/>
          <cell r="Y1549"/>
          <cell r="Z1549"/>
          <cell r="AA1549">
            <v>13</v>
          </cell>
          <cell r="AB1549">
            <v>8</v>
          </cell>
          <cell r="AC1549">
            <v>2563</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นางสาวภรณ์ทิพย์ พัลวัลย์</v>
          </cell>
          <cell r="BM1549">
            <v>883263011042</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X1550"/>
          <cell r="Y1550"/>
          <cell r="Z1550"/>
          <cell r="AA1550">
            <v>18</v>
          </cell>
          <cell r="AB1550">
            <v>11</v>
          </cell>
          <cell r="AC1550">
            <v>2562</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นางสาวอธิพร อุปนันต์</v>
          </cell>
          <cell r="BM1550">
            <v>883262011843</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นางสาววราภรณ์ ซิระเซ็น</v>
          </cell>
          <cell r="BM1551">
            <v>883262011845</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นางสาวจิราพร เกษมสุข</v>
          </cell>
          <cell r="BM1552">
            <v>883262011790</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X1553"/>
          <cell r="Y1553"/>
          <cell r="Z1553"/>
          <cell r="AA1553">
            <v>4</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นายเอนก สีทองบูรณ์</v>
          </cell>
          <cell r="BM1553">
            <v>883262011788</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AA1554"/>
          <cell r="AB1554"/>
          <cell r="AC1554"/>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นางสาวสุพัตรา สุพรรณ์</v>
          </cell>
          <cell r="BM1554">
            <v>883262011848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2399</v>
          </cell>
          <cell r="C1555">
            <v>1551</v>
          </cell>
          <cell r="D1555">
            <v>19</v>
          </cell>
          <cell r="E1555">
            <v>12</v>
          </cell>
          <cell r="F1555">
            <v>2566</v>
          </cell>
          <cell r="G1555">
            <v>340744005</v>
          </cell>
          <cell r="H1555"/>
          <cell r="I1555" t="str">
            <v>บ้านใหม่สามัคคี</v>
          </cell>
          <cell r="J1555"/>
          <cell r="K1555"/>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X1555"/>
          <cell r="Y1555"/>
          <cell r="Z1555"/>
          <cell r="AA1555">
            <v>15</v>
          </cell>
          <cell r="AB1555">
            <v>5</v>
          </cell>
          <cell r="AC1555">
            <v>2561</v>
          </cell>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 xml:space="preserve">บ้านใหม่สามัคคี </v>
          </cell>
          <cell r="BM1555">
            <v>0</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AA1556"/>
          <cell r="AB1556"/>
          <cell r="AC1556"/>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นางสาวภิรัญญา แสงผึ้ง</v>
          </cell>
          <cell r="BM1556">
            <v>883263011147</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นางสาวพัตรพิมล ตานะเป็ง</v>
          </cell>
          <cell r="BM1557">
            <v>883263011129</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X1558"/>
          <cell r="Y1558"/>
          <cell r="Z1558"/>
          <cell r="AA1558">
            <v>29</v>
          </cell>
          <cell r="AB1558">
            <v>6</v>
          </cell>
          <cell r="AC1558">
            <v>2564</v>
          </cell>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นางสาวบัณฑิตา ไทยใหม่</v>
          </cell>
          <cell r="BM1558">
            <v>883263011131</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AA1559"/>
          <cell r="AB1559"/>
          <cell r="AC1559"/>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นางจิตตพิมพ์ ศรีคำนวล</v>
          </cell>
          <cell r="BM1559">
            <v>883263011037</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นายประสงค์ บูรณะ</v>
          </cell>
          <cell r="BM1560">
            <v>888165010604</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X1561"/>
          <cell r="Y1561"/>
          <cell r="Z1561"/>
          <cell r="AA1561">
            <v>1</v>
          </cell>
          <cell r="AB1561">
            <v>6</v>
          </cell>
          <cell r="AC1561">
            <v>2564</v>
          </cell>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นางสาวณัฐธิดา วรษายะ</v>
          </cell>
          <cell r="BM1561">
            <v>883263011141</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X1562"/>
          <cell r="Y1562"/>
          <cell r="Z1562"/>
          <cell r="AA1562">
            <v>13</v>
          </cell>
          <cell r="AB1562">
            <v>8</v>
          </cell>
          <cell r="AC1562">
            <v>2563</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นางสาวมาลี เตชะตา</v>
          </cell>
          <cell r="BM1562">
            <v>883263011130</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X1563"/>
          <cell r="Y1563"/>
          <cell r="Z1563"/>
          <cell r="AA1563">
            <v>29</v>
          </cell>
          <cell r="AB1563">
            <v>9</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นางสมศรี จันตะพรม</v>
          </cell>
          <cell r="BM1563">
            <v>883263011139</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X1564"/>
          <cell r="Y1564"/>
          <cell r="Z1564"/>
          <cell r="AA1564">
            <v>20</v>
          </cell>
          <cell r="AB1564">
            <v>8</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นางฉัตรวลัยหรือหยดวลัย ปิยพรชัยตระกูลหรือยศถามี</v>
          </cell>
          <cell r="BM1564">
            <v>883263011271</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นางต้อย กันทะมาลี</v>
          </cell>
          <cell r="BM1565">
            <v>883263011272</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AA1566"/>
          <cell r="AB1566"/>
          <cell r="AC1566"/>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t="str">
            <v>ยกเลิกสืบเนื่องจากชำระหนี้ปิดบัญชี 31/5/2567</v>
          </cell>
          <cell r="BC1566"/>
          <cell r="BD1566"/>
          <cell r="BE1566"/>
          <cell r="BF1566"/>
          <cell r="BG1566"/>
          <cell r="BH1566"/>
          <cell r="BI1566"/>
          <cell r="BJ1566"/>
          <cell r="BK1566"/>
          <cell r="BL1566" t="str">
            <v>นายธนากฤต แสนใจบาล</v>
          </cell>
          <cell r="BM1566">
            <v>883263011656</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cell r="BC1567"/>
          <cell r="BD1567"/>
          <cell r="BE1567"/>
          <cell r="BF1567"/>
          <cell r="BG1567"/>
          <cell r="BH1567"/>
          <cell r="BI1567"/>
          <cell r="BJ1567"/>
          <cell r="BK1567"/>
          <cell r="BL1567" t="str">
            <v>นายเสาร์คำ ลำยุ</v>
          </cell>
          <cell r="BM1567">
            <v>883263011652</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นางสาวอรัญญา พรรณสุวรรณ์</v>
          </cell>
          <cell r="BM1568">
            <v>883263011651</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X1569"/>
          <cell r="Y1569"/>
          <cell r="Z1569"/>
          <cell r="AA1569">
            <v>10</v>
          </cell>
          <cell r="AB1569">
            <v>8</v>
          </cell>
          <cell r="AC1569">
            <v>2564</v>
          </cell>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นางนิตยา ศรีวิชัย</v>
          </cell>
          <cell r="BM1569">
            <v>883263011650</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X1570"/>
          <cell r="Y1570"/>
          <cell r="Z1570"/>
          <cell r="AA1570">
            <v>1</v>
          </cell>
          <cell r="AB1570">
            <v>6</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นางอรุณี กองบุญเกิด</v>
          </cell>
          <cell r="BM1570">
            <v>883263011649</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AA1571"/>
          <cell r="AB1571"/>
          <cell r="AC1571"/>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นางบัวไข ฤทธิ์เรืองโรจน์</v>
          </cell>
          <cell r="BM1571">
            <v>883263011648</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นางสาวสริญญา ปวนแสนคำ</v>
          </cell>
          <cell r="BM1572">
            <v>883263011642</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X1573"/>
          <cell r="Y1573"/>
          <cell r="Z1573"/>
          <cell r="AA1573">
            <v>25</v>
          </cell>
          <cell r="AB1573">
            <v>4</v>
          </cell>
          <cell r="AC1573">
            <v>2566</v>
          </cell>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นางสาวทัศนีย์ ใจจันติ๊บ</v>
          </cell>
          <cell r="BM1573">
            <v>888165010511</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X1574"/>
          <cell r="Y1574"/>
          <cell r="Z1574"/>
          <cell r="AA1574">
            <v>16</v>
          </cell>
          <cell r="AB1574">
            <v>5</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นายบุญธรรม จีนะจุมปู</v>
          </cell>
          <cell r="BM1574">
            <v>888165010504</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AA1575"/>
          <cell r="AB1575"/>
          <cell r="AC1575"/>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นายเจษฎา หน่อแก้ว</v>
          </cell>
          <cell r="BM1575">
            <v>888165010605</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X1576"/>
          <cell r="Y1576"/>
          <cell r="Z1576"/>
          <cell r="AA1576">
            <v>29</v>
          </cell>
          <cell r="AB1576">
            <v>10</v>
          </cell>
          <cell r="AC1576">
            <v>2562</v>
          </cell>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นายปฏิวัติ ปู่แก้ว</v>
          </cell>
          <cell r="BM1576">
            <v>883262010713</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AA1577"/>
          <cell r="AB1577"/>
          <cell r="AC1577"/>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นางจิดาภา จันทร์ราชา</v>
          </cell>
          <cell r="BM1577">
            <v>883262010669</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นายสุรศักดิ์ กติกาชีวิน</v>
          </cell>
          <cell r="BM1578">
            <v>883263011054</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นายอุเทน ทิพย์ธรรม</v>
          </cell>
          <cell r="BM1579">
            <v>883263011063</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X1580"/>
          <cell r="Y1580"/>
          <cell r="Z1580"/>
          <cell r="AA1580">
            <v>20</v>
          </cell>
          <cell r="AB1580">
            <v>8</v>
          </cell>
          <cell r="AC1580">
            <v>2563</v>
          </cell>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นางสุทิน สุวรรณ</v>
          </cell>
          <cell r="BM1580">
            <v>883263011060</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X1581"/>
          <cell r="Y1581"/>
          <cell r="Z1581"/>
          <cell r="AA1581">
            <v>18</v>
          </cell>
          <cell r="AB1581">
            <v>11</v>
          </cell>
          <cell r="AC1581">
            <v>2562</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นางจุฑามาศ คำภีระ</v>
          </cell>
          <cell r="BM1581">
            <v>883262011824</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นางบัวคลี่ สมสิงห์คำ</v>
          </cell>
          <cell r="BM1582">
            <v>883262011825</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X1583"/>
          <cell r="Y1583"/>
          <cell r="Z1583"/>
          <cell r="AA1583">
            <v>26</v>
          </cell>
          <cell r="AB1583">
            <v>8</v>
          </cell>
          <cell r="AC1583">
            <v>2564</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นายณรงค์ เดชดง</v>
          </cell>
          <cell r="BM1583">
            <v>883263011049</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X1584"/>
          <cell r="Y1584"/>
          <cell r="Z1584"/>
          <cell r="AA1584">
            <v>18</v>
          </cell>
          <cell r="AB1584">
            <v>11</v>
          </cell>
          <cell r="AC1584">
            <v>2562</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นายไสว ทาสี</v>
          </cell>
          <cell r="BM1584">
            <v>883262011828</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นายสุทธิศักดิ์ ขัดก๋า</v>
          </cell>
          <cell r="BM1586">
            <v>883262011827</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X1587"/>
          <cell r="Y1587"/>
          <cell r="Z1587"/>
          <cell r="AA1587">
            <v>6</v>
          </cell>
          <cell r="AB1587">
            <v>7</v>
          </cell>
          <cell r="AC1587">
            <v>2564</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นายอิทธิพล สายกันธา</v>
          </cell>
          <cell r="BM1587">
            <v>883263011046</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X1588"/>
          <cell r="Y1588"/>
          <cell r="Z1588"/>
          <cell r="AA1588">
            <v>24</v>
          </cell>
          <cell r="AB1588">
            <v>8</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นายวิรัตน์ พงศ์พนาชีวิน</v>
          </cell>
          <cell r="BM1588">
            <v>883263011267</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AA1589"/>
          <cell r="AB1589"/>
          <cell r="AC1589"/>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นายสุทัศน์ บุญทา</v>
          </cell>
          <cell r="BM1589">
            <v>883262011834</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X1590"/>
          <cell r="Y1590"/>
          <cell r="Z1590"/>
          <cell r="AA1590">
            <v>18</v>
          </cell>
          <cell r="AB1590">
            <v>11</v>
          </cell>
          <cell r="AC1590">
            <v>2562</v>
          </cell>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นายเอกถวัลย์ โยมนา</v>
          </cell>
          <cell r="BM1590">
            <v>883262011836</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2435</v>
          </cell>
          <cell r="C1591">
            <v>1587</v>
          </cell>
          <cell r="D1591">
            <v>23</v>
          </cell>
          <cell r="E1591">
            <v>1</v>
          </cell>
          <cell r="F1591">
            <v>2567</v>
          </cell>
          <cell r="G1591">
            <v>800032568506</v>
          </cell>
          <cell r="H1591" t="str">
            <v>นาย</v>
          </cell>
          <cell r="I1591" t="str">
            <v>มงคล</v>
          </cell>
          <cell r="J1591" t="str">
            <v>บุตรต๊ะ</v>
          </cell>
          <cell r="K1591"/>
          <cell r="L1591" t="str">
            <v>จอมทอง</v>
          </cell>
          <cell r="M1591" t="str">
            <v>เชียงใหม่ 3</v>
          </cell>
          <cell r="N1591">
            <v>8</v>
          </cell>
          <cell r="O1591"/>
          <cell r="P1591"/>
          <cell r="Q1591"/>
          <cell r="R1591"/>
          <cell r="S1591" t="str">
            <v>จังหวัดฮอด</v>
          </cell>
          <cell r="T1591" t="str">
            <v>ผบ.1468</v>
          </cell>
          <cell r="U1591">
            <v>2561</v>
          </cell>
          <cell r="V1591" t="str">
            <v>ผบ.139</v>
          </cell>
          <cell r="W1591">
            <v>2562</v>
          </cell>
          <cell r="X1591"/>
          <cell r="Y1591"/>
          <cell r="Z1591"/>
          <cell r="AA1591"/>
          <cell r="AB1591"/>
          <cell r="AC1591"/>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t="str">
            <v>ตั้งแฟ้มเพื่อวางเงิน</v>
          </cell>
          <cell r="BC1591"/>
          <cell r="BD1591"/>
          <cell r="BE1591"/>
          <cell r="BF1591"/>
          <cell r="BG1591"/>
          <cell r="BH1591"/>
          <cell r="BI1591"/>
          <cell r="BJ1591"/>
          <cell r="BK1591"/>
          <cell r="BL1591" t="str">
            <v>นายมงคล บุตรต๊ะ</v>
          </cell>
          <cell r="BM1591">
            <v>0</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2436</v>
          </cell>
          <cell r="C1592">
            <v>1588</v>
          </cell>
          <cell r="D1592">
            <v>23</v>
          </cell>
          <cell r="E1592">
            <v>1</v>
          </cell>
          <cell r="F1592">
            <v>2567</v>
          </cell>
          <cell r="G1592">
            <v>800031141891</v>
          </cell>
          <cell r="H1592" t="str">
            <v>นาย</v>
          </cell>
          <cell r="I1592" t="str">
            <v>อุ่นคำ</v>
          </cell>
          <cell r="J1592" t="str">
            <v>คำมูล</v>
          </cell>
          <cell r="K1592"/>
          <cell r="L1592" t="str">
            <v>ดอยเต่า</v>
          </cell>
          <cell r="M1592" t="str">
            <v>เชียงใหม่ 3</v>
          </cell>
          <cell r="N1592">
            <v>8</v>
          </cell>
          <cell r="O1592"/>
          <cell r="P1592"/>
          <cell r="Q1592"/>
          <cell r="R1592"/>
          <cell r="S1592" t="str">
            <v>จังหวัดฮอด</v>
          </cell>
          <cell r="T1592" t="str">
            <v>ผบ.1328</v>
          </cell>
          <cell r="U1592">
            <v>2559</v>
          </cell>
          <cell r="V1592" t="str">
            <v>ผบ.1474</v>
          </cell>
          <cell r="W1592">
            <v>2559</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cell r="BC1592"/>
          <cell r="BD1592"/>
          <cell r="BE1592"/>
          <cell r="BF1592"/>
          <cell r="BG1592"/>
          <cell r="BH1592"/>
          <cell r="BI1592"/>
          <cell r="BJ1592"/>
          <cell r="BK1592"/>
          <cell r="BL1592" t="str">
            <v>นายอุ่นคำ คำมูล</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K1593"/>
          <cell r="L1593" t="str">
            <v>ดอยเต่า</v>
          </cell>
          <cell r="M1593" t="str">
            <v>เชียงใหม่ 3</v>
          </cell>
          <cell r="N1593">
            <v>8</v>
          </cell>
          <cell r="O1593"/>
          <cell r="P1593"/>
          <cell r="Q1593"/>
          <cell r="R1593"/>
          <cell r="S1593" t="str">
            <v>จังหวัดฮอด</v>
          </cell>
          <cell r="T1593" t="str">
            <v>ผบ.22</v>
          </cell>
          <cell r="U1593">
            <v>2559</v>
          </cell>
          <cell r="V1593" t="str">
            <v>ผบ.119</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นางสาวสายฝน ศรีสกุลดสาวภาคย์</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K1594"/>
          <cell r="L1594" t="str">
            <v>ฮอด</v>
          </cell>
          <cell r="M1594" t="str">
            <v>เชียงใหม่ 3</v>
          </cell>
          <cell r="N1594">
            <v>8</v>
          </cell>
          <cell r="O1594"/>
          <cell r="P1594"/>
          <cell r="Q1594"/>
          <cell r="R1594"/>
          <cell r="S1594" t="str">
            <v>จังหวัดฮอด</v>
          </cell>
          <cell r="T1594" t="str">
            <v>ผบ.597</v>
          </cell>
          <cell r="U1594">
            <v>2558</v>
          </cell>
          <cell r="V1594" t="str">
            <v>ผบ.600</v>
          </cell>
          <cell r="W1594">
            <v>2558</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นางทองเหรียญ แสนปัญญา</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นางสาวพรพิมล ดีนะ</v>
          </cell>
          <cell r="BM1595">
            <v>883262011669</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A1596"/>
          <cell r="AB1596"/>
          <cell r="AC1596"/>
          <cell r="AD1596"/>
          <cell r="AE1596"/>
          <cell r="AF1596"/>
          <cell r="AG1596">
            <v>7</v>
          </cell>
          <cell r="AH1596">
            <v>6</v>
          </cell>
          <cell r="AI1596">
            <v>2565</v>
          </cell>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นายวิทยา เจริญอายุวัฒ</v>
          </cell>
          <cell r="BM1596">
            <v>883263011620</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X1597"/>
          <cell r="Y1597"/>
          <cell r="Z1597"/>
          <cell r="AA1597">
            <v>2</v>
          </cell>
          <cell r="AB1597">
            <v>9</v>
          </cell>
          <cell r="AC1597">
            <v>2563</v>
          </cell>
          <cell r="AD1597"/>
          <cell r="AE1597"/>
          <cell r="AF1597"/>
          <cell r="AG1597"/>
          <cell r="AH1597"/>
          <cell r="AI1597"/>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นางสาวอรพินธิ์ จี่มะลิ</v>
          </cell>
          <cell r="BM1597">
            <v>883262011656</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X1598"/>
          <cell r="Y1598"/>
          <cell r="Z1598"/>
          <cell r="AA1598">
            <v>19</v>
          </cell>
          <cell r="AB1598">
            <v>11</v>
          </cell>
          <cell r="AC1598">
            <v>2562</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นายบุญชม ขอนพืช</v>
          </cell>
          <cell r="BM1598">
            <v>883262011661</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O1599"/>
          <cell r="P1599" t="str">
            <v>1.บุคคลค้ำประกัน</v>
          </cell>
          <cell r="Q1599"/>
          <cell r="R1599"/>
          <cell r="S1599" t="str">
            <v>จังหวัดแพร่</v>
          </cell>
          <cell r="T1599" t="str">
            <v>ผบ.2265</v>
          </cell>
          <cell r="U1599">
            <v>2557</v>
          </cell>
          <cell r="V1599" t="str">
            <v>ผบ.2482</v>
          </cell>
          <cell r="W1599">
            <v>2557</v>
          </cell>
          <cell r="X1599">
            <v>27</v>
          </cell>
          <cell r="Y1599">
            <v>10</v>
          </cell>
          <cell r="Z1599">
            <v>2557</v>
          </cell>
          <cell r="AA1599"/>
          <cell r="AB1599"/>
          <cell r="AC1599"/>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นายสุชาติ เทียนทอง</v>
          </cell>
          <cell r="BM1599">
            <v>0</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X1600"/>
          <cell r="Y1600"/>
          <cell r="Z1600"/>
          <cell r="AA1600">
            <v>19</v>
          </cell>
          <cell r="AB1600">
            <v>11</v>
          </cell>
          <cell r="AC1600">
            <v>2562</v>
          </cell>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นายนครินทร์  ญาติมาก</v>
          </cell>
          <cell r="BM1600">
            <v>883262011662</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นางสาวพิมฤทัย ไชยวงษ์</v>
          </cell>
          <cell r="BM1601">
            <v>883262011665</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AA1602"/>
          <cell r="AB1602"/>
          <cell r="AC1602"/>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นางสาวมัณฑนา ดาวเลิศ</v>
          </cell>
          <cell r="BM1602">
            <v>888166010068</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นางสาวสมศรี วีรยุทธกำจร</v>
          </cell>
          <cell r="BM1603">
            <v>888166010041</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นางสาวเบญญาภา  ม่วงใหม่</v>
          </cell>
          <cell r="BM1604">
            <v>883263011167</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นายเจริญพร สินสะโน</v>
          </cell>
          <cell r="BM1605">
            <v>883263011097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X1606"/>
          <cell r="Y1606"/>
          <cell r="Z1606"/>
          <cell r="AA1606">
            <v>3</v>
          </cell>
          <cell r="AB1606">
            <v>9</v>
          </cell>
          <cell r="AC1606">
            <v>2563</v>
          </cell>
          <cell r="AD1606"/>
          <cell r="AE1606"/>
          <cell r="AF1606"/>
          <cell r="AG1606">
            <v>19</v>
          </cell>
          <cell r="AH1606">
            <v>10</v>
          </cell>
          <cell r="AI1606">
            <v>2564</v>
          </cell>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นายณัฐกร เสนะจุติ</v>
          </cell>
          <cell r="BM1606">
            <v>883263011165</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AA1607"/>
          <cell r="AB1607"/>
          <cell r="AC1607"/>
          <cell r="AD1607"/>
          <cell r="AE1607"/>
          <cell r="AF1607"/>
          <cell r="AG1607"/>
          <cell r="AH1607"/>
          <cell r="AI1607"/>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นายชัชวาล ไร่ดี</v>
          </cell>
          <cell r="BM1607">
            <v>883263011100</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X1608"/>
          <cell r="Y1608"/>
          <cell r="Z1608"/>
          <cell r="AA1608">
            <v>9</v>
          </cell>
          <cell r="AB1608">
            <v>9</v>
          </cell>
          <cell r="AC1608">
            <v>2563</v>
          </cell>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นางสาวหทัยกาญจน์ ศิริ</v>
          </cell>
          <cell r="BM1608">
            <v>883263011109</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X1609"/>
          <cell r="Y1609"/>
          <cell r="Z1609"/>
          <cell r="AA1609">
            <v>25</v>
          </cell>
          <cell r="AB1609">
            <v>12</v>
          </cell>
          <cell r="AC1609">
            <v>2560</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นางชิณากานต์ เจริญสุข</v>
          </cell>
          <cell r="BM1609">
            <v>823760010284</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A1610"/>
          <cell r="AB1610"/>
          <cell r="AC1610"/>
          <cell r="AD1610"/>
          <cell r="AE1610"/>
          <cell r="AF1610"/>
          <cell r="AG1610">
            <v>1</v>
          </cell>
          <cell r="AH1610">
            <v>5</v>
          </cell>
          <cell r="AI1610">
            <v>2560</v>
          </cell>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นาย
นางเสริม 
ไฝทอง แก้วก๋องมา
แก้วก๋องมา</v>
          </cell>
          <cell r="BM1610">
            <v>823759010207</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X1611"/>
          <cell r="Y1611"/>
          <cell r="Z1611"/>
          <cell r="AA1611">
            <v>21</v>
          </cell>
          <cell r="AB1611">
            <v>6</v>
          </cell>
          <cell r="AC1611">
            <v>2564</v>
          </cell>
          <cell r="AD1611"/>
          <cell r="AE1611"/>
          <cell r="AF1611"/>
          <cell r="AG1611"/>
          <cell r="AH1611"/>
          <cell r="AI1611"/>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นายรังสรรค์ อินทะนู</v>
          </cell>
          <cell r="BM1611">
            <v>883263011156</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X1612"/>
          <cell r="Y1612"/>
          <cell r="Z1612"/>
          <cell r="AA1612">
            <v>14</v>
          </cell>
          <cell r="AB1612">
            <v>6</v>
          </cell>
          <cell r="AC1612">
            <v>2560</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นางธัญญรัตน์ คำแห่</v>
          </cell>
          <cell r="BM1612">
            <v>8237599010210</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X1613"/>
          <cell r="Y1613"/>
          <cell r="Z1613"/>
          <cell r="AA1613">
            <v>19</v>
          </cell>
          <cell r="AB1613">
            <v>11</v>
          </cell>
          <cell r="AC1613">
            <v>2562</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นางแสงจันทร์ วิมาลา</v>
          </cell>
          <cell r="BM1613">
            <v>823758010717</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AA1614"/>
          <cell r="AB1614"/>
          <cell r="AC1614"/>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นางวิลาวัลย์ เจริญสุข</v>
          </cell>
          <cell r="BM1614">
            <v>0</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X1615"/>
          <cell r="Y1615"/>
          <cell r="Z1615"/>
          <cell r="AA1615">
            <v>25</v>
          </cell>
          <cell r="AB1615">
            <v>7</v>
          </cell>
          <cell r="AC1615">
            <v>2560</v>
          </cell>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นายวิทยา คำมาวัน</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AA1616"/>
          <cell r="AB1616"/>
          <cell r="AC1616"/>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นางสาว
นายปีย์วรา
จักรกริศน์ ปราบไพรี
ปราบไพรี</v>
          </cell>
          <cell r="BM1616">
            <v>823758010346</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นายพิชิต สิงหราชโยคี</v>
          </cell>
          <cell r="BM1617">
            <v>823759010511</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นายคงศักดิ์ จันทร์เขียว</v>
          </cell>
          <cell r="BM1618">
            <v>883263011175</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นายอินสม สร้อยฟ้า</v>
          </cell>
          <cell r="BM1619">
            <v>883263011078</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X1620"/>
          <cell r="Y1620"/>
          <cell r="Z1620"/>
          <cell r="AA1620">
            <v>16</v>
          </cell>
          <cell r="AB1620">
            <v>2</v>
          </cell>
          <cell r="AC1620">
            <v>2560</v>
          </cell>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นายบุญทา สุยะใหญ่</v>
          </cell>
          <cell r="BM1620">
            <v>823759010205</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X1621"/>
          <cell r="Y1621"/>
          <cell r="Z1621"/>
          <cell r="AA1621">
            <v>24</v>
          </cell>
          <cell r="AB1621">
            <v>4</v>
          </cell>
          <cell r="AC1621">
            <v>2566</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นางสาวเนรัญชรา จันทราศรี</v>
          </cell>
          <cell r="BM1621">
            <v>883263011713</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X1622"/>
          <cell r="Y1622"/>
          <cell r="Z1622"/>
          <cell r="AA1622">
            <v>22</v>
          </cell>
          <cell r="AB1622">
            <v>8</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นางสิงห์แก้ว แก้วคำ</v>
          </cell>
          <cell r="BM1622">
            <v>888166010162</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X1623"/>
          <cell r="Y1623"/>
          <cell r="Z1623"/>
          <cell r="AA1623">
            <v>20</v>
          </cell>
          <cell r="AB1623">
            <v>4</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นายมานพ บุญหนัก</v>
          </cell>
          <cell r="BM1623">
            <v>888165010701</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X1624"/>
          <cell r="Y1624"/>
          <cell r="Z1624"/>
          <cell r="AA1624">
            <v>24</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นางสาวตรียาภรณ์ จำปาสิทธิ์</v>
          </cell>
          <cell r="BM1624">
            <v>888165010697</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V1625"/>
          <cell r="W1625"/>
          <cell r="X1625"/>
          <cell r="Y1625"/>
          <cell r="Z1625"/>
          <cell r="AA1625"/>
          <cell r="AB1625"/>
          <cell r="AC1625"/>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นางสาวนริศญา ยศอิ</v>
          </cell>
          <cell r="BM1625">
            <v>888165010743</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นางสาวณัฎฐวี มินทะนา</v>
          </cell>
          <cell r="BM1626">
            <v>888165010699</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V1627"/>
          <cell r="W1627"/>
          <cell r="X1627"/>
          <cell r="Y1627"/>
          <cell r="Z1627"/>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นางสาววริศรา อุปละ</v>
          </cell>
          <cell r="BM1627">
            <v>888165010784</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V1628"/>
          <cell r="W1628"/>
          <cell r="X1628"/>
          <cell r="Y1628"/>
          <cell r="Z1628"/>
          <cell r="AA1628">
            <v>24</v>
          </cell>
          <cell r="AB1628">
            <v>4</v>
          </cell>
          <cell r="AC1628">
            <v>2566</v>
          </cell>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นายประชาญ นำสม</v>
          </cell>
          <cell r="BM1628">
            <v>888165010713</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AA1629"/>
          <cell r="AB1629"/>
          <cell r="AC1629"/>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นายสุนทร อุทิศลาภผล</v>
          </cell>
          <cell r="BM1629">
            <v>883263011092</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X1630"/>
          <cell r="Y1630"/>
          <cell r="Z1630"/>
          <cell r="AA1630">
            <v>7</v>
          </cell>
          <cell r="AB1630">
            <v>12</v>
          </cell>
          <cell r="AC1630">
            <v>2563</v>
          </cell>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นายสุบิน ทอสาร</v>
          </cell>
          <cell r="BM1630">
            <v>883263011090</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X1631"/>
          <cell r="Y1631"/>
          <cell r="Z1631"/>
          <cell r="AA1631">
            <v>10</v>
          </cell>
          <cell r="AB1631">
            <v>9</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นายธนกฤต ธนันชัย</v>
          </cell>
          <cell r="BM1631">
            <v>883263011096</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AA1632"/>
          <cell r="AB1632"/>
          <cell r="AC1632"/>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นายอุทิศ ทาหล้า</v>
          </cell>
          <cell r="BM1632">
            <v>883263011089</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X1633"/>
          <cell r="Y1633"/>
          <cell r="Z1633"/>
          <cell r="AA1633">
            <v>3</v>
          </cell>
          <cell r="AB1633">
            <v>9</v>
          </cell>
          <cell r="AC1633">
            <v>2563</v>
          </cell>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นางสาวพัชรินทร์ ณ วรรณติ๊บ</v>
          </cell>
          <cell r="BM1633">
            <v>883263011085</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2478</v>
          </cell>
          <cell r="C1634">
            <v>1630</v>
          </cell>
          <cell r="D1634"/>
          <cell r="E1634"/>
          <cell r="F1634"/>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Q1634"/>
          <cell r="R1634"/>
          <cell r="S1634" t="str">
            <v>จังหวัดฝาง</v>
          </cell>
          <cell r="T1634" t="str">
            <v>ผบ.601</v>
          </cell>
          <cell r="U1634">
            <v>2557</v>
          </cell>
          <cell r="V1634" t="str">
            <v>ผบ719</v>
          </cell>
          <cell r="W1634">
            <v>2557</v>
          </cell>
          <cell r="X1634"/>
          <cell r="Y1634"/>
          <cell r="Z1634"/>
          <cell r="AA1634"/>
          <cell r="AB1634"/>
          <cell r="AC1634"/>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นายบุญมี ปุกคำ</v>
          </cell>
          <cell r="BM1634">
            <v>823857010025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2479</v>
          </cell>
          <cell r="C1635">
            <v>1631</v>
          </cell>
          <cell r="D1635"/>
          <cell r="E1635"/>
          <cell r="F1635"/>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ผบ.855</v>
          </cell>
          <cell r="U1635">
            <v>2558</v>
          </cell>
          <cell r="V1635" t="str">
            <v>ผบ.96</v>
          </cell>
          <cell r="W1635">
            <v>2559</v>
          </cell>
          <cell r="X1635"/>
          <cell r="Y1635"/>
          <cell r="Z1635"/>
          <cell r="AA1635">
            <v>25</v>
          </cell>
          <cell r="AB1635">
            <v>2</v>
          </cell>
          <cell r="AC1635">
            <v>2559</v>
          </cell>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นางกัลยกร กันธิยะ</v>
          </cell>
          <cell r="BM1635">
            <v>823859010416</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2480</v>
          </cell>
          <cell r="C1636">
            <v>1632</v>
          </cell>
          <cell r="D1636"/>
          <cell r="E1636"/>
          <cell r="F1636"/>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ผบ.169</v>
          </cell>
          <cell r="U1636">
            <v>2557</v>
          </cell>
          <cell r="V1636" t="str">
            <v>ผบ.359</v>
          </cell>
          <cell r="W1636">
            <v>2557</v>
          </cell>
          <cell r="X1636">
            <v>15</v>
          </cell>
          <cell r="Y1636">
            <v>7</v>
          </cell>
          <cell r="Z1636">
            <v>2557</v>
          </cell>
          <cell r="AA1636"/>
          <cell r="AB1636"/>
          <cell r="AC1636"/>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นายสมัย ดวงวิลัย</v>
          </cell>
          <cell r="BM1636">
            <v>823857010294</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2481</v>
          </cell>
          <cell r="C1637">
            <v>1633</v>
          </cell>
          <cell r="D1637"/>
          <cell r="E1637"/>
          <cell r="F1637"/>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ผบ.700</v>
          </cell>
          <cell r="U1637">
            <v>2557</v>
          </cell>
          <cell r="V1637" t="str">
            <v>ผบ.19</v>
          </cell>
          <cell r="W1637">
            <v>2558</v>
          </cell>
          <cell r="X1637">
            <v>28</v>
          </cell>
          <cell r="Y1637">
            <v>1</v>
          </cell>
          <cell r="Z1637">
            <v>2558</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นางสาวศุภาพิชญ์ ศรีคงยศ</v>
          </cell>
          <cell r="BM1637">
            <v>823857010446</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2482</v>
          </cell>
          <cell r="C1638">
            <v>1634</v>
          </cell>
          <cell r="D1638"/>
          <cell r="E1638"/>
          <cell r="F1638"/>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Q1638"/>
          <cell r="R1638"/>
          <cell r="S1638" t="str">
            <v>จังหวัดฝาง</v>
          </cell>
          <cell r="T1638" t="str">
            <v>ผบ.748</v>
          </cell>
          <cell r="U1638">
            <v>2557</v>
          </cell>
          <cell r="V1638" t="str">
            <v>ผบ.874</v>
          </cell>
          <cell r="W1638">
            <v>2557</v>
          </cell>
          <cell r="X1638"/>
          <cell r="Y1638"/>
          <cell r="Z1638"/>
          <cell r="AA1638">
            <v>12</v>
          </cell>
          <cell r="AB1638">
            <v>12</v>
          </cell>
          <cell r="AC1638">
            <v>2557</v>
          </cell>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นางสาวเครือวัลย์ ปัญญา</v>
          </cell>
          <cell r="BM1638">
            <v>823857010674</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Q1639"/>
          <cell r="R1639"/>
          <cell r="S1639" t="str">
            <v>จังหวัดฮอด</v>
          </cell>
          <cell r="T1639" t="str">
            <v>ผบE829</v>
          </cell>
          <cell r="U1639">
            <v>2564</v>
          </cell>
          <cell r="V1639" t="str">
            <v>ผบE08</v>
          </cell>
          <cell r="W1639">
            <v>2565</v>
          </cell>
          <cell r="X1639"/>
          <cell r="Y1639"/>
          <cell r="Z1639"/>
          <cell r="AA1639">
            <v>15</v>
          </cell>
          <cell r="AB1639">
            <v>2</v>
          </cell>
          <cell r="AC1639">
            <v>2565</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นางเรณู ยะวงค์</v>
          </cell>
          <cell r="BM1639">
            <v>823759010503</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Q1640"/>
          <cell r="R1640"/>
          <cell r="S1640" t="str">
            <v>จังหวัดฮอด</v>
          </cell>
          <cell r="T1640" t="str">
            <v>ผบE564</v>
          </cell>
          <cell r="U1640">
            <v>2566</v>
          </cell>
          <cell r="V1640" t="str">
            <v>ผบE790</v>
          </cell>
          <cell r="W1640">
            <v>2566</v>
          </cell>
          <cell r="X1640"/>
          <cell r="Y1640"/>
          <cell r="Z1640"/>
          <cell r="AA1640">
            <v>11</v>
          </cell>
          <cell r="AB1640">
            <v>7</v>
          </cell>
          <cell r="AC1640">
            <v>2566</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นายพงษ์สนิท มอยแก้ว</v>
          </cell>
          <cell r="BM1640">
            <v>888166010046</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Q1641"/>
          <cell r="R1641"/>
          <cell r="S1641" t="str">
            <v>จังหวัดฮอด</v>
          </cell>
          <cell r="T1641" t="str">
            <v>ผบE770</v>
          </cell>
          <cell r="U1641">
            <v>2565</v>
          </cell>
          <cell r="V1641" t="str">
            <v>ผบE853</v>
          </cell>
          <cell r="W1641">
            <v>2565</v>
          </cell>
          <cell r="X1641">
            <v>14</v>
          </cell>
          <cell r="Y1641">
            <v>11</v>
          </cell>
          <cell r="Z1641">
            <v>2565</v>
          </cell>
          <cell r="AA1641"/>
          <cell r="AB1641"/>
          <cell r="AC1641"/>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นายวรรณชัย กาพย์ตุ้ม</v>
          </cell>
          <cell r="BM1641">
            <v>0</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Q1642"/>
          <cell r="R1642"/>
          <cell r="S1642" t="str">
            <v>จังหวัดฮอด</v>
          </cell>
          <cell r="T1642" t="str">
            <v>ผบE56</v>
          </cell>
          <cell r="U1642">
            <v>2566</v>
          </cell>
          <cell r="V1642" t="str">
            <v>ผบE322</v>
          </cell>
          <cell r="W1642">
            <v>2566</v>
          </cell>
          <cell r="X1642"/>
          <cell r="Y1642"/>
          <cell r="Z1642"/>
          <cell r="AA1642">
            <v>25</v>
          </cell>
          <cell r="AB1642">
            <v>4</v>
          </cell>
          <cell r="AC1642">
            <v>2566</v>
          </cell>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นางอาภา อินใจ</v>
          </cell>
          <cell r="BM1642">
            <v>883263010592</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ผบ.1045</v>
          </cell>
          <cell r="U1643">
            <v>2562</v>
          </cell>
          <cell r="V1643" t="str">
            <v>ผบ1179</v>
          </cell>
          <cell r="W1643">
            <v>2562</v>
          </cell>
          <cell r="X1643"/>
          <cell r="Y1643"/>
          <cell r="Z1643"/>
          <cell r="AA1643"/>
          <cell r="AB1643"/>
          <cell r="AC1643"/>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นายชอบกัง คมชายชาญ</v>
          </cell>
          <cell r="BM1643">
            <v>883262011641</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Q1644"/>
          <cell r="R1644"/>
          <cell r="S1644" t="str">
            <v>จังหวัดฮอด</v>
          </cell>
          <cell r="T1644" t="str">
            <v>ผบ.262</v>
          </cell>
          <cell r="U1644">
            <v>2560</v>
          </cell>
          <cell r="V1644" t="str">
            <v>ผบ.319</v>
          </cell>
          <cell r="W1644">
            <v>2560</v>
          </cell>
          <cell r="X1644"/>
          <cell r="Y1644"/>
          <cell r="Z1644"/>
          <cell r="AA1644">
            <v>5</v>
          </cell>
          <cell r="AB1644">
            <v>7</v>
          </cell>
          <cell r="AC1644">
            <v>2560</v>
          </cell>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นายพัทธนันท์ รินทร์แก้ว</v>
          </cell>
          <cell r="BM1644">
            <v>823759010486</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Q1645"/>
          <cell r="R1645"/>
          <cell r="S1645" t="str">
            <v>จังหวัดฮอด</v>
          </cell>
          <cell r="T1645" t="str">
            <v>ผบE164</v>
          </cell>
          <cell r="U1645">
            <v>2563</v>
          </cell>
          <cell r="V1645" t="str">
            <v>ผบE277</v>
          </cell>
          <cell r="W1645">
            <v>2563</v>
          </cell>
          <cell r="X1645">
            <v>2</v>
          </cell>
          <cell r="Y1645">
            <v>9</v>
          </cell>
          <cell r="Z1645">
            <v>2563</v>
          </cell>
          <cell r="AA1645"/>
          <cell r="AB1645"/>
          <cell r="AC1645"/>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นายมานพ แก้วติ</v>
          </cell>
          <cell r="BM1645">
            <v>883262011643</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Q1646"/>
          <cell r="R1646"/>
          <cell r="S1646" t="str">
            <v>จังหวัดฮอด</v>
          </cell>
          <cell r="T1646" t="str">
            <v>ผบ 1049</v>
          </cell>
          <cell r="U1646">
            <v>2562</v>
          </cell>
          <cell r="V1646" t="str">
            <v>ผบ1339</v>
          </cell>
          <cell r="W1646">
            <v>2562</v>
          </cell>
          <cell r="X1646">
            <v>3</v>
          </cell>
          <cell r="Y1646">
            <v>12</v>
          </cell>
          <cell r="Z1646">
            <v>2562</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นางสาวปัทมา สกุลดิษฐ์</v>
          </cell>
          <cell r="BM1646">
            <v>883262011651</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ผบ.1039</v>
          </cell>
          <cell r="U1647">
            <v>2562</v>
          </cell>
          <cell r="V1647" t="str">
            <v>ผบ1177</v>
          </cell>
          <cell r="W1647">
            <v>2562</v>
          </cell>
          <cell r="X1647"/>
          <cell r="Y1647"/>
          <cell r="Z1647"/>
          <cell r="AA1647">
            <v>19</v>
          </cell>
          <cell r="AB1647">
            <v>11</v>
          </cell>
          <cell r="AC1647">
            <v>2562</v>
          </cell>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นายสยาม จันทร์หล้า</v>
          </cell>
          <cell r="BM1647">
            <v>883262011650</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Q1648"/>
          <cell r="R1648"/>
          <cell r="S1648" t="str">
            <v>จังหวัดฮอด</v>
          </cell>
          <cell r="T1648" t="str">
            <v>ผบ1048</v>
          </cell>
          <cell r="U1648">
            <v>2562</v>
          </cell>
          <cell r="V1648" t="str">
            <v>ผบ1181</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นางสาวกัญชรัตน์ ปู่ทอง</v>
          </cell>
          <cell r="BM1648">
            <v>883262011648</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Q1649"/>
          <cell r="R1649"/>
          <cell r="S1649" t="str">
            <v>จังหวัดฮอด</v>
          </cell>
          <cell r="T1649" t="str">
            <v>ผบ.260</v>
          </cell>
          <cell r="U1649">
            <v>2560</v>
          </cell>
          <cell r="V1649" t="str">
            <v>ผบ.262</v>
          </cell>
          <cell r="W1649">
            <v>2560</v>
          </cell>
          <cell r="X1649">
            <v>14</v>
          </cell>
          <cell r="Y1649">
            <v>6</v>
          </cell>
          <cell r="Z1649">
            <v>2560</v>
          </cell>
          <cell r="AA1649"/>
          <cell r="AB1649"/>
          <cell r="AC1649"/>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นางสาวธัญญรัตน์ ก้านต่อดอก</v>
          </cell>
          <cell r="BM1649">
            <v>823759010509</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Q1650"/>
          <cell r="R1650"/>
          <cell r="S1650" t="str">
            <v>จังหวัดฮอด</v>
          </cell>
          <cell r="T1650" t="str">
            <v>ผบ1034</v>
          </cell>
          <cell r="U1650">
            <v>2562</v>
          </cell>
          <cell r="V1650" t="str">
            <v>ผบ1172</v>
          </cell>
          <cell r="W1650">
            <v>2562</v>
          </cell>
          <cell r="X1650"/>
          <cell r="Y1650"/>
          <cell r="Z1650"/>
          <cell r="AA1650">
            <v>19</v>
          </cell>
          <cell r="AB1650">
            <v>11</v>
          </cell>
          <cell r="AC1650">
            <v>2562</v>
          </cell>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นางสาวพรรณี เมืองมา</v>
          </cell>
          <cell r="BM1650">
            <v>883262011658</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2495</v>
          </cell>
          <cell r="C1651">
            <v>1647</v>
          </cell>
          <cell r="D1651"/>
          <cell r="E1651"/>
          <cell r="F1651"/>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ผบE209</v>
          </cell>
          <cell r="U1651">
            <v>2563</v>
          </cell>
          <cell r="V1651" t="str">
            <v>ผบE330</v>
          </cell>
          <cell r="W1651">
            <v>2563</v>
          </cell>
          <cell r="X1651">
            <v>10</v>
          </cell>
          <cell r="Y1651">
            <v>9</v>
          </cell>
          <cell r="Z1651">
            <v>2563</v>
          </cell>
          <cell r="AA1651"/>
          <cell r="AB1651"/>
          <cell r="AC1651"/>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นายอินเนตร อุ่นจิตร</v>
          </cell>
          <cell r="BM1651">
            <v>823758010097</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Q1652"/>
          <cell r="R1652"/>
          <cell r="S1652" t="str">
            <v>จังหวัดลำพูน</v>
          </cell>
          <cell r="T1652" t="str">
            <v>ผบ.1100</v>
          </cell>
          <cell r="U1652">
            <v>2561</v>
          </cell>
          <cell r="V1652" t="str">
            <v>ผบ.1865</v>
          </cell>
          <cell r="W1652">
            <v>2561</v>
          </cell>
          <cell r="X1652"/>
          <cell r="Y1652"/>
          <cell r="Z1652"/>
          <cell r="AA1652">
            <v>16</v>
          </cell>
          <cell r="AB1652">
            <v>7</v>
          </cell>
          <cell r="AC1652">
            <v>2561</v>
          </cell>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นายณัษฐพงษ์  ไชยพงศ์กูล</v>
          </cell>
          <cell r="BM1652">
            <v>823761010047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แขวงเชียงใหม่</v>
          </cell>
          <cell r="T1653" t="str">
            <v>ผบ3700</v>
          </cell>
          <cell r="U1653">
            <v>2560</v>
          </cell>
          <cell r="V1653" t="str">
            <v>ผบ5138</v>
          </cell>
          <cell r="W1653">
            <v>2560</v>
          </cell>
          <cell r="X1653">
            <v>31</v>
          </cell>
          <cell r="Y1653">
            <v>7</v>
          </cell>
          <cell r="Z1653">
            <v>2560</v>
          </cell>
          <cell r="AA1653"/>
          <cell r="AB1653"/>
          <cell r="AC1653"/>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นางอำไพ ตั๋นแก้ว</v>
          </cell>
          <cell r="BM1653">
            <v>823760010021</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Q1654"/>
          <cell r="R1654"/>
          <cell r="S1654" t="str">
            <v>แขวงเชียงใหม่</v>
          </cell>
          <cell r="T1654" t="str">
            <v>ผบ.3699</v>
          </cell>
          <cell r="U1654">
            <v>2560</v>
          </cell>
          <cell r="V1654">
            <v>7269</v>
          </cell>
          <cell r="W1654">
            <v>2560</v>
          </cell>
          <cell r="X1654"/>
          <cell r="Y1654"/>
          <cell r="Z1654"/>
          <cell r="AA1654">
            <v>29</v>
          </cell>
          <cell r="AB1654">
            <v>8</v>
          </cell>
          <cell r="AC1654">
            <v>2560</v>
          </cell>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นางพิรานันท์ ธนัชเกียรติศิริ</v>
          </cell>
          <cell r="BM1654">
            <v>823758010635</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Q1655"/>
          <cell r="R1655"/>
          <cell r="S1655" t="str">
            <v>แขวงเชียงใหม่</v>
          </cell>
          <cell r="T1655" t="str">
            <v>ผบ.9136</v>
          </cell>
          <cell r="U1655">
            <v>2560</v>
          </cell>
          <cell r="V1655" t="str">
            <v>ผบ.10028</v>
          </cell>
          <cell r="W1655">
            <v>2560</v>
          </cell>
          <cell r="X1655">
            <v>16</v>
          </cell>
          <cell r="Y1655">
            <v>10</v>
          </cell>
          <cell r="Z1655">
            <v>2560</v>
          </cell>
          <cell r="AA1655"/>
          <cell r="AB1655"/>
          <cell r="AC1655"/>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นายวิโรจน์ ตาจาย</v>
          </cell>
          <cell r="BM1655">
            <v>823760010138</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ผบ.3701</v>
          </cell>
          <cell r="U1656">
            <v>2560</v>
          </cell>
          <cell r="V1656">
            <v>5145</v>
          </cell>
          <cell r="W1656">
            <v>2560</v>
          </cell>
          <cell r="X1656"/>
          <cell r="Y1656"/>
          <cell r="Z1656"/>
          <cell r="AA1656">
            <v>13</v>
          </cell>
          <cell r="AB1656">
            <v>7</v>
          </cell>
          <cell r="AC1656">
            <v>2560</v>
          </cell>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นายประสาน เย็นทรวง</v>
          </cell>
          <cell r="BM1656">
            <v>823760010023</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Q1657"/>
          <cell r="R1657"/>
          <cell r="S1657" t="str">
            <v>จังหวัดฮอด</v>
          </cell>
          <cell r="T1657" t="str">
            <v>ผบ23</v>
          </cell>
          <cell r="U1657">
            <v>2564</v>
          </cell>
          <cell r="V1657" t="str">
            <v>ผบ42</v>
          </cell>
          <cell r="W1657">
            <v>2564</v>
          </cell>
          <cell r="X1657"/>
          <cell r="Y1657"/>
          <cell r="Z1657"/>
          <cell r="AA1657">
            <v>1</v>
          </cell>
          <cell r="AB1657">
            <v>6</v>
          </cell>
          <cell r="AC1657">
            <v>2564</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นายปฏิภาณ อารีวงศ์</v>
          </cell>
          <cell r="BM1657">
            <v>883263011654</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Q1658"/>
          <cell r="R1658"/>
          <cell r="S1658" t="str">
            <v>จังหวัดฮอด</v>
          </cell>
          <cell r="T1658" t="str">
            <v>ผบ.E175</v>
          </cell>
          <cell r="U1658">
            <v>2563</v>
          </cell>
          <cell r="V1658" t="str">
            <v>ผบE378</v>
          </cell>
          <cell r="W1658">
            <v>2563</v>
          </cell>
          <cell r="X1658"/>
          <cell r="Y1658"/>
          <cell r="Z1658"/>
          <cell r="AA1658">
            <v>24</v>
          </cell>
          <cell r="AB1658">
            <v>9</v>
          </cell>
          <cell r="AC1658">
            <v>2563</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นางสุพรรณ ปิ่นแก้ว</v>
          </cell>
          <cell r="BM1658">
            <v>883263011115</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ผบE170</v>
          </cell>
          <cell r="U1659">
            <v>2563</v>
          </cell>
          <cell r="V1659" t="str">
            <v>ผบE285</v>
          </cell>
          <cell r="W1659">
            <v>2563</v>
          </cell>
          <cell r="X1659"/>
          <cell r="Y1659"/>
          <cell r="Z1659"/>
          <cell r="AA1659">
            <v>3</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นายภัทรพล แก้ววงศ์</v>
          </cell>
          <cell r="BM1659">
            <v>883263011116</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Q1660"/>
          <cell r="R1660"/>
          <cell r="S1660" t="str">
            <v>จังหวัดฮอด</v>
          </cell>
          <cell r="T1660" t="str">
            <v>ผบE198</v>
          </cell>
          <cell r="U1660">
            <v>2563</v>
          </cell>
          <cell r="V1660" t="str">
            <v>ผบE325</v>
          </cell>
          <cell r="W1660">
            <v>2563</v>
          </cell>
          <cell r="X1660">
            <v>9</v>
          </cell>
          <cell r="Y1660">
            <v>9</v>
          </cell>
          <cell r="Z1660">
            <v>2563</v>
          </cell>
          <cell r="AA1660"/>
          <cell r="AB1660"/>
          <cell r="AC1660"/>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นายปวเรศวร์ แสนใจบาล</v>
          </cell>
          <cell r="BM1660">
            <v>883263011114</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Q1661"/>
          <cell r="R1661"/>
          <cell r="S1661" t="str">
            <v>จังหวัดฮอด</v>
          </cell>
          <cell r="T1661" t="str">
            <v>ผบ.598</v>
          </cell>
          <cell r="U1661">
            <v>2558</v>
          </cell>
          <cell r="V1661">
            <v>630</v>
          </cell>
          <cell r="W1661">
            <v>2558</v>
          </cell>
          <cell r="X1661"/>
          <cell r="Y1661"/>
          <cell r="Z1661"/>
          <cell r="AA1661">
            <v>28</v>
          </cell>
          <cell r="AB1661">
            <v>12</v>
          </cell>
          <cell r="AC1661">
            <v>2558</v>
          </cell>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นางบัวแก้ว ปิ่นแก้ว</v>
          </cell>
          <cell r="BM1661">
            <v>82378010232</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Q1662"/>
          <cell r="R1662"/>
          <cell r="S1662" t="str">
            <v>จังหวัดฮอด</v>
          </cell>
          <cell r="T1662" t="str">
            <v>ผบE185</v>
          </cell>
          <cell r="U1662">
            <v>2563</v>
          </cell>
          <cell r="V1662" t="str">
            <v>ผบE310</v>
          </cell>
          <cell r="W1662">
            <v>2563</v>
          </cell>
          <cell r="X1662"/>
          <cell r="Y1662"/>
          <cell r="Z1662"/>
          <cell r="AA1662">
            <v>9</v>
          </cell>
          <cell r="AB1662">
            <v>9</v>
          </cell>
          <cell r="AC1662">
            <v>2563</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นางคำมูล สร้อยฟ้า</v>
          </cell>
          <cell r="BM1662">
            <v>883263011169</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Q1663"/>
          <cell r="R1663"/>
          <cell r="S1663" t="str">
            <v>จังหวัดฮอด</v>
          </cell>
          <cell r="T1663" t="str">
            <v>ผบE179</v>
          </cell>
          <cell r="U1663">
            <v>2563</v>
          </cell>
          <cell r="V1663" t="str">
            <v>ผบE279</v>
          </cell>
          <cell r="W1663">
            <v>2563</v>
          </cell>
          <cell r="X1663"/>
          <cell r="Y1663"/>
          <cell r="Z1663"/>
          <cell r="AA1663">
            <v>3</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นางแสงทอง การบูรณ์</v>
          </cell>
          <cell r="BM1663">
            <v>883263011170</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ผบ.259</v>
          </cell>
          <cell r="U1664">
            <v>2560</v>
          </cell>
          <cell r="V1664" t="str">
            <v>ผบ.334</v>
          </cell>
          <cell r="W1664">
            <v>2560</v>
          </cell>
          <cell r="X1664">
            <v>25</v>
          </cell>
          <cell r="Y1664">
            <v>7</v>
          </cell>
          <cell r="Z1664">
            <v>2560</v>
          </cell>
          <cell r="AA1664"/>
          <cell r="AB1664"/>
          <cell r="AC1664"/>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นายไชยยา ยืนยง</v>
          </cell>
          <cell r="BM1664">
            <v>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ผบE178</v>
          </cell>
          <cell r="U1665">
            <v>2563</v>
          </cell>
          <cell r="V1665" t="str">
            <v>ผบE278</v>
          </cell>
          <cell r="W1665">
            <v>2563</v>
          </cell>
          <cell r="X1665"/>
          <cell r="Y1665"/>
          <cell r="Z1665"/>
          <cell r="AA1665">
            <v>3</v>
          </cell>
          <cell r="AB1665">
            <v>9</v>
          </cell>
          <cell r="AC1665">
            <v>2563</v>
          </cell>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นายเกรียงไกร กันทะคำ</v>
          </cell>
          <cell r="BM1665">
            <v>883263011157</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ผบ.748</v>
          </cell>
          <cell r="U1666">
            <v>2558</v>
          </cell>
          <cell r="V1666" t="str">
            <v>ผบ.142</v>
          </cell>
          <cell r="W1666">
            <v>2559</v>
          </cell>
          <cell r="X1666"/>
          <cell r="Y1666"/>
          <cell r="Z1666"/>
          <cell r="AA1666">
            <v>8</v>
          </cell>
          <cell r="AB1666">
            <v>4</v>
          </cell>
          <cell r="AC1666">
            <v>2559</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นางรัตนา  แก้วบุญเรือง</v>
          </cell>
          <cell r="BM1666">
            <v>823758010653</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2511</v>
          </cell>
          <cell r="C1667">
            <v>1662</v>
          </cell>
          <cell r="D1667"/>
          <cell r="E1667"/>
          <cell r="F1667"/>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Q1667"/>
          <cell r="R1667"/>
          <cell r="S1667" t="str">
            <v>แขวงเชียงใหม่</v>
          </cell>
          <cell r="T1667" t="str">
            <v>ผบ828</v>
          </cell>
          <cell r="U1667">
            <v>2564</v>
          </cell>
          <cell r="V1667" t="str">
            <v>ผบ1041</v>
          </cell>
          <cell r="W1667">
            <v>2564</v>
          </cell>
          <cell r="X1667">
            <v>6</v>
          </cell>
          <cell r="Y1667">
            <v>7</v>
          </cell>
          <cell r="Z1667">
            <v>2564</v>
          </cell>
          <cell r="AA1667"/>
          <cell r="AB1667"/>
          <cell r="AC1667"/>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นางไพลิน พรหมมะ</v>
          </cell>
          <cell r="BM1667">
            <v>883263011914</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2512</v>
          </cell>
          <cell r="C1668">
            <v>1663</v>
          </cell>
          <cell r="D1668"/>
          <cell r="E1668"/>
          <cell r="F1668"/>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Q1668"/>
          <cell r="R1668"/>
          <cell r="S1668" t="str">
            <v>แขวงลำปาง</v>
          </cell>
          <cell r="T1668" t="str">
            <v>ผบE1007</v>
          </cell>
          <cell r="U1668">
            <v>2565</v>
          </cell>
          <cell r="V1668" t="str">
            <v>ผบE1488</v>
          </cell>
          <cell r="W1668">
            <v>2565</v>
          </cell>
          <cell r="X1668"/>
          <cell r="Y1668"/>
          <cell r="Z1668"/>
          <cell r="AA1668">
            <v>3</v>
          </cell>
          <cell r="AB1668">
            <v>5</v>
          </cell>
          <cell r="AC1668">
            <v>2565</v>
          </cell>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นางกาญจน์สุดา พันธ์สมพงษ์</v>
          </cell>
          <cell r="BM1668">
            <v>883263010789</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2513</v>
          </cell>
          <cell r="C1669">
            <v>1664</v>
          </cell>
          <cell r="D1669"/>
          <cell r="E1669"/>
          <cell r="F1669"/>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Q1669"/>
          <cell r="R1669"/>
          <cell r="S1669" t="str">
            <v>แขวงเชียงใหม่</v>
          </cell>
          <cell r="T1669" t="str">
            <v>ผบ 4392</v>
          </cell>
          <cell r="U1669">
            <v>2563</v>
          </cell>
          <cell r="V1669">
            <v>7117</v>
          </cell>
          <cell r="W1669">
            <v>2563</v>
          </cell>
          <cell r="X1669"/>
          <cell r="Y1669"/>
          <cell r="Z1669"/>
          <cell r="AA1669">
            <v>19</v>
          </cell>
          <cell r="AB1669">
            <v>10</v>
          </cell>
          <cell r="AC1669">
            <v>2563</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นายมานพ ศรีจันทร์แดง</v>
          </cell>
          <cell r="BM1669">
            <v>0</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2514</v>
          </cell>
          <cell r="C1670">
            <v>1665</v>
          </cell>
          <cell r="D1670"/>
          <cell r="E1670"/>
          <cell r="F1670"/>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Q1670"/>
          <cell r="R1670"/>
          <cell r="S1670" t="str">
            <v>จังหวัดฮอด</v>
          </cell>
          <cell r="T1670" t="str">
            <v>ผบE466</v>
          </cell>
          <cell r="U1670">
            <v>2564</v>
          </cell>
          <cell r="V1670" t="str">
            <v>ผบE590</v>
          </cell>
          <cell r="W1670">
            <v>2564</v>
          </cell>
          <cell r="X1670"/>
          <cell r="Y1670"/>
          <cell r="Z1670"/>
          <cell r="AA1670">
            <v>12</v>
          </cell>
          <cell r="AB1670">
            <v>10</v>
          </cell>
          <cell r="AC1670">
            <v>2564</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นายกฤษดา วณีสอน</v>
          </cell>
          <cell r="BM1670">
            <v>883263011912</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2515</v>
          </cell>
          <cell r="C1671">
            <v>1666</v>
          </cell>
          <cell r="D1671"/>
          <cell r="E1671"/>
          <cell r="F1671"/>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แขวงเชียงใหม่</v>
          </cell>
          <cell r="T1671" t="str">
            <v>ผบ4393</v>
          </cell>
          <cell r="U1671">
            <v>2563</v>
          </cell>
          <cell r="V1671">
            <v>7116</v>
          </cell>
          <cell r="W1671">
            <v>2563</v>
          </cell>
          <cell r="X1671"/>
          <cell r="Y1671"/>
          <cell r="Z1671"/>
          <cell r="AA1671">
            <v>19</v>
          </cell>
          <cell r="AB1671">
            <v>10</v>
          </cell>
          <cell r="AC1671">
            <v>2563</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นายผจญ วงค์ไชย</v>
          </cell>
          <cell r="BM1671">
            <v>883263010790</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2516</v>
          </cell>
          <cell r="C1672">
            <v>1667</v>
          </cell>
          <cell r="D1672"/>
          <cell r="E1672"/>
          <cell r="F1672"/>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ผบE1036</v>
          </cell>
          <cell r="U1672">
            <v>2563</v>
          </cell>
          <cell r="V1672">
            <v>1281</v>
          </cell>
          <cell r="W1672">
            <v>2563</v>
          </cell>
          <cell r="X1672"/>
          <cell r="Y1672"/>
          <cell r="Z1672"/>
          <cell r="AA1672">
            <v>28</v>
          </cell>
          <cell r="AB1672">
            <v>9</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นายสมบุญ สีเหลือง</v>
          </cell>
          <cell r="BM1672">
            <v>883263010794</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2517</v>
          </cell>
          <cell r="C1673">
            <v>1668</v>
          </cell>
          <cell r="D1673"/>
          <cell r="E1673"/>
          <cell r="F1673"/>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ผบE1026</v>
          </cell>
          <cell r="U1673">
            <v>2563</v>
          </cell>
          <cell r="V1673">
            <v>1280</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นางจงรักษ์ คำใจ</v>
          </cell>
          <cell r="BM1673">
            <v>883263010791</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2518</v>
          </cell>
          <cell r="C1674">
            <v>1669</v>
          </cell>
          <cell r="D1674"/>
          <cell r="E1674"/>
          <cell r="F1674"/>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Q1674"/>
          <cell r="R1674"/>
          <cell r="S1674" t="str">
            <v>แขวงเชียงใหม่</v>
          </cell>
          <cell r="T1674" t="str">
            <v>ผบ4885</v>
          </cell>
          <cell r="U1674">
            <v>2561</v>
          </cell>
          <cell r="V1674">
            <v>7572</v>
          </cell>
          <cell r="W1674">
            <v>2561</v>
          </cell>
          <cell r="X1674"/>
          <cell r="Y1674"/>
          <cell r="Z1674"/>
          <cell r="AA1674">
            <v>14</v>
          </cell>
          <cell r="AB1674">
            <v>8</v>
          </cell>
          <cell r="AC1674">
            <v>2561</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นางหมอกคำ มูลคำ</v>
          </cell>
          <cell r="BM1674">
            <v>823761010076</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2519</v>
          </cell>
          <cell r="C1675">
            <v>1670</v>
          </cell>
          <cell r="D1675"/>
          <cell r="E1675"/>
          <cell r="F1675"/>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Q1675"/>
          <cell r="R1675"/>
          <cell r="S1675" t="str">
            <v>แขวงเชียงใหม่</v>
          </cell>
          <cell r="T1675" t="str">
            <v>ผบ.6714</v>
          </cell>
          <cell r="U1675">
            <v>2561</v>
          </cell>
          <cell r="V1675" t="str">
            <v>ผบ.8020</v>
          </cell>
          <cell r="W1675">
            <v>2561</v>
          </cell>
          <cell r="X1675"/>
          <cell r="Y1675"/>
          <cell r="Z1675"/>
          <cell r="AA1675">
            <v>21</v>
          </cell>
          <cell r="AB1675">
            <v>8</v>
          </cell>
          <cell r="AC1675">
            <v>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นางธัญนันท์ แก้วกาวิล</v>
          </cell>
          <cell r="BM1675">
            <v>823761010183</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2520</v>
          </cell>
          <cell r="C1676">
            <v>1671</v>
          </cell>
          <cell r="D1676"/>
          <cell r="E1676"/>
          <cell r="F1676"/>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Q1676"/>
          <cell r="R1676"/>
          <cell r="S1676" t="str">
            <v>แขวงเชียงใหม่</v>
          </cell>
          <cell r="T1676" t="str">
            <v>ผบ5295</v>
          </cell>
          <cell r="U1676">
            <v>2563</v>
          </cell>
          <cell r="V1676" t="str">
            <v>ผบ8016</v>
          </cell>
          <cell r="W1676">
            <v>2563</v>
          </cell>
          <cell r="X1676">
            <v>16</v>
          </cell>
          <cell r="Y1676">
            <v>11</v>
          </cell>
          <cell r="Z1676">
            <v>63</v>
          </cell>
          <cell r="AA1676"/>
          <cell r="AB1676"/>
          <cell r="AC1676"/>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นางสาวน้ำฝน ช่างกลกิจ</v>
          </cell>
          <cell r="BM1676">
            <v>883263011417</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2521</v>
          </cell>
          <cell r="C1677">
            <v>1672</v>
          </cell>
          <cell r="D1677"/>
          <cell r="E1677"/>
          <cell r="F1677"/>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Q1677"/>
          <cell r="R1677"/>
          <cell r="S1677" t="str">
            <v>จังหวัดลำพูน</v>
          </cell>
          <cell r="T1677" t="str">
            <v>ผบ.1989</v>
          </cell>
          <cell r="U1677">
            <v>2563</v>
          </cell>
          <cell r="V1677" t="str">
            <v>ผบ2711</v>
          </cell>
          <cell r="W1677">
            <v>2563</v>
          </cell>
          <cell r="X1677">
            <v>27</v>
          </cell>
          <cell r="Y1677">
            <v>10</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นางวันเพ็ญ แก้วคำ</v>
          </cell>
          <cell r="BM1677">
            <v>883263011415</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2522</v>
          </cell>
          <cell r="C1678">
            <v>1673</v>
          </cell>
          <cell r="D1678"/>
          <cell r="E1678"/>
          <cell r="F1678"/>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Q1678"/>
          <cell r="R1678"/>
          <cell r="S1678" t="str">
            <v>แขวงเชียงใหม่</v>
          </cell>
          <cell r="T1678" t="str">
            <v>ผบE756</v>
          </cell>
          <cell r="U1678">
            <v>2563</v>
          </cell>
          <cell r="V1678" t="str">
            <v>E955</v>
          </cell>
          <cell r="W1678">
            <v>2563</v>
          </cell>
          <cell r="X1678"/>
          <cell r="Y1678"/>
          <cell r="Z1678"/>
          <cell r="AA1678">
            <v>14</v>
          </cell>
          <cell r="AB1678">
            <v>9</v>
          </cell>
          <cell r="AC1678">
            <v>63</v>
          </cell>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นายชัยพร เทียนอ้าย</v>
          </cell>
          <cell r="BM1678">
            <v>883263010779</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2523</v>
          </cell>
          <cell r="C1679">
            <v>1674</v>
          </cell>
          <cell r="D1679"/>
          <cell r="E1679"/>
          <cell r="F1679"/>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Q1679"/>
          <cell r="R1679"/>
          <cell r="S1679" t="str">
            <v>แขวงเชียงใหม่</v>
          </cell>
          <cell r="T1679" t="str">
            <v>ผบE762</v>
          </cell>
          <cell r="U1679">
            <v>2563</v>
          </cell>
          <cell r="V1679" t="str">
            <v>E972</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นายประกิต แก้วดวง</v>
          </cell>
          <cell r="BM1679">
            <v>883263010072</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2524</v>
          </cell>
          <cell r="C1680">
            <v>1675</v>
          </cell>
          <cell r="D1680"/>
          <cell r="E1680"/>
          <cell r="F1680"/>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Q1680"/>
          <cell r="R1680"/>
          <cell r="S1680" t="str">
            <v>แขวงเชียงใหม่</v>
          </cell>
          <cell r="T1680" t="str">
            <v>ผบE757</v>
          </cell>
          <cell r="U1680">
            <v>2563</v>
          </cell>
          <cell r="V1680" t="str">
            <v>E956</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นายทวีพร ปินตาวัน</v>
          </cell>
          <cell r="BM1680">
            <v>883263010069</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2525</v>
          </cell>
          <cell r="C1681">
            <v>1676</v>
          </cell>
          <cell r="D1681"/>
          <cell r="E1681"/>
          <cell r="F1681"/>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Q1681"/>
          <cell r="R1681"/>
          <cell r="S1681" t="str">
            <v>จังหวัดลำพูน</v>
          </cell>
          <cell r="T1681" t="str">
            <v>ผบ2428</v>
          </cell>
          <cell r="U1681">
            <v>2563</v>
          </cell>
          <cell r="V1681" t="str">
            <v>ผบ.43</v>
          </cell>
          <cell r="W1681">
            <v>2564</v>
          </cell>
          <cell r="X1681"/>
          <cell r="Y1681"/>
          <cell r="Z1681"/>
          <cell r="AA1681">
            <v>9</v>
          </cell>
          <cell r="AB1681">
            <v>3</v>
          </cell>
          <cell r="AC1681">
            <v>64</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นายสมบุญ อุ่นคำ</v>
          </cell>
          <cell r="BM1681">
            <v>883263010051</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2526</v>
          </cell>
          <cell r="C1682">
            <v>1677</v>
          </cell>
          <cell r="D1682"/>
          <cell r="E1682"/>
          <cell r="F1682"/>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Q1682"/>
          <cell r="R1682"/>
          <cell r="S1682" t="str">
            <v>แขวงเชียงใหม่</v>
          </cell>
          <cell r="T1682" t="str">
            <v>ผบE1572</v>
          </cell>
          <cell r="U1682">
            <v>2565</v>
          </cell>
          <cell r="V1682" t="str">
            <v>ผบE2607</v>
          </cell>
          <cell r="W1682">
            <v>2565</v>
          </cell>
          <cell r="X1682">
            <v>11</v>
          </cell>
          <cell r="Y1682">
            <v>5</v>
          </cell>
          <cell r="Z1682">
            <v>2565</v>
          </cell>
          <cell r="AA1682"/>
          <cell r="AB1682"/>
          <cell r="AC1682"/>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นางสาวรัตนา วณีสอน</v>
          </cell>
          <cell r="BM1682">
            <v>883263010086</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2527</v>
          </cell>
          <cell r="C1683">
            <v>1678</v>
          </cell>
          <cell r="D1683"/>
          <cell r="E1683"/>
          <cell r="F1683"/>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Q1683"/>
          <cell r="R1683"/>
          <cell r="S1683"/>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นางสาวอำไพ จันทรา</v>
          </cell>
          <cell r="BM1683">
            <v>0</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2528</v>
          </cell>
          <cell r="C1684">
            <v>1679</v>
          </cell>
          <cell r="D1684"/>
          <cell r="E1684"/>
          <cell r="F1684"/>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Q1684"/>
          <cell r="R1684"/>
          <cell r="S1684" t="str">
            <v>แขวงเชียงใหม่</v>
          </cell>
          <cell r="T1684" t="str">
            <v>ผบ6971</v>
          </cell>
          <cell r="U1684">
            <v>2559</v>
          </cell>
          <cell r="V1684">
            <v>5374</v>
          </cell>
          <cell r="W1684">
            <v>2559</v>
          </cell>
          <cell r="X1684"/>
          <cell r="Y1684"/>
          <cell r="Z1684"/>
          <cell r="AA1684">
            <v>2</v>
          </cell>
          <cell r="AB1684">
            <v>8</v>
          </cell>
          <cell r="AC1684">
            <v>2559</v>
          </cell>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นายนราห์ ชมภูยอด</v>
          </cell>
          <cell r="BM1684">
            <v>823758010658</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2529</v>
          </cell>
          <cell r="C1685">
            <v>1680</v>
          </cell>
          <cell r="D1685"/>
          <cell r="E1685"/>
          <cell r="F1685"/>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Q1685"/>
          <cell r="R1685"/>
          <cell r="S1685" t="str">
            <v>จังหวัดเชียงคำ</v>
          </cell>
          <cell r="T1685" t="str">
            <v>ผบE252</v>
          </cell>
          <cell r="U1685">
            <v>2563</v>
          </cell>
          <cell r="V1685" t="str">
            <v>ผบE129</v>
          </cell>
          <cell r="W1685">
            <v>2563</v>
          </cell>
          <cell r="X1685"/>
          <cell r="Y1685"/>
          <cell r="Z1685"/>
          <cell r="AA1685">
            <v>8</v>
          </cell>
          <cell r="AB1685">
            <v>9</v>
          </cell>
          <cell r="AC1685">
            <v>2563</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นางปวีณา กาติ๊บ</v>
          </cell>
          <cell r="BM1685">
            <v>883262011768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2530</v>
          </cell>
          <cell r="C1686">
            <v>1681</v>
          </cell>
          <cell r="D1686"/>
          <cell r="E1686"/>
          <cell r="F1686"/>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Q1686"/>
          <cell r="R1686"/>
          <cell r="S1686" t="str">
            <v>แขวงเชียงใหม่</v>
          </cell>
          <cell r="T1686" t="str">
            <v>ผบ.2408</v>
          </cell>
          <cell r="U1686">
            <v>2562</v>
          </cell>
          <cell r="V1686" t="str">
            <v>ผบ.3667</v>
          </cell>
          <cell r="W1686">
            <v>2562</v>
          </cell>
          <cell r="X1686"/>
          <cell r="Y1686"/>
          <cell r="Z1686"/>
          <cell r="AA1686">
            <v>26</v>
          </cell>
          <cell r="AB1686">
            <v>5</v>
          </cell>
          <cell r="AC1686">
            <v>2562</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นางสาวนุชจีรา วงค์ชัย</v>
          </cell>
          <cell r="BM1686">
            <v>823761010355</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2531</v>
          </cell>
          <cell r="C1687">
            <v>1682</v>
          </cell>
          <cell r="D1687"/>
          <cell r="E1687"/>
          <cell r="F1687"/>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ผบE459</v>
          </cell>
          <cell r="U1687">
            <v>2566</v>
          </cell>
          <cell r="V1687" t="str">
            <v>ผบE3616</v>
          </cell>
          <cell r="W1687">
            <v>2566</v>
          </cell>
          <cell r="X1687"/>
          <cell r="Y1687"/>
          <cell r="Z1687"/>
          <cell r="AA1687">
            <v>23</v>
          </cell>
          <cell r="AB1687">
            <v>5</v>
          </cell>
          <cell r="AC1687">
            <v>2566</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นางศิริพร ทาเรือน</v>
          </cell>
          <cell r="BM1687">
            <v>888165010396</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2532</v>
          </cell>
          <cell r="C1688">
            <v>1683</v>
          </cell>
          <cell r="D1688"/>
          <cell r="E1688"/>
          <cell r="F1688"/>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ผบE5492</v>
          </cell>
          <cell r="U1688">
            <v>2565</v>
          </cell>
          <cell r="V1688" t="str">
            <v>ผบE7605</v>
          </cell>
          <cell r="W1688">
            <v>2565</v>
          </cell>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นายขยัน ธรรมไชย</v>
          </cell>
          <cell r="BM1688">
            <v>888165010390</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2533</v>
          </cell>
          <cell r="C1689">
            <v>1684</v>
          </cell>
          <cell r="D1689"/>
          <cell r="E1689"/>
          <cell r="F1689"/>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ผบE5494</v>
          </cell>
          <cell r="U1689">
            <v>2565</v>
          </cell>
          <cell r="V1689"/>
          <cell r="W1689"/>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นายนคร สะสมจิตต์</v>
          </cell>
          <cell r="BM1689">
            <v>888165010397</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2534</v>
          </cell>
          <cell r="C1690">
            <v>1685</v>
          </cell>
          <cell r="D1690"/>
          <cell r="E1690"/>
          <cell r="F1690"/>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Q1690"/>
          <cell r="R1690"/>
          <cell r="S1690" t="str">
            <v>จังหวัดฝาง</v>
          </cell>
          <cell r="T1690" t="str">
            <v>ผบE1409</v>
          </cell>
          <cell r="U1690">
            <v>2566</v>
          </cell>
          <cell r="V1690" t="str">
            <v>ผบE1556</v>
          </cell>
          <cell r="W1690">
            <v>2566</v>
          </cell>
          <cell r="X1690">
            <v>12</v>
          </cell>
          <cell r="Y1690">
            <v>12</v>
          </cell>
          <cell r="Z1690">
            <v>2566</v>
          </cell>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นางศิริขวัญ ตาวงค์</v>
          </cell>
          <cell r="BM1690">
            <v>883265010394</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2535</v>
          </cell>
          <cell r="C1691">
            <v>1686</v>
          </cell>
          <cell r="D1691"/>
          <cell r="E1691"/>
          <cell r="F1691"/>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Q1691"/>
          <cell r="R1691"/>
          <cell r="S1691" t="str">
            <v>แขวงเชียงใหม่</v>
          </cell>
          <cell r="T1691" t="str">
            <v>ผบE6886</v>
          </cell>
          <cell r="U1691">
            <v>2566</v>
          </cell>
          <cell r="V1691">
            <v>8675</v>
          </cell>
          <cell r="W1691">
            <v>2566</v>
          </cell>
          <cell r="X1691"/>
          <cell r="Y1691"/>
          <cell r="Z1691"/>
          <cell r="AA1691">
            <v>25</v>
          </cell>
          <cell r="AB1691">
            <v>9</v>
          </cell>
          <cell r="AC1691">
            <v>2566</v>
          </cell>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นางสาวนิภา บัวแผน</v>
          </cell>
          <cell r="BM1691">
            <v>888166010121</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2536</v>
          </cell>
          <cell r="C1692">
            <v>1687</v>
          </cell>
          <cell r="D1692"/>
          <cell r="E1692"/>
          <cell r="F1692"/>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ผบE6884</v>
          </cell>
          <cell r="U1692">
            <v>2566</v>
          </cell>
          <cell r="V1692">
            <v>8674</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นางสาววิลาวรรณ แสงศิริ</v>
          </cell>
          <cell r="BM1692">
            <v>888166010122</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2537</v>
          </cell>
          <cell r="C1693">
            <v>1689</v>
          </cell>
          <cell r="D1693"/>
          <cell r="E1693"/>
          <cell r="F1693"/>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Q1693"/>
          <cell r="R1693"/>
          <cell r="S1693" t="str">
            <v>จังหวัดฮอด</v>
          </cell>
          <cell r="T1693" t="str">
            <v>ผบE716</v>
          </cell>
          <cell r="U1693">
            <v>2566</v>
          </cell>
          <cell r="V1693" t="str">
            <v>ผบE913</v>
          </cell>
          <cell r="W1693">
            <v>2566</v>
          </cell>
          <cell r="X1693"/>
          <cell r="Y1693"/>
          <cell r="Z1693"/>
          <cell r="AA1693">
            <v>26</v>
          </cell>
          <cell r="AB1693">
            <v>7</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นางศรีออน ต๊ะทา</v>
          </cell>
          <cell r="BM1693">
            <v>888166010132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2538</v>
          </cell>
          <cell r="C1694">
            <v>1690</v>
          </cell>
          <cell r="D1694"/>
          <cell r="E1694"/>
          <cell r="F1694"/>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Q1694"/>
          <cell r="R1694"/>
          <cell r="S1694" t="str">
            <v>แขวงเชียงใหม่</v>
          </cell>
          <cell r="T1694" t="str">
            <v>ผบE41</v>
          </cell>
          <cell r="U1694">
            <v>2566</v>
          </cell>
          <cell r="V1694" t="str">
            <v>ผบE1712</v>
          </cell>
          <cell r="W1694">
            <v>2566</v>
          </cell>
          <cell r="X1694">
            <v>7</v>
          </cell>
          <cell r="Y1694">
            <v>3</v>
          </cell>
          <cell r="Z1694">
            <v>2566</v>
          </cell>
          <cell r="AA1694"/>
          <cell r="AB1694"/>
          <cell r="AC1694"/>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นางสาวแก้วกานดา พงษ์ศรี</v>
          </cell>
          <cell r="BM1694">
            <v>883265010849</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2539</v>
          </cell>
          <cell r="C1695">
            <v>1691</v>
          </cell>
          <cell r="D1695"/>
          <cell r="E1695"/>
          <cell r="F1695"/>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Q1695"/>
          <cell r="R1695"/>
          <cell r="S1695" t="str">
            <v>แขวงเชียงใหม่</v>
          </cell>
          <cell r="T1695" t="str">
            <v>ผบE7155</v>
          </cell>
          <cell r="U1695">
            <v>2565</v>
          </cell>
          <cell r="V1695" t="str">
            <v>ผบE1682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นางสิริลักษณ์ รพีวิมลศุภกร</v>
          </cell>
          <cell r="BM1695" t="str">
            <v>883265010312, 883266040003</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2540</v>
          </cell>
          <cell r="C1696">
            <v>1692</v>
          </cell>
          <cell r="D1696"/>
          <cell r="E1696"/>
          <cell r="F1696"/>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Q1696"/>
          <cell r="R1696"/>
          <cell r="S1696" t="str">
            <v>แขวงเชียงใหม่</v>
          </cell>
          <cell r="T1696" t="str">
            <v>ผบE1468</v>
          </cell>
          <cell r="U1696">
            <v>2566</v>
          </cell>
          <cell r="V1696" t="str">
            <v>ผบE3503</v>
          </cell>
          <cell r="W1696">
            <v>2566</v>
          </cell>
          <cell r="X1696">
            <v>22</v>
          </cell>
          <cell r="Y1696">
            <v>5</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นางสาวศรีพรรณ สุวรรณ</v>
          </cell>
          <cell r="BM1696">
            <v>883265010848</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2541</v>
          </cell>
          <cell r="C1697">
            <v>1693</v>
          </cell>
          <cell r="D1697"/>
          <cell r="E1697"/>
          <cell r="F1697"/>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Q1697"/>
          <cell r="R1697"/>
          <cell r="S1697" t="str">
            <v>แขวงเชียงดาว</v>
          </cell>
          <cell r="T1697" t="str">
            <v>ผบE336</v>
          </cell>
          <cell r="U1697">
            <v>2563</v>
          </cell>
          <cell r="V1697" t="str">
            <v>ผบE320</v>
          </cell>
          <cell r="W1697">
            <v>2563</v>
          </cell>
          <cell r="X1697"/>
          <cell r="Y1697"/>
          <cell r="Z1697"/>
          <cell r="AA1697">
            <v>10</v>
          </cell>
          <cell r="AB1697">
            <v>11</v>
          </cell>
          <cell r="AC1697">
            <v>2563</v>
          </cell>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นางสาวพิทยาภรณ์ อินทะบุญ</v>
          </cell>
          <cell r="BM1697">
            <v>0</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2542</v>
          </cell>
          <cell r="C1698">
            <v>1694</v>
          </cell>
          <cell r="D1698"/>
          <cell r="E1698"/>
          <cell r="F1698"/>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Q1698"/>
          <cell r="R1698"/>
          <cell r="S1698" t="str">
            <v>จังหวัดเชียงใหม่</v>
          </cell>
          <cell r="T1698" t="str">
            <v>ผบE328</v>
          </cell>
          <cell r="U1698">
            <v>2566</v>
          </cell>
          <cell r="V1698" t="str">
            <v>ผบE720</v>
          </cell>
          <cell r="W1698">
            <v>2566</v>
          </cell>
          <cell r="X1698"/>
          <cell r="Y1698"/>
          <cell r="Z1698"/>
          <cell r="AA1698">
            <v>15</v>
          </cell>
          <cell r="AB1698">
            <v>5</v>
          </cell>
          <cell r="AC1698">
            <v>2566</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นางสาวนิตยา คำอินต๊ะมูล</v>
          </cell>
          <cell r="BM1698">
            <v>883265010841</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2543</v>
          </cell>
          <cell r="C1699">
            <v>1695</v>
          </cell>
          <cell r="D1699"/>
          <cell r="E1699"/>
          <cell r="F1699"/>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Q1699"/>
          <cell r="R1699"/>
          <cell r="S1699" t="str">
            <v>จังหวัดเชียงใหม่</v>
          </cell>
          <cell r="T1699" t="str">
            <v>ผบE1806</v>
          </cell>
          <cell r="U1699">
            <v>2565</v>
          </cell>
          <cell r="V1699" t="str">
            <v>ผบE152</v>
          </cell>
          <cell r="W1699">
            <v>2566</v>
          </cell>
          <cell r="X1699"/>
          <cell r="Y1699"/>
          <cell r="Z1699"/>
          <cell r="AA1699">
            <v>31</v>
          </cell>
          <cell r="AB1699">
            <v>12</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นางอภิญญา วิถี</v>
          </cell>
          <cell r="BM1699">
            <v>883265010699</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2544</v>
          </cell>
          <cell r="C1700">
            <v>1696</v>
          </cell>
          <cell r="D1700"/>
          <cell r="E1700"/>
          <cell r="F1700"/>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Q1700"/>
          <cell r="R1700"/>
          <cell r="S1700" t="str">
            <v>แขวงลำปาง</v>
          </cell>
          <cell r="T1700" t="str">
            <v>ผบE3911</v>
          </cell>
          <cell r="U1700">
            <v>2565</v>
          </cell>
          <cell r="V1700" t="str">
            <v>ผบE4248</v>
          </cell>
          <cell r="W1700">
            <v>2565</v>
          </cell>
          <cell r="X1700">
            <v>28</v>
          </cell>
          <cell r="Y1700">
            <v>11</v>
          </cell>
          <cell r="Z1700">
            <v>2565</v>
          </cell>
          <cell r="AA1700"/>
          <cell r="AB1700"/>
          <cell r="AC1700"/>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นางมะลิวัลย์ สุวรรณโน</v>
          </cell>
          <cell r="BM1700">
            <v>883164010388</v>
          </cell>
          <cell r="BN1700"/>
          <cell r="BO1700"/>
          <cell r="BP1700"/>
          <cell r="BQ1700"/>
          <cell r="BR1700" t="str">
            <v>ไม่พบ</v>
          </cell>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2545</v>
          </cell>
          <cell r="C1701">
            <v>1697</v>
          </cell>
          <cell r="D1701"/>
          <cell r="E1701"/>
          <cell r="F1701"/>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Q1701"/>
          <cell r="R1701"/>
          <cell r="S1701" t="str">
            <v>แขวงเชียงใหม่</v>
          </cell>
          <cell r="T1701" t="str">
            <v>ผบE2734</v>
          </cell>
          <cell r="U1701">
            <v>2566</v>
          </cell>
          <cell r="V1701" t="str">
            <v>ผบE5669</v>
          </cell>
          <cell r="W1701">
            <v>2566</v>
          </cell>
          <cell r="X1701">
            <v>10</v>
          </cell>
          <cell r="Y1701">
            <v>7</v>
          </cell>
          <cell r="Z1701">
            <v>2566</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นางสาวปราณี แซ่อึ้ง</v>
          </cell>
          <cell r="BM1701">
            <v>883165010895</v>
          </cell>
          <cell r="BN1701"/>
          <cell r="BO1701"/>
          <cell r="BP1701"/>
          <cell r="BQ1701"/>
          <cell r="BR1701"/>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2546</v>
          </cell>
          <cell r="C1702">
            <v>1698</v>
          </cell>
          <cell r="D1702"/>
          <cell r="E1702"/>
          <cell r="F1702"/>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ผบE313</v>
          </cell>
          <cell r="U1702">
            <v>2566</v>
          </cell>
          <cell r="V1702" t="str">
            <v>ผบE2104</v>
          </cell>
          <cell r="W1702">
            <v>2566</v>
          </cell>
          <cell r="X1702">
            <v>18</v>
          </cell>
          <cell r="Y1702">
            <v>4</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นายสมชาย กันนะ</v>
          </cell>
          <cell r="BM1702">
            <v>883165010727</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2547</v>
          </cell>
          <cell r="C1703">
            <v>1699</v>
          </cell>
          <cell r="D1703"/>
          <cell r="E1703"/>
          <cell r="F1703"/>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แขวงเชียงดาว</v>
          </cell>
          <cell r="T1703" t="str">
            <v>ผบE44</v>
          </cell>
          <cell r="U1703">
            <v>2566</v>
          </cell>
          <cell r="V1703" t="str">
            <v>ผบE145</v>
          </cell>
          <cell r="W1703">
            <v>2566</v>
          </cell>
          <cell r="X1703">
            <v>21</v>
          </cell>
          <cell r="Y1703">
            <v>2</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นางสาวสุรินดา คำคิด</v>
          </cell>
          <cell r="BM1703">
            <v>883165010725</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2548</v>
          </cell>
          <cell r="C1704">
            <v>1700</v>
          </cell>
          <cell r="D1704"/>
          <cell r="E1704"/>
          <cell r="F1704"/>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ผบE925</v>
          </cell>
          <cell r="U1704">
            <v>2565</v>
          </cell>
          <cell r="V1704" t="str">
            <v>ผบE21</v>
          </cell>
          <cell r="W1704">
            <v>2566</v>
          </cell>
          <cell r="X1704">
            <v>16</v>
          </cell>
          <cell r="Y1704">
            <v>1</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นางสาวกมลชนก คำพลอย</v>
          </cell>
          <cell r="BM1704">
            <v>883165010420</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2549</v>
          </cell>
          <cell r="C1705">
            <v>1701</v>
          </cell>
          <cell r="D1705"/>
          <cell r="E1705"/>
          <cell r="F1705"/>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แขวงเชียงใหม่</v>
          </cell>
          <cell r="T1705" t="str">
            <v>ผบ4732</v>
          </cell>
          <cell r="U1705">
            <v>2561</v>
          </cell>
          <cell r="V1705" t="str">
            <v>ผบ5963</v>
          </cell>
          <cell r="W1705">
            <v>2561</v>
          </cell>
          <cell r="X1705">
            <v>3</v>
          </cell>
          <cell r="Y1705">
            <v>7</v>
          </cell>
          <cell r="Z1705">
            <v>2561</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นายศักดา วงศ์ตระกูลโลหะ</v>
          </cell>
          <cell r="BM1705">
            <v>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2550</v>
          </cell>
          <cell r="C1706">
            <v>1702</v>
          </cell>
          <cell r="D1706"/>
          <cell r="E1706"/>
          <cell r="F1706"/>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แขวงเชียงดาว</v>
          </cell>
          <cell r="T1706" t="str">
            <v>ผบE924</v>
          </cell>
          <cell r="U1706">
            <v>2565</v>
          </cell>
          <cell r="V1706" t="str">
            <v>ผบE20</v>
          </cell>
          <cell r="W1706">
            <v>2566</v>
          </cell>
          <cell r="X1706">
            <v>16</v>
          </cell>
          <cell r="Y1706">
            <v>1</v>
          </cell>
          <cell r="Z1706">
            <v>2566</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นายวรวิทย์  จอมเดช</v>
          </cell>
          <cell r="BM1706">
            <v>883165010728</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2551</v>
          </cell>
          <cell r="C1707">
            <v>1703</v>
          </cell>
          <cell r="D1707"/>
          <cell r="E1707"/>
          <cell r="F1707"/>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แขวงเชียงใหม่</v>
          </cell>
          <cell r="T1707" t="str">
            <v>ผบE3671</v>
          </cell>
          <cell r="U1707">
            <v>2566</v>
          </cell>
          <cell r="V1707" t="str">
            <v>ผบE5708</v>
          </cell>
          <cell r="W1707">
            <v>2566</v>
          </cell>
          <cell r="X1707">
            <v>10</v>
          </cell>
          <cell r="Y1707">
            <v>7</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นายพงศ์กร กันทวี</v>
          </cell>
          <cell r="BM1707">
            <v>823561010050</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2552</v>
          </cell>
          <cell r="C1708">
            <v>1704</v>
          </cell>
          <cell r="D1708"/>
          <cell r="E1708"/>
          <cell r="F1708"/>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Q1708"/>
          <cell r="R1708"/>
          <cell r="S1708" t="str">
            <v>จังหวัดลำพูน</v>
          </cell>
          <cell r="T1708" t="str">
            <v>ผบE929</v>
          </cell>
          <cell r="U1708">
            <v>2566</v>
          </cell>
          <cell r="V1708" t="str">
            <v>ผบE1556</v>
          </cell>
          <cell r="W1708">
            <v>2566</v>
          </cell>
          <cell r="X1708">
            <v>6</v>
          </cell>
          <cell r="Y1708">
            <v>6</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นายไชยากร ธารสุขวงศ์ไชย</v>
          </cell>
          <cell r="BM1708">
            <v>883165010726</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2553</v>
          </cell>
          <cell r="C1709">
            <v>1705</v>
          </cell>
          <cell r="D1709"/>
          <cell r="E1709"/>
          <cell r="F1709"/>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Q1709"/>
          <cell r="R1709"/>
          <cell r="S1709" t="str">
            <v>จังหวัดแพร่</v>
          </cell>
          <cell r="T1709" t="str">
            <v>ผบE3203</v>
          </cell>
          <cell r="U1709">
            <v>2565</v>
          </cell>
          <cell r="V1709" t="str">
            <v>ผบE55</v>
          </cell>
          <cell r="W1709">
            <v>2566</v>
          </cell>
          <cell r="X1709">
            <v>16</v>
          </cell>
          <cell r="Y1709">
            <v>1</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นางสาวเอมสิรินันท์ ท่าทาง</v>
          </cell>
          <cell r="BM1709">
            <v>883165010114</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2554</v>
          </cell>
          <cell r="C1710">
            <v>1706</v>
          </cell>
          <cell r="D1710"/>
          <cell r="E1710"/>
          <cell r="F1710"/>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Q1710"/>
          <cell r="R1710"/>
          <cell r="S1710" t="str">
            <v>จังหวัดฮอด</v>
          </cell>
          <cell r="T1710" t="str">
            <v>ผบE708</v>
          </cell>
          <cell r="U1710">
            <v>2566</v>
          </cell>
          <cell r="V1710" t="str">
            <v>ผบE908</v>
          </cell>
          <cell r="W1710">
            <v>2566</v>
          </cell>
          <cell r="X1710"/>
          <cell r="Y1710"/>
          <cell r="Z1710"/>
          <cell r="AA1710">
            <v>26</v>
          </cell>
          <cell r="AB1710">
            <v>7</v>
          </cell>
          <cell r="AC1710">
            <v>2566</v>
          </cell>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นายประดิษฐ์ สรตา</v>
          </cell>
          <cell r="BM1710">
            <v>888166010127</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2555</v>
          </cell>
          <cell r="C1711">
            <v>1707</v>
          </cell>
          <cell r="D1711"/>
          <cell r="E1711"/>
          <cell r="F1711"/>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ผบE709</v>
          </cell>
          <cell r="U1711">
            <v>2566</v>
          </cell>
          <cell r="V1711" t="str">
            <v>ผบE909</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นายประจักษ์ แก้วจันทร์</v>
          </cell>
          <cell r="BM1711">
            <v>888166010125</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2556</v>
          </cell>
          <cell r="C1712">
            <v>1708</v>
          </cell>
          <cell r="D1712"/>
          <cell r="E1712"/>
          <cell r="F1712"/>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Q1712"/>
          <cell r="R1712"/>
          <cell r="S1712" t="str">
            <v>แขวงเชียงใหม่</v>
          </cell>
          <cell r="T1712" t="str">
            <v>ผบE7755</v>
          </cell>
          <cell r="U1712">
            <v>2565</v>
          </cell>
          <cell r="V1712" t="str">
            <v>ผบE2349</v>
          </cell>
          <cell r="W1712">
            <v>2566</v>
          </cell>
          <cell r="X1712"/>
          <cell r="Y1712"/>
          <cell r="Z1712"/>
          <cell r="AA1712">
            <v>25</v>
          </cell>
          <cell r="AB1712">
            <v>4</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นายอานิสงส์ เจริญธรรม</v>
          </cell>
          <cell r="BM1712">
            <v>0</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2557</v>
          </cell>
          <cell r="C1713">
            <v>1709</v>
          </cell>
          <cell r="D1713"/>
          <cell r="E1713"/>
          <cell r="F1713"/>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จังหวัดฮอด</v>
          </cell>
          <cell r="T1713" t="str">
            <v>ผบE850</v>
          </cell>
          <cell r="U1713">
            <v>2566</v>
          </cell>
          <cell r="V1713" t="str">
            <v>ผบE1096</v>
          </cell>
          <cell r="W1713">
            <v>2566</v>
          </cell>
          <cell r="X1713">
            <v>18</v>
          </cell>
          <cell r="Y1713">
            <v>9</v>
          </cell>
          <cell r="Z1713">
            <v>2566</v>
          </cell>
          <cell r="AA1713"/>
          <cell r="AB1713"/>
          <cell r="AC1713"/>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นางสาวแก่นจันทร์ ดีอูป</v>
          </cell>
          <cell r="BM1713">
            <v>883166010114</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2558</v>
          </cell>
          <cell r="C1714">
            <v>1710</v>
          </cell>
          <cell r="D1714"/>
          <cell r="E1714"/>
          <cell r="F1714"/>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แขวงเชียงใหม่</v>
          </cell>
          <cell r="T1714" t="str">
            <v>ผบE2730</v>
          </cell>
          <cell r="U1714">
            <v>2566</v>
          </cell>
          <cell r="V1714">
            <v>5666</v>
          </cell>
          <cell r="W1714">
            <v>2566</v>
          </cell>
          <cell r="X1714"/>
          <cell r="Y1714"/>
          <cell r="Z1714"/>
          <cell r="AA1714">
            <v>10</v>
          </cell>
          <cell r="AB1714">
            <v>7</v>
          </cell>
          <cell r="AC1714">
            <v>2566</v>
          </cell>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นายธนวัฒน์ กันธา</v>
          </cell>
          <cell r="BM1714">
            <v>883166010008</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2559</v>
          </cell>
          <cell r="C1715">
            <v>1711</v>
          </cell>
          <cell r="D1715"/>
          <cell r="E1715"/>
          <cell r="F1715"/>
          <cell r="G1715"/>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Q1715"/>
          <cell r="R1715"/>
          <cell r="S1715" t="str">
            <v>จังหวัดฝาง</v>
          </cell>
          <cell r="T1715" t="str">
            <v>ผบE1031</v>
          </cell>
          <cell r="U1715">
            <v>2566</v>
          </cell>
          <cell r="V1715" t="str">
            <v>ผบE1200</v>
          </cell>
          <cell r="W1715">
            <v>2566</v>
          </cell>
          <cell r="X1715"/>
          <cell r="Y1715"/>
          <cell r="Z1715"/>
          <cell r="AA1715"/>
          <cell r="AB1715"/>
          <cell r="AC1715"/>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นางสาวนันธิกา สุภา</v>
          </cell>
          <cell r="BM1715">
            <v>0</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2560</v>
          </cell>
          <cell r="C1716">
            <v>1712</v>
          </cell>
          <cell r="D1716"/>
          <cell r="E1716"/>
          <cell r="F1716"/>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ผบE1027</v>
          </cell>
          <cell r="U1716">
            <v>2566</v>
          </cell>
          <cell r="V1716" t="str">
            <v>ผบE1335</v>
          </cell>
          <cell r="W1716">
            <v>2566</v>
          </cell>
          <cell r="X1716">
            <v>31</v>
          </cell>
          <cell r="Y1716">
            <v>11</v>
          </cell>
          <cell r="Z1716">
            <v>2566</v>
          </cell>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นางกฤษณา โค้วตระกูล</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2561</v>
          </cell>
          <cell r="C1717">
            <v>1713</v>
          </cell>
          <cell r="D1717"/>
          <cell r="E1717"/>
          <cell r="F1717"/>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Q1717"/>
          <cell r="R1717"/>
          <cell r="S1717" t="str">
            <v>แขวงเชียงใหม่</v>
          </cell>
          <cell r="T1717" t="str">
            <v>ผบE1909</v>
          </cell>
          <cell r="U1717">
            <v>2566</v>
          </cell>
          <cell r="V1717">
            <v>3386</v>
          </cell>
          <cell r="W1717">
            <v>2566</v>
          </cell>
          <cell r="X1717"/>
          <cell r="Y1717"/>
          <cell r="Z1717"/>
          <cell r="AA1717">
            <v>19</v>
          </cell>
          <cell r="AB1717">
            <v>5</v>
          </cell>
          <cell r="AC1717">
            <v>2566</v>
          </cell>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นางสาวพัชรพร ลาภโต</v>
          </cell>
          <cell r="BM1717">
            <v>888165011197</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2562</v>
          </cell>
          <cell r="C1718">
            <v>1714</v>
          </cell>
          <cell r="D1718"/>
          <cell r="E1718"/>
          <cell r="F1718"/>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Q1718"/>
          <cell r="R1718"/>
          <cell r="S1718" t="str">
            <v>แขวงเชียงใหม่</v>
          </cell>
          <cell r="T1718" t="str">
            <v>ผบE2740</v>
          </cell>
          <cell r="U1718">
            <v>2566</v>
          </cell>
          <cell r="V1718" t="str">
            <v>ผบE5703</v>
          </cell>
          <cell r="W1718">
            <v>2566</v>
          </cell>
          <cell r="X1718">
            <v>10</v>
          </cell>
          <cell r="Y1718">
            <v>7</v>
          </cell>
          <cell r="Z1718">
            <v>2566</v>
          </cell>
          <cell r="AA1718"/>
          <cell r="AB1718"/>
          <cell r="AC1718"/>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นายศักดิ์ชัย แสนเขียว</v>
          </cell>
          <cell r="BM1718">
            <v>883266010022</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2563</v>
          </cell>
          <cell r="C1719">
            <v>1715</v>
          </cell>
          <cell r="D1719"/>
          <cell r="E1719"/>
          <cell r="F1719"/>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แขวงเชียงดาว</v>
          </cell>
          <cell r="T1719" t="str">
            <v>ผบE466</v>
          </cell>
          <cell r="U1719">
            <v>2566</v>
          </cell>
          <cell r="V1719" t="str">
            <v>ผบE579</v>
          </cell>
          <cell r="W1719">
            <v>2566</v>
          </cell>
          <cell r="X1719">
            <v>4</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นายสุทน จันทร์พลอย</v>
          </cell>
          <cell r="BM1719">
            <v>883265010857</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2564</v>
          </cell>
          <cell r="C1720">
            <v>1716</v>
          </cell>
          <cell r="D1720"/>
          <cell r="E1720"/>
          <cell r="F1720"/>
          <cell r="G1720">
            <v>800029149260</v>
          </cell>
          <cell r="H1720" t="str">
            <v>นางสาว</v>
          </cell>
          <cell r="I1720" t="str">
            <v>วรรณวิภา</v>
          </cell>
          <cell r="J1720" t="str">
            <v>คำใจ</v>
          </cell>
          <cell r="K1720"/>
          <cell r="L1720" t="str">
            <v>อมก๋อย</v>
          </cell>
          <cell r="M1720" t="str">
            <v>เชียงใหม่ 3</v>
          </cell>
          <cell r="N1720">
            <v>8</v>
          </cell>
          <cell r="O1720" t="str">
            <v>สินเชื่อธนาคารประชาชน</v>
          </cell>
          <cell r="P1720" t="str">
            <v>1.บุคคลค้ำประกัน</v>
          </cell>
          <cell r="Q1720"/>
          <cell r="R1720"/>
          <cell r="S1720" t="str">
            <v>จังหวัดฮอด</v>
          </cell>
          <cell r="T1720" t="str">
            <v>ผบE504</v>
          </cell>
          <cell r="U1720">
            <v>2564</v>
          </cell>
          <cell r="V1720" t="str">
            <v>ผบE628</v>
          </cell>
          <cell r="W1720">
            <v>2564</v>
          </cell>
          <cell r="X1720"/>
          <cell r="Y1720"/>
          <cell r="Z1720"/>
          <cell r="AA1720">
            <v>25</v>
          </cell>
          <cell r="AB1720">
            <v>10</v>
          </cell>
          <cell r="AC1720">
            <v>2564</v>
          </cell>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นางสาววรรณวิภา คำใจ</v>
          </cell>
          <cell r="BM1720">
            <v>0</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2565</v>
          </cell>
          <cell r="C1721">
            <v>1717</v>
          </cell>
          <cell r="D1721"/>
          <cell r="E1721"/>
          <cell r="F1721"/>
          <cell r="G1721">
            <v>800017921357</v>
          </cell>
          <cell r="H1721" t="str">
            <v>นางสาว</v>
          </cell>
          <cell r="I1721" t="str">
            <v>ธิตินันท์</v>
          </cell>
          <cell r="J1721" t="str">
            <v>เรือนจินเจ็ก</v>
          </cell>
          <cell r="K1721"/>
          <cell r="L1721" t="str">
            <v>ฮอด</v>
          </cell>
          <cell r="M1721" t="str">
            <v>เชียงใหม่ 3</v>
          </cell>
          <cell r="N1721">
            <v>8</v>
          </cell>
          <cell r="O1721"/>
          <cell r="P1721" t="str">
            <v>1.บุคคลค้ำประกัน</v>
          </cell>
          <cell r="Q1721"/>
          <cell r="R1721"/>
          <cell r="S1721" t="str">
            <v>แขวงเชียงใหม่</v>
          </cell>
          <cell r="T1721" t="str">
            <v>ผบ.5799</v>
          </cell>
          <cell r="U1721">
            <v>2557</v>
          </cell>
          <cell r="V1721" t="str">
            <v>ผบ.6210</v>
          </cell>
          <cell r="W1721">
            <v>2557</v>
          </cell>
          <cell r="X1721"/>
          <cell r="Y1721"/>
          <cell r="Z1721"/>
          <cell r="AA1721"/>
          <cell r="AB1721"/>
          <cell r="AC1721"/>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นางสาวธิตินันท์ เรือนจินเจ็ก</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2566</v>
          </cell>
          <cell r="C1722">
            <v>1718</v>
          </cell>
          <cell r="D1722"/>
          <cell r="E1722"/>
          <cell r="F1722"/>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Q1722"/>
          <cell r="R1722"/>
          <cell r="S1722" t="str">
            <v>แขวงเชียงใหม่</v>
          </cell>
          <cell r="T1722" t="str">
            <v>ผบE369</v>
          </cell>
          <cell r="U1722">
            <v>2566</v>
          </cell>
          <cell r="V1722" t="str">
            <v>ผบ3172</v>
          </cell>
          <cell r="W1722">
            <v>2566</v>
          </cell>
          <cell r="X1722"/>
          <cell r="Y1722"/>
          <cell r="Z1722"/>
          <cell r="AA1722">
            <v>15</v>
          </cell>
          <cell r="AB1722">
            <v>5</v>
          </cell>
          <cell r="AC1722">
            <v>2566</v>
          </cell>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t="str">
            <v>บันทึกผลสืบ 23-3-67//รอคัดภาพลักกษณ์</v>
          </cell>
          <cell r="BC1722"/>
          <cell r="BD1722"/>
          <cell r="BE1722"/>
          <cell r="BF1722"/>
          <cell r="BG1722"/>
          <cell r="BH1722"/>
          <cell r="BI1722"/>
          <cell r="BJ1722"/>
          <cell r="BK1722"/>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2567</v>
          </cell>
          <cell r="C1723">
            <v>1719</v>
          </cell>
          <cell r="D1723"/>
          <cell r="E1723"/>
          <cell r="F1723"/>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Q1723"/>
          <cell r="R1723"/>
          <cell r="S1723" t="str">
            <v>จังหวัดลำพูน</v>
          </cell>
          <cell r="T1723" t="str">
            <v>ผบE3372</v>
          </cell>
          <cell r="U1723">
            <v>2566</v>
          </cell>
          <cell r="V1723" t="str">
            <v>ผบE4046</v>
          </cell>
          <cell r="W1723">
            <v>2566</v>
          </cell>
          <cell r="X1723"/>
          <cell r="Y1723"/>
          <cell r="Z1723"/>
          <cell r="AA1723">
            <v>20</v>
          </cell>
          <cell r="AB1723">
            <v>11</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cell r="BC1723"/>
          <cell r="BD1723"/>
          <cell r="BE1723"/>
          <cell r="BF1723"/>
          <cell r="BG1723"/>
          <cell r="BH1723"/>
          <cell r="BI1723"/>
          <cell r="BJ1723"/>
          <cell r="BK1723"/>
          <cell r="BL1723" t="str">
            <v>นางสาวณวรา หยองอนุกูล</v>
          </cell>
          <cell r="BM1723">
            <v>0</v>
          </cell>
          <cell r="BN1723"/>
          <cell r="BO1723"/>
          <cell r="BP1723"/>
          <cell r="BQ1723"/>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2568</v>
          </cell>
          <cell r="C1724">
            <v>1720</v>
          </cell>
          <cell r="D1724"/>
          <cell r="E1724"/>
          <cell r="F1724"/>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Q1724"/>
          <cell r="R1724"/>
          <cell r="S1724" t="str">
            <v>จังหวัดเชียงใหม่</v>
          </cell>
          <cell r="T1724" t="str">
            <v>ผบE68</v>
          </cell>
          <cell r="U1724">
            <v>2566</v>
          </cell>
          <cell r="V1724" t="str">
            <v>ผบE470</v>
          </cell>
          <cell r="W1724">
            <v>2566</v>
          </cell>
          <cell r="X1724"/>
          <cell r="Y1724"/>
          <cell r="Z1724"/>
          <cell r="AA1724">
            <v>29</v>
          </cell>
          <cell r="AB1724">
            <v>3</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นายวัชระ บัวใหญ่</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AA1725"/>
          <cell r="AB1725"/>
          <cell r="AC1725"/>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นางสาวเพียงตะวัน ชำนาญอาสา</v>
          </cell>
          <cell r="BM1725">
            <v>883162011977</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นางสาวณัฐณิชา จันที</v>
          </cell>
          <cell r="BM1726">
            <v>883266010002</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X1727"/>
          <cell r="Y1727"/>
          <cell r="Z1727"/>
          <cell r="AA1727">
            <v>28</v>
          </cell>
          <cell r="AB1727">
            <v>8</v>
          </cell>
          <cell r="AC1727">
            <v>2566</v>
          </cell>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นายณัธชัย พฤฒิพาณิชย์</v>
          </cell>
          <cell r="BM1727">
            <v>0</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AA1728"/>
          <cell r="AB1728"/>
          <cell r="AC1728"/>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นางชิวรัตน์ เจียตระกูล</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X1729"/>
          <cell r="Y1729"/>
          <cell r="Z1729"/>
          <cell r="AA1729">
            <v>19</v>
          </cell>
          <cell r="AB1729">
            <v>9</v>
          </cell>
          <cell r="AC1729">
            <v>2560</v>
          </cell>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นายสุริยัน ต๊ะคำ</v>
          </cell>
          <cell r="BM1729">
            <v>82370040161</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2574</v>
          </cell>
          <cell r="C1730"/>
          <cell r="D1730"/>
          <cell r="E1730"/>
          <cell r="F1730"/>
          <cell r="G1730">
            <v>800075486517</v>
          </cell>
          <cell r="H1730" t="str">
            <v>นาย</v>
          </cell>
          <cell r="I1730" t="str">
            <v>ไชยยันต์</v>
          </cell>
          <cell r="J1730" t="str">
            <v>ยาพรม</v>
          </cell>
          <cell r="K1730"/>
          <cell r="L1730" t="str">
            <v>ไชยปราการ</v>
          </cell>
          <cell r="M1730" t="str">
            <v>เชียงใหม่ 2</v>
          </cell>
          <cell r="N1730">
            <v>8</v>
          </cell>
          <cell r="O1730" t="str">
            <v>สินเชื่อธนาคารประชาชน</v>
          </cell>
          <cell r="P1730"/>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AA1730"/>
          <cell r="AB1730"/>
          <cell r="AC1730"/>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t="str">
            <v>สืบทรัพย์</v>
          </cell>
          <cell r="BC1730"/>
          <cell r="BD1730"/>
          <cell r="BE1730"/>
          <cell r="BF1730"/>
          <cell r="BG1730"/>
          <cell r="BH1730"/>
          <cell r="BI1730"/>
          <cell r="BJ1730"/>
          <cell r="BK1730"/>
          <cell r="BL1730" t="str">
            <v>นายไชยยันต์ ยาพรม</v>
          </cell>
          <cell r="BM1730">
            <v>0</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X1731"/>
          <cell r="Y1731"/>
          <cell r="Z1731"/>
          <cell r="AA1731">
            <v>4</v>
          </cell>
          <cell r="AB1731">
            <v>8</v>
          </cell>
          <cell r="AC1731">
            <v>2563</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นางสาวนารีรัตน์ หวังศรี</v>
          </cell>
          <cell r="BM1731">
            <v>883263010038</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X1732"/>
          <cell r="Y1732"/>
          <cell r="Z1732"/>
          <cell r="AA1732">
            <v>19</v>
          </cell>
          <cell r="AB1732">
            <v>4</v>
          </cell>
          <cell r="AC1732">
            <v>2565</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นางวัลนิภา หนูเปี้ย</v>
          </cell>
          <cell r="BM1732">
            <v>883263010048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X1733"/>
          <cell r="Y1733"/>
          <cell r="Z1733"/>
          <cell r="AA1733">
            <v>6</v>
          </cell>
          <cell r="AB1733">
            <v>12</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นางสาวโชติรส ประทุมมา</v>
          </cell>
          <cell r="BM1733">
            <v>883263011675</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X1734"/>
          <cell r="Y1734"/>
          <cell r="Z1734"/>
          <cell r="AA1734">
            <v>15</v>
          </cell>
          <cell r="AB1734">
            <v>3</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นางสาวศิราณี ฟูเมือง</v>
          </cell>
          <cell r="BM1734">
            <v>888164010104</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X1735"/>
          <cell r="Y1735"/>
          <cell r="Z1735"/>
          <cell r="AA1735">
            <v>21</v>
          </cell>
          <cell r="AB1735">
            <v>11</v>
          </cell>
          <cell r="AC1735">
            <v>2564</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นายณัฐพงศ์ เปงดี</v>
          </cell>
          <cell r="BM1735">
            <v>888164010477</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X1736"/>
          <cell r="Y1736"/>
          <cell r="Z1736"/>
          <cell r="AA1736">
            <v>20</v>
          </cell>
          <cell r="AB1736">
            <v>10</v>
          </cell>
          <cell r="AC1736">
            <v>2565</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ผางวารี</v>
          </cell>
          <cell r="BM1736">
            <v>888165010020</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X1737"/>
          <cell r="Y1737"/>
          <cell r="Z1737"/>
          <cell r="AA1737">
            <v>27</v>
          </cell>
          <cell r="AB1737">
            <v>7</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นายสิรภัทร สุต๋าคำ</v>
          </cell>
          <cell r="BM1737">
            <v>888165010037</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X1738"/>
          <cell r="Y1738"/>
          <cell r="Z1738"/>
          <cell r="AA1738">
            <v>23</v>
          </cell>
          <cell r="AB1738">
            <v>8</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S1738"/>
          <cell r="BT1738">
            <v>3</v>
          </cell>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X1739"/>
          <cell r="Y1739"/>
          <cell r="Z1739"/>
          <cell r="AA1739">
            <v>17</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นางบัวแก้ว ยาพิชัย</v>
          </cell>
          <cell r="BM1739">
            <v>888165010027</v>
          </cell>
          <cell r="BN1739"/>
          <cell r="BO1739"/>
          <cell r="BP1739"/>
          <cell r="BQ1739"/>
          <cell r="BR1739"/>
          <cell r="BS1739"/>
          <cell r="BT1739"/>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X1740"/>
          <cell r="Y1740"/>
          <cell r="Z1740"/>
          <cell r="AA1740">
            <v>27</v>
          </cell>
          <cell r="AB1740">
            <v>7</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นางสาวชลลดา อุดงหรือสงวนศิลป์</v>
          </cell>
          <cell r="BM1740">
            <v>888165010039</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X1741"/>
          <cell r="Y1741"/>
          <cell r="Z1741"/>
          <cell r="AA1741">
            <v>25</v>
          </cell>
          <cell r="AB1741">
            <v>10</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นางสาวแจ่มจันทร์ เหมพันธุ์</v>
          </cell>
          <cell r="BM1741">
            <v>888165010011</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X1742"/>
          <cell r="Y1742"/>
          <cell r="Z1742"/>
          <cell r="AA1742">
            <v>17</v>
          </cell>
          <cell r="AB1742">
            <v>8</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นางสาวพนิตตา ปัญญาพร</v>
          </cell>
          <cell r="BM1742">
            <v>88165010009</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นางสาวสุภาณี ศรีวิชัย</v>
          </cell>
          <cell r="BM1743">
            <v>888165010008</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X1744"/>
          <cell r="Y1744"/>
          <cell r="Z1744"/>
          <cell r="AA1744">
            <v>11</v>
          </cell>
          <cell r="AB1744">
            <v>10</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นายมนูญ ติ๊บซอ</v>
          </cell>
          <cell r="BM1744">
            <v>888165010309</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X1745"/>
          <cell r="Y1745"/>
          <cell r="Z1745"/>
          <cell r="AA1745">
            <v>31</v>
          </cell>
          <cell r="AB1745">
            <v>1</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นางสาวบุศรา วารินทร์</v>
          </cell>
          <cell r="BM1745">
            <v>888165010324</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X1746"/>
          <cell r="Y1746"/>
          <cell r="Z1746"/>
          <cell r="AA1746">
            <v>31</v>
          </cell>
          <cell r="AB1746">
            <v>10</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นางสาวขวัญชนก  สร้อยเรือน</v>
          </cell>
          <cell r="BM1746">
            <v>888165010322</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X1747"/>
          <cell r="Y1747"/>
          <cell r="Z1747"/>
          <cell r="AA1747">
            <v>22</v>
          </cell>
          <cell r="AB1747">
            <v>11</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นายสรายุทธ ยศสุข</v>
          </cell>
          <cell r="BM1747">
            <v>888165010304</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นางมาลา เป็งแก้ง</v>
          </cell>
          <cell r="BM1748">
            <v>888165010307</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X1749"/>
          <cell r="Y1749"/>
          <cell r="Z1749"/>
          <cell r="AA1749">
            <v>25</v>
          </cell>
          <cell r="AB1749">
            <v>10</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นายประกาศิต กันทะนันท์</v>
          </cell>
          <cell r="BM1749">
            <v>888165010323</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X1750"/>
          <cell r="Y1750"/>
          <cell r="Z1750"/>
          <cell r="AA1750">
            <v>31</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นางแสงหล้า จักรแก้ว</v>
          </cell>
          <cell r="BM1750">
            <v>888165010311</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X1751"/>
          <cell r="Y1751"/>
          <cell r="Z1751"/>
          <cell r="AA1751">
            <v>21</v>
          </cell>
          <cell r="AB1751">
            <v>11</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นายถนอม สิงห์โต</v>
          </cell>
          <cell r="BM1751">
            <v>888165010312</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นางสาวพิมพา เพียรชัยภูมิหรือสิริเจริญพร</v>
          </cell>
          <cell r="BM1752">
            <v>888165010308</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X1753"/>
          <cell r="Y1753"/>
          <cell r="Z1753"/>
          <cell r="AA1753">
            <v>11</v>
          </cell>
          <cell r="AB1753">
            <v>10</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นางสาวพิชญานันท์ ธาดาเสาวดี</v>
          </cell>
          <cell r="BM1753">
            <v>888165010314</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X1754"/>
          <cell r="Y1754"/>
          <cell r="Z1754"/>
          <cell r="AA1754">
            <v>6</v>
          </cell>
          <cell r="AB1754">
            <v>12</v>
          </cell>
          <cell r="AC1754">
            <v>2566</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นายวิฑูรย์ บรรทา</v>
          </cell>
          <cell r="BM1754">
            <v>888165010303</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X1755"/>
          <cell r="Y1755"/>
          <cell r="Z1755"/>
          <cell r="AA1755">
            <v>11</v>
          </cell>
          <cell r="AB1755">
            <v>10</v>
          </cell>
          <cell r="AC1755">
            <v>2565</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นายเกร็ดทอง ภูดอนตอง</v>
          </cell>
          <cell r="BM1755">
            <v>888165010320</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X1756"/>
          <cell r="Y1756"/>
          <cell r="Z1756"/>
          <cell r="AA1756">
            <v>8</v>
          </cell>
          <cell r="AB1756">
            <v>5</v>
          </cell>
          <cell r="AC1756">
            <v>2566</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นายณัฐพงศ์ เพชรเสนา</v>
          </cell>
          <cell r="BM1756">
            <v>888165010638</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X1757"/>
          <cell r="Y1757"/>
          <cell r="Z1757"/>
          <cell r="AA1757">
            <v>26</v>
          </cell>
          <cell r="AB1757">
            <v>7</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นางสาวสาวิตรี งามช่วง</v>
          </cell>
          <cell r="BM1757">
            <v>888166010140</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X1758"/>
          <cell r="Y1758"/>
          <cell r="Z1758"/>
          <cell r="AA1758">
            <v>12</v>
          </cell>
          <cell r="AB1758">
            <v>10</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นายวิทยาหรือธัชชยุต ใจบานหรือหิรัญวิทยา</v>
          </cell>
          <cell r="BM1758">
            <v>888166010136</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X1759"/>
          <cell r="Y1759"/>
          <cell r="Z1759"/>
          <cell r="AA1759">
            <v>26</v>
          </cell>
          <cell r="AB1759">
            <v>7</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นางจิรภา โอบอ้อม</v>
          </cell>
          <cell r="BM1759">
            <v>888166010131</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AA1760"/>
          <cell r="AB1760"/>
          <cell r="AC1760"/>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นายโกวิทย์ สุรินทร์</v>
          </cell>
          <cell r="BM1760">
            <v>888166010130</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X1761"/>
          <cell r="Y1761"/>
          <cell r="Z1761"/>
          <cell r="AA1761">
            <v>18</v>
          </cell>
          <cell r="AB1761">
            <v>9</v>
          </cell>
          <cell r="AC1761">
            <v>2566</v>
          </cell>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นายเสร็จสาร ตั๋นแก้ว</v>
          </cell>
          <cell r="BM1761">
            <v>888166010124</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X1762"/>
          <cell r="Y1762"/>
          <cell r="Z1762"/>
          <cell r="AA1762">
            <v>24</v>
          </cell>
          <cell r="AB1762">
            <v>10</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นาง, นายแพร, บุญเจือ ทิพเนตร, ทิพเนตร</v>
          </cell>
          <cell r="BM1762">
            <v>888166010123</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X1763"/>
          <cell r="Y1763"/>
          <cell r="Z1763"/>
          <cell r="AA1763">
            <v>29</v>
          </cell>
          <cell r="AB1763">
            <v>8</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นายสัณหรส หย่าจอ</v>
          </cell>
          <cell r="BM1763">
            <v>888166010118</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X1764"/>
          <cell r="Y1764"/>
          <cell r="Z1764"/>
          <cell r="AA1764">
            <v>26</v>
          </cell>
          <cell r="AB1764">
            <v>7</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นายไพรศาล คำใจ</v>
          </cell>
          <cell r="BM1764">
            <v>888166010117</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X1765"/>
          <cell r="Y1765"/>
          <cell r="Z1765"/>
          <cell r="AA1765">
            <v>18</v>
          </cell>
          <cell r="AB1765">
            <v>9</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นายพนิตพันธ์ เจริญปัญญาเนตร</v>
          </cell>
          <cell r="BM1765">
            <v>888166010116</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นางกิรณา เทียนเล็ก</v>
          </cell>
          <cell r="BM1766">
            <v>888166010113</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AA1767"/>
          <cell r="AB1767"/>
          <cell r="AC1767"/>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นางสาวรัตนาภรณ์ นามดี</v>
          </cell>
          <cell r="BM1767">
            <v>883163011451</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2612</v>
          </cell>
          <cell r="C1768">
            <v>1764</v>
          </cell>
          <cell r="D1768"/>
          <cell r="E1768"/>
          <cell r="F1768"/>
          <cell r="G1768" t="str">
            <v>800090034086,
800090034094,
800090034102</v>
          </cell>
          <cell r="H1768" t="str">
            <v>นางสาว</v>
          </cell>
          <cell r="I1768" t="str">
            <v>กัลยา</v>
          </cell>
          <cell r="J1768" t="str">
            <v>ธนูคำ</v>
          </cell>
          <cell r="K1768"/>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นางสาวกัลยา ธนูคำ</v>
          </cell>
          <cell r="BM1768">
            <v>883266040006</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2613</v>
          </cell>
          <cell r="C1769">
            <v>1765</v>
          </cell>
          <cell r="D1769"/>
          <cell r="E1769"/>
          <cell r="F1769"/>
          <cell r="G1769" t="str">
            <v>800057515572,
800057515580,
800057515598,
800042209893</v>
          </cell>
          <cell r="H1769" t="str">
            <v>นาย,นางสาว</v>
          </cell>
          <cell r="I1769" t="str">
            <v>อติรุจ,จิตตานันท์</v>
          </cell>
          <cell r="J1769" t="str">
            <v>อินนันท์,ดวงปัญญา</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นายอติรุจ อินนันท์, นางสาวจิตตานันท์ ดวงปัญญา</v>
          </cell>
          <cell r="BM1769">
            <v>883266040005</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2614</v>
          </cell>
          <cell r="C1770">
            <v>1766</v>
          </cell>
          <cell r="D1770"/>
          <cell r="E1770"/>
          <cell r="F1770"/>
          <cell r="G1770" t="str">
            <v>800094743641,
800094743682</v>
          </cell>
          <cell r="H1770" t="str">
            <v>นางสาว</v>
          </cell>
          <cell r="I1770" t="str">
            <v>ภริตพร</v>
          </cell>
          <cell r="J1770" t="str">
            <v>ภูดอนตอง</v>
          </cell>
          <cell r="K1770"/>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นางสาวภริตพร ภูดอนตอง</v>
          </cell>
          <cell r="BM1770">
            <v>883263012012</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X1771"/>
          <cell r="Y1771"/>
          <cell r="Z1771"/>
          <cell r="AA1771">
            <v>16</v>
          </cell>
          <cell r="AB1771">
            <v>1</v>
          </cell>
          <cell r="AC1771">
            <v>2560</v>
          </cell>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นางพจนา บุญสุทธิ์</v>
          </cell>
          <cell r="BM1771">
            <v>0</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X1772"/>
          <cell r="Y1772"/>
          <cell r="Z1772"/>
          <cell r="AA1772">
            <v>30</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นางสาวอัญชลินทร์  ธนะปรียวัชร์</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2617</v>
          </cell>
          <cell r="C1773">
            <v>1769</v>
          </cell>
          <cell r="D1773"/>
          <cell r="E1773"/>
          <cell r="F1773"/>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P1773"/>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AA1773"/>
          <cell r="AB1773"/>
          <cell r="AC1773"/>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t="str">
            <v xml:space="preserve">คำสั่งสืบทรัพย์ 18/8/2568 </v>
          </cell>
          <cell r="BC1773"/>
          <cell r="BD1773"/>
          <cell r="BE1773"/>
          <cell r="BF1773"/>
          <cell r="BG1773"/>
          <cell r="BH1773"/>
          <cell r="BI1773"/>
          <cell r="BJ1773"/>
          <cell r="BK1773"/>
          <cell r="BL1773" t="str">
            <v>นาย,นางเดชา,จันทร์จิรา สุ่มใจยา</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นางประนอม วงศ์สูง</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R1775"/>
          <cell r="S1775" t="str">
            <v>แขวงเชียงใหม่</v>
          </cell>
          <cell r="T1775" t="str">
            <v>ผบE7484</v>
          </cell>
          <cell r="U1775">
            <v>2565</v>
          </cell>
          <cell r="V1775" t="str">
            <v>ผบE5214</v>
          </cell>
          <cell r="W1775">
            <v>2565</v>
          </cell>
          <cell r="X1775">
            <v>25</v>
          </cell>
          <cell r="Y1775">
            <v>10</v>
          </cell>
          <cell r="Z1775">
            <v>2565</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นางสาวอุไรวรรณ เปี้ยกันทา</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2620</v>
          </cell>
          <cell r="C1776">
            <v>1772</v>
          </cell>
          <cell r="D1776"/>
          <cell r="E1776"/>
          <cell r="F1776"/>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P1776"/>
          <cell r="Q1776"/>
          <cell r="R1776"/>
          <cell r="S1776" t="str">
            <v>แขวงเชียงใหม่</v>
          </cell>
          <cell r="T1776" t="str">
            <v>ผบE331</v>
          </cell>
          <cell r="U1776">
            <v>2566</v>
          </cell>
          <cell r="V1776" t="str">
            <v>ผบE3539</v>
          </cell>
          <cell r="W1776">
            <v>2566</v>
          </cell>
          <cell r="X1776"/>
          <cell r="Y1776"/>
          <cell r="Z1776"/>
          <cell r="AA1776">
            <v>23</v>
          </cell>
          <cell r="AB1776">
            <v>5</v>
          </cell>
          <cell r="AC1776">
            <v>2566</v>
          </cell>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นายประสพโชค ตุ้ยดง</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2621</v>
          </cell>
          <cell r="C1777">
            <v>1773</v>
          </cell>
          <cell r="D1777"/>
          <cell r="E1777"/>
          <cell r="F1777"/>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O1777"/>
          <cell r="P1777"/>
          <cell r="Q1777"/>
          <cell r="R1777"/>
          <cell r="S1777" t="str">
            <v>แขวงเชียงใหม่</v>
          </cell>
          <cell r="T1777" t="str">
            <v>ผบE323</v>
          </cell>
          <cell r="U1777">
            <v>2566</v>
          </cell>
          <cell r="V1777" t="str">
            <v>ผบE2298</v>
          </cell>
          <cell r="W1777">
            <v>2566</v>
          </cell>
          <cell r="X1777">
            <v>24</v>
          </cell>
          <cell r="Y1777">
            <v>4</v>
          </cell>
          <cell r="Z1777">
            <v>2566</v>
          </cell>
          <cell r="AA1777"/>
          <cell r="AB1777"/>
          <cell r="AC1777"/>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นางจันทร์ดี  ทำสวน</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2622</v>
          </cell>
          <cell r="C1778">
            <v>1774</v>
          </cell>
          <cell r="D1778"/>
          <cell r="E1778"/>
          <cell r="F1778"/>
          <cell r="G1778"/>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O1778"/>
          <cell r="P1778"/>
          <cell r="Q1778"/>
          <cell r="R1778"/>
          <cell r="S1778" t="str">
            <v>แขวงเชียงใหม่</v>
          </cell>
          <cell r="T1778" t="str">
            <v>ผบE379</v>
          </cell>
          <cell r="U1778">
            <v>2566</v>
          </cell>
          <cell r="V1778" t="str">
            <v>ผบE2332</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นางสาวจุฑามาศ ปุดตา</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2623</v>
          </cell>
          <cell r="C1779">
            <v>1775</v>
          </cell>
          <cell r="D1779"/>
          <cell r="E1779"/>
          <cell r="F1779"/>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O1779"/>
          <cell r="P1779"/>
          <cell r="Q1779"/>
          <cell r="R1779"/>
          <cell r="S1779" t="str">
            <v>แขวงเชียงใหม่</v>
          </cell>
          <cell r="T1779" t="str">
            <v>ผบE1895</v>
          </cell>
          <cell r="U1779">
            <v>2566</v>
          </cell>
          <cell r="V1779" t="str">
            <v>ผบE3378</v>
          </cell>
          <cell r="W1779">
            <v>2566</v>
          </cell>
          <cell r="X1779">
            <v>19</v>
          </cell>
          <cell r="Y1779">
            <v>5</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นางสาวลิขิตตา มุ่งหมาย</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2624</v>
          </cell>
          <cell r="C1780">
            <v>1776</v>
          </cell>
          <cell r="D1780"/>
          <cell r="E1780"/>
          <cell r="F1780"/>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O1780"/>
          <cell r="P1780"/>
          <cell r="Q1780"/>
          <cell r="R1780"/>
          <cell r="S1780" t="str">
            <v>แขวงเชียงใหม่</v>
          </cell>
          <cell r="T1780" t="str">
            <v>ผบE326</v>
          </cell>
          <cell r="U1780">
            <v>2566</v>
          </cell>
          <cell r="V1780" t="str">
            <v>ผบE2299</v>
          </cell>
          <cell r="W1780">
            <v>2566</v>
          </cell>
          <cell r="X1780">
            <v>24</v>
          </cell>
          <cell r="Y1780">
            <v>4</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นายอนุพงค์ ต่อมคำ</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2625</v>
          </cell>
          <cell r="C1781">
            <v>1777</v>
          </cell>
          <cell r="D1781"/>
          <cell r="E1781"/>
          <cell r="F1781"/>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O1781"/>
          <cell r="P1781"/>
          <cell r="Q1781"/>
          <cell r="R1781"/>
          <cell r="S1781" t="str">
            <v>แขวงเชียงใหม่</v>
          </cell>
          <cell r="T1781" t="str">
            <v>ผบE328</v>
          </cell>
          <cell r="U1781">
            <v>2566</v>
          </cell>
          <cell r="V1781" t="str">
            <v>ผบE2331</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นายปราณนต์ หน่ออินตา</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2626</v>
          </cell>
          <cell r="C1782">
            <v>1778</v>
          </cell>
          <cell r="D1782"/>
          <cell r="E1782"/>
          <cell r="F1782"/>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O1782"/>
          <cell r="P1782"/>
          <cell r="Q1782"/>
          <cell r="R1782"/>
          <cell r="S1782" t="str">
            <v>แขวงเชียงใหม่</v>
          </cell>
          <cell r="T1782" t="str">
            <v>ผบE383</v>
          </cell>
          <cell r="U1782">
            <v>2566</v>
          </cell>
          <cell r="V1782" t="str">
            <v>ผบE2280</v>
          </cell>
          <cell r="W1782">
            <v>2566</v>
          </cell>
          <cell r="X1782"/>
          <cell r="Y1782"/>
          <cell r="Z1782"/>
          <cell r="AA1782">
            <v>24</v>
          </cell>
          <cell r="AB1782">
            <v>4</v>
          </cell>
          <cell r="AC1782">
            <v>2566</v>
          </cell>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นางสาวนงเยาว์ โพธานารักษ์</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2627</v>
          </cell>
          <cell r="C1783">
            <v>1779</v>
          </cell>
          <cell r="D1783"/>
          <cell r="E1783"/>
          <cell r="F1783"/>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O1783"/>
          <cell r="P1783"/>
          <cell r="Q1783"/>
          <cell r="R1783"/>
          <cell r="S1783" t="str">
            <v>จังหวัดฮอด</v>
          </cell>
          <cell r="T1783" t="str">
            <v>ผบE203</v>
          </cell>
          <cell r="U1783">
            <v>2566</v>
          </cell>
          <cell r="V1783" t="str">
            <v>ผบE566</v>
          </cell>
          <cell r="W1783">
            <v>2566</v>
          </cell>
          <cell r="X1783">
            <v>1</v>
          </cell>
          <cell r="Y1783">
            <v>6</v>
          </cell>
          <cell r="Z1783">
            <v>2566</v>
          </cell>
          <cell r="AA1783"/>
          <cell r="AB1783"/>
          <cell r="AC1783"/>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นายสุรวัช ฟ้ากุศล</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2628</v>
          </cell>
          <cell r="C1784">
            <v>1780</v>
          </cell>
          <cell r="D1784"/>
          <cell r="E1784"/>
          <cell r="F1784"/>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O1784"/>
          <cell r="P1784"/>
          <cell r="Q1784"/>
          <cell r="R1784"/>
          <cell r="S1784" t="str">
            <v>จังหวัดฝาง</v>
          </cell>
          <cell r="T1784" t="str">
            <v>ผบE1241</v>
          </cell>
          <cell r="U1784">
            <v>2566</v>
          </cell>
          <cell r="V1784" t="str">
            <v>ผบE1473</v>
          </cell>
          <cell r="W1784">
            <v>2566</v>
          </cell>
          <cell r="X1784"/>
          <cell r="Y1784"/>
          <cell r="Z1784"/>
          <cell r="AA1784">
            <v>28</v>
          </cell>
          <cell r="AB1784">
            <v>11</v>
          </cell>
          <cell r="AC1784">
            <v>2566</v>
          </cell>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นางสาวจุฑามาศ แก้วภา</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2629</v>
          </cell>
          <cell r="C1785">
            <v>1781</v>
          </cell>
          <cell r="D1785"/>
          <cell r="E1785"/>
          <cell r="F1785"/>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O1785"/>
          <cell r="P1785"/>
          <cell r="Q1785"/>
          <cell r="R1785"/>
          <cell r="S1785" t="str">
            <v>แขวงเชียงใหม่</v>
          </cell>
          <cell r="T1785" t="str">
            <v>ผบE55</v>
          </cell>
          <cell r="U1785">
            <v>2566</v>
          </cell>
          <cell r="V1785" t="str">
            <v>ผบE1812</v>
          </cell>
          <cell r="W1785">
            <v>2566</v>
          </cell>
          <cell r="X1785"/>
          <cell r="Y1785"/>
          <cell r="Z1785"/>
          <cell r="AA1785">
            <v>13</v>
          </cell>
          <cell r="AB1785">
            <v>3</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นายสิงหลกะ สืบท้าว</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2630</v>
          </cell>
          <cell r="C1786">
            <v>1782</v>
          </cell>
          <cell r="D1786"/>
          <cell r="E1786"/>
          <cell r="F1786"/>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O1786"/>
          <cell r="P1786"/>
          <cell r="Q1786"/>
          <cell r="R1786"/>
          <cell r="S1786" t="str">
            <v>จังหวัดฮอด</v>
          </cell>
          <cell r="T1786" t="str">
            <v>ผบ.603</v>
          </cell>
          <cell r="U1786">
            <v>2557</v>
          </cell>
          <cell r="V1786" t="str">
            <v>ผบE721</v>
          </cell>
          <cell r="W1786">
            <v>2567</v>
          </cell>
          <cell r="X1786"/>
          <cell r="Y1786"/>
          <cell r="Z1786"/>
          <cell r="AA1786">
            <v>7</v>
          </cell>
          <cell r="AB1786">
            <v>10</v>
          </cell>
          <cell r="AC1786">
            <v>2557</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นางพิกุล ปวงคำ</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2631</v>
          </cell>
          <cell r="C1787">
            <v>1783</v>
          </cell>
          <cell r="D1787"/>
          <cell r="E1787"/>
          <cell r="F1787"/>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O1787"/>
          <cell r="P1787"/>
          <cell r="Q1787"/>
          <cell r="R1787"/>
          <cell r="S1787" t="str">
            <v>แขวงเชียงใหม่</v>
          </cell>
          <cell r="T1787" t="str">
            <v>ผบE5356</v>
          </cell>
          <cell r="U1787">
            <v>2565</v>
          </cell>
          <cell r="V1787" t="str">
            <v>ผบE8585</v>
          </cell>
          <cell r="W1787">
            <v>2565</v>
          </cell>
          <cell r="X1787">
            <v>29</v>
          </cell>
          <cell r="Y1787">
            <v>11</v>
          </cell>
          <cell r="Z1787">
            <v>2565</v>
          </cell>
          <cell r="AA1787"/>
          <cell r="AB1787"/>
          <cell r="AC1787"/>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นางสาวสาระภี สีสมหรือยะตุ้ย</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2632</v>
          </cell>
          <cell r="C1788">
            <v>1784</v>
          </cell>
          <cell r="D1788"/>
          <cell r="E1788"/>
          <cell r="F1788"/>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ผบE5353</v>
          </cell>
          <cell r="U1788">
            <v>2565</v>
          </cell>
          <cell r="V1788" t="str">
            <v>ผบE311</v>
          </cell>
          <cell r="W1788">
            <v>2566</v>
          </cell>
          <cell r="X1788">
            <v>23</v>
          </cell>
          <cell r="Y1788">
            <v>1</v>
          </cell>
          <cell r="Z1788">
            <v>2566</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นายพรมงคล ตาแก้ว</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2633</v>
          </cell>
          <cell r="C1789">
            <v>1785</v>
          </cell>
          <cell r="D1789"/>
          <cell r="E1789"/>
          <cell r="F1789"/>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O1789"/>
          <cell r="P1789"/>
          <cell r="Q1789"/>
          <cell r="R1789"/>
          <cell r="S1789" t="str">
            <v>จังหวัดเชียงใหม่</v>
          </cell>
          <cell r="T1789" t="str">
            <v>ผบ1244</v>
          </cell>
          <cell r="U1789">
            <v>2561</v>
          </cell>
          <cell r="V1789" t="str">
            <v>ผบ1730</v>
          </cell>
          <cell r="W1789">
            <v>2561</v>
          </cell>
          <cell r="X1789"/>
          <cell r="Y1789"/>
          <cell r="Z1789"/>
          <cell r="AA1789">
            <v>26</v>
          </cell>
          <cell r="AB1789">
            <v>7</v>
          </cell>
          <cell r="AC1789">
            <v>2561</v>
          </cell>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นางสาวนันทิยา นวฐิติกุล</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2634</v>
          </cell>
          <cell r="C1790">
            <v>1786</v>
          </cell>
          <cell r="D1790"/>
          <cell r="E1790"/>
          <cell r="F1790"/>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O1790"/>
          <cell r="P1790"/>
          <cell r="Q1790"/>
          <cell r="R1790"/>
          <cell r="S1790" t="str">
            <v>แขวงเชียงใหม่</v>
          </cell>
          <cell r="T1790" t="str">
            <v>ผบ.4830</v>
          </cell>
          <cell r="U1790">
            <v>2562</v>
          </cell>
          <cell r="V1790" t="str">
            <v>ผบ.4990</v>
          </cell>
          <cell r="W1790">
            <v>2562</v>
          </cell>
          <cell r="X1790"/>
          <cell r="Y1790"/>
          <cell r="Z1790"/>
          <cell r="AA1790">
            <v>16</v>
          </cell>
          <cell r="AB1790">
            <v>6</v>
          </cell>
          <cell r="AC1790">
            <v>2562</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นายณัฐวัฒน์ วรเมธากร</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2635</v>
          </cell>
          <cell r="C1791">
            <v>1787</v>
          </cell>
          <cell r="D1791"/>
          <cell r="E1791"/>
          <cell r="F1791"/>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Q1791"/>
          <cell r="R1791"/>
          <cell r="S1791" t="str">
            <v>แขวงเชียงใหม่</v>
          </cell>
          <cell r="T1791" t="str">
            <v>ผบE9605</v>
          </cell>
          <cell r="U1791">
            <v>2566</v>
          </cell>
          <cell r="V1791" t="str">
            <v>ผบE10980</v>
          </cell>
          <cell r="W1791">
            <v>2566</v>
          </cell>
          <cell r="X1791"/>
          <cell r="Y1791"/>
          <cell r="Z1791"/>
          <cell r="AA1791">
            <v>17</v>
          </cell>
          <cell r="AB1791">
            <v>11</v>
          </cell>
          <cell r="AC1791">
            <v>2566</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นายดาวชัย สุกันทา</v>
          </cell>
          <cell r="BM1791">
            <v>888166010339</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2636</v>
          </cell>
          <cell r="C1792">
            <v>1788</v>
          </cell>
          <cell r="D1792"/>
          <cell r="E1792"/>
          <cell r="F1792"/>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O1792"/>
          <cell r="P1792"/>
          <cell r="Q1792"/>
          <cell r="R1792"/>
          <cell r="S1792" t="str">
            <v>จังหวัดฮอด</v>
          </cell>
          <cell r="T1792" t="str">
            <v>ผบE715</v>
          </cell>
          <cell r="U1792">
            <v>2566</v>
          </cell>
          <cell r="V1792" t="str">
            <v>ผบE898</v>
          </cell>
          <cell r="W1792">
            <v>2566</v>
          </cell>
          <cell r="X1792"/>
          <cell r="Y1792"/>
          <cell r="Z1792"/>
          <cell r="AA1792"/>
          <cell r="AB1792"/>
          <cell r="AC1792"/>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นายทีแป จารุเมธาวี</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2637</v>
          </cell>
          <cell r="C1793">
            <v>1789</v>
          </cell>
          <cell r="D1793"/>
          <cell r="E1793"/>
          <cell r="F1793"/>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O1793"/>
          <cell r="P1793"/>
          <cell r="Q1793"/>
          <cell r="R1793"/>
          <cell r="S1793" t="str">
            <v>จังหวัดเชียงใหม่</v>
          </cell>
          <cell r="T1793" t="str">
            <v>ผบE1518</v>
          </cell>
          <cell r="U1793">
            <v>2566</v>
          </cell>
          <cell r="V1793" t="str">
            <v>ผบE1902</v>
          </cell>
          <cell r="W1793">
            <v>2566</v>
          </cell>
          <cell r="X1793">
            <v>16</v>
          </cell>
          <cell r="Y1793">
            <v>10</v>
          </cell>
          <cell r="Z1793">
            <v>2566</v>
          </cell>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นายสุขคำ ป๊อกแก้ว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2638</v>
          </cell>
          <cell r="C1794">
            <v>1790</v>
          </cell>
          <cell r="D1794"/>
          <cell r="E1794"/>
          <cell r="F1794"/>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O1794"/>
          <cell r="P1794"/>
          <cell r="Q1794"/>
          <cell r="R1794"/>
          <cell r="S1794" t="str">
            <v>จังหวัดฮอด</v>
          </cell>
          <cell r="T1794" t="str">
            <v>ผบE707</v>
          </cell>
          <cell r="U1794">
            <v>2566</v>
          </cell>
          <cell r="V1794" t="str">
            <v>ผบE897</v>
          </cell>
          <cell r="W1794">
            <v>2566</v>
          </cell>
          <cell r="X1794">
            <v>26</v>
          </cell>
          <cell r="Y1794">
            <v>7</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นายยุทรพัทธ์ พรพชรเดช</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2639</v>
          </cell>
          <cell r="C1795">
            <v>1791</v>
          </cell>
          <cell r="D1795"/>
          <cell r="E1795"/>
          <cell r="F1795"/>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O1795"/>
          <cell r="P1795"/>
          <cell r="Q1795"/>
          <cell r="R1795"/>
          <cell r="S1795" t="str">
            <v>จังหวัดฮอด</v>
          </cell>
          <cell r="T1795" t="str">
            <v>ผบE720</v>
          </cell>
          <cell r="U1795">
            <v>2566</v>
          </cell>
          <cell r="V1795" t="str">
            <v>ผบE904</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นางสาวชุลีมาส บุญเทียม</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2640</v>
          </cell>
          <cell r="C1796">
            <v>1792</v>
          </cell>
          <cell r="D1796"/>
          <cell r="E1796"/>
          <cell r="F1796"/>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O1796"/>
          <cell r="P1796"/>
          <cell r="Q1796"/>
          <cell r="R1796"/>
          <cell r="S1796" t="str">
            <v>แขวงเชียงใหม่</v>
          </cell>
          <cell r="T1796" t="str">
            <v>ผบE6890</v>
          </cell>
          <cell r="U1796">
            <v>2566</v>
          </cell>
          <cell r="V1796" t="str">
            <v>ผบE11045</v>
          </cell>
          <cell r="W1796">
            <v>2566</v>
          </cell>
          <cell r="X1796">
            <v>20</v>
          </cell>
          <cell r="Y1796">
            <v>11</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นายณัฐวุฒิ สุนันตา</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2641</v>
          </cell>
          <cell r="C1797">
            <v>1793</v>
          </cell>
          <cell r="D1797"/>
          <cell r="E1797"/>
          <cell r="F1797"/>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O1797"/>
          <cell r="P1797"/>
          <cell r="Q1797"/>
          <cell r="R1797"/>
          <cell r="S1797" t="str">
            <v>จังหวัดฮอด</v>
          </cell>
          <cell r="T1797" t="str">
            <v>ผบE710</v>
          </cell>
          <cell r="U1797">
            <v>2566</v>
          </cell>
          <cell r="V1797" t="str">
            <v>ผบE901</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นายสุทัศน์ ยงศักดิ์วัฒน์</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2642</v>
          </cell>
          <cell r="C1798">
            <v>1794</v>
          </cell>
          <cell r="D1798"/>
          <cell r="E1798"/>
          <cell r="F1798"/>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O1798"/>
          <cell r="P1798"/>
          <cell r="Q1798"/>
          <cell r="R1798"/>
          <cell r="S1798" t="str">
            <v>จังหวัดฮอด</v>
          </cell>
          <cell r="T1798" t="str">
            <v>ผบE719</v>
          </cell>
          <cell r="U1798">
            <v>2566</v>
          </cell>
          <cell r="V1798" t="str">
            <v>ผบE899</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นางสาวจันทร์ เป็งติ๊บ</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2643</v>
          </cell>
          <cell r="C1799">
            <v>1795</v>
          </cell>
          <cell r="D1799"/>
          <cell r="E1799"/>
          <cell r="F1799"/>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Q1799"/>
          <cell r="R1799"/>
          <cell r="S1799" t="str">
            <v>จังหวัดฮอด</v>
          </cell>
          <cell r="T1799" t="str">
            <v>ผบE712</v>
          </cell>
          <cell r="U1799">
            <v>2566</v>
          </cell>
          <cell r="V1799" t="str">
            <v>ผบE902</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นางสาวนันทัชพร ไหวยะ</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2644</v>
          </cell>
          <cell r="C1800">
            <v>1796</v>
          </cell>
          <cell r="D1800"/>
          <cell r="E1800"/>
          <cell r="F1800"/>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Q1800"/>
          <cell r="R1800"/>
          <cell r="S1800" t="str">
            <v>จังหวัดฮอด</v>
          </cell>
          <cell r="T1800" t="str">
            <v>ผบE856</v>
          </cell>
          <cell r="U1800">
            <v>2566</v>
          </cell>
          <cell r="V1800" t="str">
            <v>ผบE1101</v>
          </cell>
          <cell r="W1800">
            <v>2566</v>
          </cell>
          <cell r="X1800">
            <v>18</v>
          </cell>
          <cell r="Y1800">
            <v>9</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นายสุวิวัตร พุทธา</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2645</v>
          </cell>
          <cell r="C1801">
            <v>1797</v>
          </cell>
          <cell r="D1801"/>
          <cell r="E1801"/>
          <cell r="F1801"/>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O1801"/>
          <cell r="P1801"/>
          <cell r="Q1801"/>
          <cell r="R1801"/>
          <cell r="S1801" t="str">
            <v>จังหวัดฮอด</v>
          </cell>
          <cell r="T1801" t="str">
            <v>ผบE718</v>
          </cell>
          <cell r="U1801">
            <v>2566</v>
          </cell>
          <cell r="V1801" t="str">
            <v>ผบE903</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นางธารารัตน์ ดีคำ</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2646</v>
          </cell>
          <cell r="C1802">
            <v>1798</v>
          </cell>
          <cell r="D1802"/>
          <cell r="E1802"/>
          <cell r="F1802"/>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O1802"/>
          <cell r="P1802"/>
          <cell r="Q1802"/>
          <cell r="R1802"/>
          <cell r="S1802" t="str">
            <v>แขวงเชียงใหม่</v>
          </cell>
          <cell r="T1802" t="str">
            <v>ผบE6885</v>
          </cell>
          <cell r="U1802">
            <v>2566</v>
          </cell>
          <cell r="V1802" t="str">
            <v>ผบE8677</v>
          </cell>
          <cell r="W1802">
            <v>2566</v>
          </cell>
          <cell r="X1802">
            <v>25</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นางคริษฐา พัฒนไพรงาม</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2647</v>
          </cell>
          <cell r="C1803">
            <v>1799</v>
          </cell>
          <cell r="D1803"/>
          <cell r="E1803"/>
          <cell r="F1803"/>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O1803"/>
          <cell r="P1803"/>
          <cell r="Q1803"/>
          <cell r="R1803"/>
          <cell r="S1803" t="str">
            <v>จังหวัดฮอด</v>
          </cell>
          <cell r="T1803" t="str">
            <v>ผบE854</v>
          </cell>
          <cell r="U1803">
            <v>2566</v>
          </cell>
          <cell r="V1803" t="str">
            <v>ผบE1100</v>
          </cell>
          <cell r="W1803">
            <v>2566</v>
          </cell>
          <cell r="X1803">
            <v>18</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นายบุญมา วนาเดชสกุล</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2648</v>
          </cell>
          <cell r="C1804">
            <v>1800</v>
          </cell>
          <cell r="D1804"/>
          <cell r="E1804"/>
          <cell r="F1804"/>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O1804"/>
          <cell r="P1804"/>
          <cell r="Q1804"/>
          <cell r="R1804"/>
          <cell r="S1804" t="str">
            <v>จังหวัดฮอด</v>
          </cell>
          <cell r="T1804" t="str">
            <v>ผบE800</v>
          </cell>
          <cell r="U1804">
            <v>2565</v>
          </cell>
          <cell r="V1804" t="str">
            <v>ผบE900</v>
          </cell>
          <cell r="W1804">
            <v>2565</v>
          </cell>
          <cell r="X1804">
            <v>22</v>
          </cell>
          <cell r="Y1804">
            <v>11</v>
          </cell>
          <cell r="Z1804">
            <v>2565</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นางธีธิดา มาคำ</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2649</v>
          </cell>
          <cell r="C1805">
            <v>1801</v>
          </cell>
          <cell r="D1805"/>
          <cell r="E1805"/>
          <cell r="F1805"/>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O1805"/>
          <cell r="P1805"/>
          <cell r="Q1805"/>
          <cell r="R1805"/>
          <cell r="S1805" t="str">
            <v>แขวงเชียงใหม่</v>
          </cell>
          <cell r="T1805" t="str">
            <v>ผบE1469</v>
          </cell>
          <cell r="U1805">
            <v>2566</v>
          </cell>
          <cell r="V1805" t="str">
            <v>ผบE5007</v>
          </cell>
          <cell r="W1805">
            <v>2566</v>
          </cell>
          <cell r="X1805">
            <v>26</v>
          </cell>
          <cell r="Y1805">
            <v>6</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นางสุนทรี พานิชเจริญ</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2650</v>
          </cell>
          <cell r="C1806">
            <v>1802</v>
          </cell>
          <cell r="D1806"/>
          <cell r="E1806"/>
          <cell r="F1806"/>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O1806"/>
          <cell r="P1806"/>
          <cell r="Q1806"/>
          <cell r="R1806"/>
          <cell r="S1806" t="str">
            <v>แขวงเชียงใหม่</v>
          </cell>
          <cell r="T1806" t="str">
            <v>ผบE8963</v>
          </cell>
          <cell r="U1806">
            <v>2566</v>
          </cell>
          <cell r="V1806" t="str">
            <v>ผบE260</v>
          </cell>
          <cell r="W1806">
            <v>2567</v>
          </cell>
          <cell r="X1806">
            <v>16</v>
          </cell>
          <cell r="Y1806">
            <v>1</v>
          </cell>
          <cell r="Z1806">
            <v>2567</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นางอารี เนตรคำยวง</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2651</v>
          </cell>
          <cell r="C1807">
            <v>1802</v>
          </cell>
          <cell r="D1807"/>
          <cell r="E1807"/>
          <cell r="F1807"/>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Q1807"/>
          <cell r="R1807"/>
          <cell r="S1807" t="str">
            <v>แขวงเชียงใหม่</v>
          </cell>
          <cell r="T1807" t="str">
            <v>ผบE8962</v>
          </cell>
          <cell r="U1807">
            <v>2566</v>
          </cell>
          <cell r="V1807" t="str">
            <v>ผบE11123</v>
          </cell>
          <cell r="W1807">
            <v>2566</v>
          </cell>
          <cell r="X1807"/>
          <cell r="Y1807"/>
          <cell r="Z1807"/>
          <cell r="AA1807">
            <v>21</v>
          </cell>
          <cell r="AB1807">
            <v>11</v>
          </cell>
          <cell r="AC1807">
            <v>2566</v>
          </cell>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นายธนัช สุวรรณโฉม</v>
          </cell>
          <cell r="BM1807">
            <v>888166010308</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2652</v>
          </cell>
          <cell r="C1808">
            <v>1803</v>
          </cell>
          <cell r="D1808"/>
          <cell r="E1808"/>
          <cell r="F1808"/>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X1808"/>
          <cell r="Y1808"/>
          <cell r="Z1808"/>
          <cell r="AA1808">
            <v>28</v>
          </cell>
          <cell r="AB1808">
            <v>1</v>
          </cell>
          <cell r="AC1808">
            <v>2563</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นางสาวนฤมล พรมเทศ</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2653</v>
          </cell>
          <cell r="C1809">
            <v>1804</v>
          </cell>
          <cell r="D1809"/>
          <cell r="E1809"/>
          <cell r="F1809"/>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P1809"/>
          <cell r="Q1809"/>
          <cell r="R1809"/>
          <cell r="S1809" t="str">
            <v>แขวงเชียงใหม่</v>
          </cell>
          <cell r="T1809" t="str">
            <v>ผบE320</v>
          </cell>
          <cell r="U1809">
            <v>2566</v>
          </cell>
          <cell r="V1809" t="str">
            <v>ผบE3636</v>
          </cell>
          <cell r="W1809">
            <v>2566</v>
          </cell>
          <cell r="X1809"/>
          <cell r="Y1809"/>
          <cell r="Z1809"/>
          <cell r="AA1809">
            <v>23</v>
          </cell>
          <cell r="AB1809">
            <v>5</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นายสถาพร อินเป็ง</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O1810"/>
          <cell r="P1810"/>
          <cell r="Q1810"/>
          <cell r="R1810"/>
          <cell r="S1810" t="str">
            <v>แขวงเชียงใหม่</v>
          </cell>
          <cell r="T1810" t="str">
            <v>ผบE545</v>
          </cell>
          <cell r="U1810">
            <v>2563</v>
          </cell>
          <cell r="V1810" t="str">
            <v>ผบE1066</v>
          </cell>
          <cell r="W1810">
            <v>2563</v>
          </cell>
          <cell r="X1810">
            <v>21</v>
          </cell>
          <cell r="Y1810">
            <v>9</v>
          </cell>
          <cell r="Z1810">
            <v>2563</v>
          </cell>
          <cell r="AA1810"/>
          <cell r="AB1810"/>
          <cell r="AC1810"/>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นายอุทัย ภู่ภักดี</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O1811"/>
          <cell r="P1811"/>
          <cell r="Q1811"/>
          <cell r="R1811"/>
          <cell r="S1811" t="str">
            <v>จังหวัดเชียงใหม่</v>
          </cell>
          <cell r="T1811" t="str">
            <v>ผบ 1375</v>
          </cell>
          <cell r="U1811">
            <v>2563</v>
          </cell>
          <cell r="V1811" t="str">
            <v>ผบ 2547</v>
          </cell>
          <cell r="W1811">
            <v>2563</v>
          </cell>
          <cell r="X1811"/>
          <cell r="Y1811"/>
          <cell r="Z1811"/>
          <cell r="AA1811">
            <v>19</v>
          </cell>
          <cell r="AB1811">
            <v>10</v>
          </cell>
          <cell r="AC1811">
            <v>2563</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พ.อ.อ.หรือนายไกรธวัช วิริยะ</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2656</v>
          </cell>
          <cell r="C1812">
            <v>1807</v>
          </cell>
          <cell r="D1812"/>
          <cell r="E1812"/>
          <cell r="F1812"/>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O1812"/>
          <cell r="P1812"/>
          <cell r="Q1812"/>
          <cell r="R1812"/>
          <cell r="S1812" t="str">
            <v>แขวงเชียงใหม่</v>
          </cell>
          <cell r="T1812" t="str">
            <v>ผบE7795</v>
          </cell>
          <cell r="U1812">
            <v>2565</v>
          </cell>
          <cell r="V1812" t="str">
            <v>ผบE809</v>
          </cell>
          <cell r="W1812">
            <v>2566</v>
          </cell>
          <cell r="X1812">
            <v>7</v>
          </cell>
          <cell r="Y1812">
            <v>2</v>
          </cell>
          <cell r="Z1812">
            <v>2566</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นายอมร ไทยกรณ์</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2657</v>
          </cell>
          <cell r="C1813">
            <v>1808</v>
          </cell>
          <cell r="D1813"/>
          <cell r="E1813"/>
          <cell r="F1813"/>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O1813"/>
          <cell r="P1813"/>
          <cell r="Q1813"/>
          <cell r="R1813"/>
          <cell r="S1813" t="str">
            <v>แขวงเชียงใหม่</v>
          </cell>
          <cell r="T1813" t="str">
            <v>ผบ.9763</v>
          </cell>
          <cell r="U1813">
            <v>2558</v>
          </cell>
          <cell r="V1813" t="str">
            <v>ผบ.10218</v>
          </cell>
          <cell r="W1813">
            <v>2558</v>
          </cell>
          <cell r="X1813"/>
          <cell r="Y1813"/>
          <cell r="Z1813"/>
          <cell r="AA1813">
            <v>25</v>
          </cell>
          <cell r="AB1813">
            <v>12</v>
          </cell>
          <cell r="AC1813">
            <v>2558</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นางสาวไข่มุกหรือพภัสสรณ์ เมฆโปธิ</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2658</v>
          </cell>
          <cell r="C1814">
            <v>1809</v>
          </cell>
          <cell r="D1814"/>
          <cell r="E1814"/>
          <cell r="F1814"/>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P1814"/>
          <cell r="Q1814"/>
          <cell r="R1814"/>
          <cell r="S1814" t="str">
            <v>แขวงเชียงใหม่</v>
          </cell>
          <cell r="T1814" t="str">
            <v>ผบ.4089</v>
          </cell>
          <cell r="U1814">
            <v>2562</v>
          </cell>
          <cell r="V1814" t="str">
            <v>ผบ.4887</v>
          </cell>
          <cell r="W1814">
            <v>2562</v>
          </cell>
          <cell r="X1814"/>
          <cell r="Y1814"/>
          <cell r="Z1814"/>
          <cell r="AA1814">
            <v>15</v>
          </cell>
          <cell r="AB1814">
            <v>6</v>
          </cell>
          <cell r="AC1814">
            <v>2562</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นายณัฐกานต์ เครือฟู</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2659</v>
          </cell>
          <cell r="C1815">
            <v>1810</v>
          </cell>
          <cell r="D1815">
            <v>13</v>
          </cell>
          <cell r="E1815">
            <v>6</v>
          </cell>
          <cell r="F1815">
            <v>2567</v>
          </cell>
          <cell r="G1815"/>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O1815"/>
          <cell r="P1815"/>
          <cell r="Q1815"/>
          <cell r="R1815"/>
          <cell r="S1815" t="str">
            <v>แขวงเชียงดาว</v>
          </cell>
          <cell r="T1815" t="str">
            <v>ผบE871</v>
          </cell>
          <cell r="U1815">
            <v>2566</v>
          </cell>
          <cell r="V1815" t="str">
            <v>ผบE951</v>
          </cell>
          <cell r="W1815">
            <v>2566</v>
          </cell>
          <cell r="X1815">
            <v>4</v>
          </cell>
          <cell r="Y1815">
            <v>8</v>
          </cell>
          <cell r="Z1815">
            <v>2566</v>
          </cell>
          <cell r="AA1815"/>
          <cell r="AB1815"/>
          <cell r="AC1815"/>
          <cell r="AD1815"/>
          <cell r="AE1815"/>
          <cell r="AF1815"/>
          <cell r="AG1815"/>
          <cell r="AH1815"/>
          <cell r="AI1815"/>
          <cell r="AJ1815"/>
          <cell r="AK1815"/>
          <cell r="AL1815"/>
          <cell r="AM1815"/>
          <cell r="AN1815"/>
          <cell r="AO1815"/>
          <cell r="AP1815"/>
          <cell r="AQ1815"/>
          <cell r="AR1815"/>
          <cell r="BC1815"/>
          <cell r="BD1815"/>
          <cell r="BE1815"/>
          <cell r="BF1815"/>
          <cell r="BG1815"/>
          <cell r="BH1815"/>
          <cell r="BI1815"/>
          <cell r="BJ1815"/>
          <cell r="BK1815"/>
          <cell r="BL1815" t="str">
            <v>นางสาวชุติมา ศรีนวลโครต</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Q1816"/>
          <cell r="R1816"/>
          <cell r="S1816" t="str">
            <v>แขวงเชียงใหม่</v>
          </cell>
          <cell r="T1816" t="str">
            <v>ผบE3554</v>
          </cell>
          <cell r="U1816">
            <v>2565</v>
          </cell>
          <cell r="V1816" t="str">
            <v>ผบE5840</v>
          </cell>
          <cell r="W1816">
            <v>2565</v>
          </cell>
          <cell r="X1816">
            <v>15</v>
          </cell>
          <cell r="Y1816">
            <v>8</v>
          </cell>
          <cell r="Z1816">
            <v>2565</v>
          </cell>
          <cell r="AA1816"/>
          <cell r="AB1816"/>
          <cell r="AC1816"/>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นายชัยรัช พงศ์ปัน</v>
          </cell>
          <cell r="BM1816">
            <v>883265010387</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O1817"/>
          <cell r="P1817"/>
          <cell r="Q1817"/>
          <cell r="R1817"/>
          <cell r="S1817" t="str">
            <v>แขวงเชียงใหม่</v>
          </cell>
          <cell r="T1817" t="str">
            <v>ผบE384</v>
          </cell>
          <cell r="U1817">
            <v>2566</v>
          </cell>
          <cell r="V1817" t="str">
            <v>ผบE2276</v>
          </cell>
          <cell r="W1817">
            <v>2566</v>
          </cell>
          <cell r="X1817"/>
          <cell r="Y1817"/>
          <cell r="Z1817"/>
          <cell r="AA1817">
            <v>24</v>
          </cell>
          <cell r="AB1817">
            <v>4</v>
          </cell>
          <cell r="AC1817">
            <v>2566</v>
          </cell>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นางสาวเบญจรักษ์ หน่อตุ้ย</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O1818"/>
          <cell r="P1818"/>
          <cell r="Q1818"/>
          <cell r="R1818"/>
          <cell r="S1818" t="str">
            <v>จังหวัดฮอด</v>
          </cell>
          <cell r="T1818" t="str">
            <v>ผบE794</v>
          </cell>
          <cell r="U1818">
            <v>2565</v>
          </cell>
          <cell r="V1818" t="str">
            <v>ผบE957</v>
          </cell>
          <cell r="W1818">
            <v>2565</v>
          </cell>
          <cell r="X1818">
            <v>13</v>
          </cell>
          <cell r="Y1818">
            <v>12</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t="str">
            <v>คำสั่งสืบทรัพย์วันที่ 13/06/2567//รายงานวันที่ 27/7/2567</v>
          </cell>
          <cell r="BC1818"/>
          <cell r="BD1818"/>
          <cell r="BE1818"/>
          <cell r="BF1818"/>
          <cell r="BG1818"/>
          <cell r="BH1818"/>
          <cell r="BI1818"/>
          <cell r="BJ1818"/>
          <cell r="BK1818"/>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O1819"/>
          <cell r="P1819"/>
          <cell r="Q1819"/>
          <cell r="R1819"/>
          <cell r="S1819" t="str">
            <v>แขวงเชียงใหม่</v>
          </cell>
          <cell r="T1819" t="str">
            <v>ผบE382</v>
          </cell>
          <cell r="U1819">
            <v>2566</v>
          </cell>
          <cell r="V1819" t="str">
            <v>ผบE2268</v>
          </cell>
          <cell r="W1819">
            <v>2566</v>
          </cell>
          <cell r="X1819">
            <v>24</v>
          </cell>
          <cell r="Y1819">
            <v>4</v>
          </cell>
          <cell r="Z1819">
            <v>2566</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นายบัณฑิต บริหาร</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P1820"/>
          <cell r="Q1820"/>
          <cell r="R1820"/>
          <cell r="S1820" t="str">
            <v>แขวงเชียงใหม่</v>
          </cell>
          <cell r="T1820" t="str">
            <v>ผบE1435</v>
          </cell>
          <cell r="U1820">
            <v>2566</v>
          </cell>
          <cell r="V1820" t="str">
            <v>ผบE3290</v>
          </cell>
          <cell r="W1820">
            <v>2566</v>
          </cell>
          <cell r="X1820"/>
          <cell r="Y1820"/>
          <cell r="Z1820"/>
          <cell r="AA1820">
            <v>16</v>
          </cell>
          <cell r="AB1820">
            <v>5</v>
          </cell>
          <cell r="AC1820">
            <v>2566</v>
          </cell>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นางสาวดารารัตน์ ฟูเดช</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O1821"/>
          <cell r="P1821"/>
          <cell r="Q1821"/>
          <cell r="R1821"/>
          <cell r="S1821" t="str">
            <v>แขวงเชียงใหม่</v>
          </cell>
          <cell r="T1821" t="str">
            <v>ผบE303</v>
          </cell>
          <cell r="U1821">
            <v>2566</v>
          </cell>
          <cell r="V1821" t="str">
            <v>ผบE3595</v>
          </cell>
          <cell r="W1821">
            <v>2566</v>
          </cell>
          <cell r="X1821">
            <v>23</v>
          </cell>
          <cell r="Y1821">
            <v>5</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นายภัทรพงศ์ บัวนวล</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P1822"/>
          <cell r="Q1822"/>
          <cell r="R1822"/>
          <cell r="S1822" t="str">
            <v>แขวงเชียงใหม่</v>
          </cell>
          <cell r="T1822" t="str">
            <v>ผบE1889</v>
          </cell>
          <cell r="U1822">
            <v>2566</v>
          </cell>
          <cell r="V1822" t="str">
            <v>ผบE3415</v>
          </cell>
          <cell r="W1822">
            <v>2566</v>
          </cell>
          <cell r="X1822"/>
          <cell r="Y1822"/>
          <cell r="Z1822"/>
          <cell r="AA1822">
            <v>19</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นางสาวธิชาภรณ์ ทรายคำ</v>
          </cell>
          <cell r="BM1822">
            <v>888165011200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O1823"/>
          <cell r="P1823"/>
          <cell r="Q1823"/>
          <cell r="R1823"/>
          <cell r="S1823" t="str">
            <v>แขวงเชียงใหม่</v>
          </cell>
          <cell r="T1823" t="str">
            <v>ผบE1891</v>
          </cell>
          <cell r="U1823">
            <v>2566</v>
          </cell>
          <cell r="V1823" t="str">
            <v>ผบE3422</v>
          </cell>
          <cell r="W1823">
            <v>2566</v>
          </cell>
          <cell r="X1823">
            <v>19</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นางสาวรติพร ศิริวัฒน์</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K1824"/>
          <cell r="L1824" t="str">
            <v>ฮอด</v>
          </cell>
          <cell r="M1824" t="str">
            <v>เชียงใหม่ 3</v>
          </cell>
          <cell r="N1824">
            <v>8</v>
          </cell>
          <cell r="O1824" t="str">
            <v>-</v>
          </cell>
          <cell r="P1824"/>
          <cell r="Q1824"/>
          <cell r="R1824"/>
          <cell r="S1824" t="str">
            <v>จังหวัดฮอด</v>
          </cell>
          <cell r="T1824" t="str">
            <v>ผบ.71</v>
          </cell>
          <cell r="U1824">
            <v>2558</v>
          </cell>
          <cell r="V1824" t="str">
            <v>ผบ.497</v>
          </cell>
          <cell r="W1824">
            <v>2558</v>
          </cell>
          <cell r="X1824"/>
          <cell r="Y1824"/>
          <cell r="Z1824"/>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t="str">
            <v>คำสั่ง 9/7/2567 วางเงินค่าใช้จ่ายในการประกาศขาย เป็นลูกหนี้ของสำนักงานอื่นที่เลิกจ้างแล้ว</v>
          </cell>
          <cell r="BC1824"/>
          <cell r="BD1824"/>
          <cell r="BE1824"/>
          <cell r="BF1824"/>
          <cell r="BG1824"/>
          <cell r="BH1824"/>
          <cell r="BI1824"/>
          <cell r="BJ1824"/>
          <cell r="BK1824"/>
          <cell r="BL1824" t="str">
            <v>จ.ส.ตหรือนายกุญชร งาทอง</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Q1825"/>
          <cell r="R1825"/>
          <cell r="S1825" t="str">
            <v>จังหวัดฮอด</v>
          </cell>
          <cell r="T1825" t="str">
            <v>ผบE283</v>
          </cell>
          <cell r="U1825">
            <v>2567</v>
          </cell>
          <cell r="V1825" t="str">
            <v>ผบE503</v>
          </cell>
          <cell r="W1825">
            <v>2567</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นายดิศนัย ยาคำ</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O1826"/>
          <cell r="P1826"/>
          <cell r="Q1826"/>
          <cell r="R1826"/>
          <cell r="S1826" t="str">
            <v>จังหวัดฮอด</v>
          </cell>
          <cell r="T1826" t="str">
            <v>ผบE279</v>
          </cell>
          <cell r="U1826">
            <v>2567</v>
          </cell>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นายสาคร  เปงติ๊บ</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O1827"/>
          <cell r="P1827"/>
          <cell r="Q1827"/>
          <cell r="R1827"/>
          <cell r="S1827" t="str">
            <v>จังหวัดฮอด</v>
          </cell>
          <cell r="T1827" t="str">
            <v>ผบE280</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นายสังเวียร ด้วงยศ</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O1828"/>
          <cell r="P1828"/>
          <cell r="Q1828"/>
          <cell r="R1828"/>
          <cell r="S1828" t="str">
            <v>จังหวัดฮอด</v>
          </cell>
          <cell r="T1828" t="str">
            <v>ผบE281</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 xml:space="preserve">นายนรินทร์ ปัญญามี </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Q1829"/>
          <cell r="R1829"/>
          <cell r="S1829" t="str">
            <v>จังหวัดฮอด</v>
          </cell>
          <cell r="T1829" t="str">
            <v>ผบE282</v>
          </cell>
          <cell r="U1829">
            <v>2567</v>
          </cell>
          <cell r="V1829" t="str">
            <v>ผบE504</v>
          </cell>
          <cell r="W1829">
            <v>2567</v>
          </cell>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นายพิเชษฐ ตาติ๊บ</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O1830"/>
          <cell r="P1830"/>
          <cell r="Q1830"/>
          <cell r="R1830"/>
          <cell r="S1830" t="str">
            <v>แขวงเชียงดาว</v>
          </cell>
          <cell r="T1830" t="str">
            <v>ผบE323</v>
          </cell>
          <cell r="U1830">
            <v>2567</v>
          </cell>
          <cell r="V1830" t="str">
            <v>ผบE388</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นางกัลยา สุนะ</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K1831"/>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นายอติพัทธ์ สวนอินทร์</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K1832"/>
          <cell r="L1832" t="str">
            <v>ไชยปราการ</v>
          </cell>
          <cell r="M1832" t="str">
            <v>เชียงใหม่ 2</v>
          </cell>
          <cell r="N1832">
            <v>8</v>
          </cell>
          <cell r="O1832"/>
          <cell r="P1832"/>
          <cell r="Q1832"/>
          <cell r="R1832"/>
          <cell r="S1832" t="str">
            <v>จังหวัดฝาง</v>
          </cell>
          <cell r="T1832" t="str">
            <v>ผบE370</v>
          </cell>
          <cell r="U1832">
            <v>2567</v>
          </cell>
          <cell r="V1832" t="str">
            <v>ผบE490</v>
          </cell>
          <cell r="W1832">
            <v>2567</v>
          </cell>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นางสาวจันจิรา กาวิชัย</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K1833"/>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นางสม กันทะวัง</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2678</v>
          </cell>
          <cell r="C1834">
            <v>1829</v>
          </cell>
          <cell r="D1834">
            <v>9</v>
          </cell>
          <cell r="E1834">
            <v>7</v>
          </cell>
          <cell r="F1834">
            <v>2567</v>
          </cell>
          <cell r="G1834">
            <v>800027168759</v>
          </cell>
          <cell r="H1834" t="str">
            <v>นาง</v>
          </cell>
          <cell r="I1834" t="str">
            <v>จารุณีย์</v>
          </cell>
          <cell r="J1834" t="str">
            <v>บัวชุ่ม</v>
          </cell>
          <cell r="K1834"/>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นางจารุณีย์ บัวชุ่ม</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P1835"/>
          <cell r="Q1835"/>
          <cell r="R1835"/>
          <cell r="S1835" t="str">
            <v>แขวงเชียงใหม่</v>
          </cell>
          <cell r="T1835" t="str">
            <v>ผบ.885</v>
          </cell>
          <cell r="U1835">
            <v>2565</v>
          </cell>
          <cell r="V1835" t="str">
            <v>ผบ.1396</v>
          </cell>
          <cell r="W1835">
            <v>2565</v>
          </cell>
          <cell r="X1835">
            <v>29</v>
          </cell>
          <cell r="Y1835">
            <v>8</v>
          </cell>
          <cell r="Z1835">
            <v>2565</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นางพัฒนรัตน์ แสนดังใจ</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K1836"/>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Q1836"/>
          <cell r="R1836"/>
          <cell r="S1836" t="str">
            <v>แขวงเชียงใหม่</v>
          </cell>
          <cell r="T1836" t="str">
            <v>ผบE7796</v>
          </cell>
          <cell r="U1836">
            <v>2565</v>
          </cell>
          <cell r="V1836" t="str">
            <v>ผบE1681</v>
          </cell>
          <cell r="W1836">
            <v>2566</v>
          </cell>
          <cell r="X1836"/>
          <cell r="Y1836"/>
          <cell r="Z1836"/>
          <cell r="AA1836">
            <v>7</v>
          </cell>
          <cell r="AB1836">
            <v>3</v>
          </cell>
          <cell r="AC1836">
            <v>2566</v>
          </cell>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นางสาวสุทักษิณา นันทะเสนา</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K1837"/>
          <cell r="L1837" t="str">
            <v>ฮอด</v>
          </cell>
          <cell r="M1837" t="str">
            <v>เชียงใหม่ 3</v>
          </cell>
          <cell r="N1837">
            <v>8</v>
          </cell>
          <cell r="O1837" t="str">
            <v>-</v>
          </cell>
          <cell r="P1837"/>
          <cell r="Q1837"/>
          <cell r="R1837"/>
          <cell r="S1837" t="str">
            <v>จังหวัดฮอด</v>
          </cell>
          <cell r="T1837" t="str">
            <v>ผบE191</v>
          </cell>
          <cell r="U1837">
            <v>2563</v>
          </cell>
          <cell r="V1837" t="str">
            <v>ผบE314</v>
          </cell>
          <cell r="W1837">
            <v>2563</v>
          </cell>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นางสาวรัชนี บุตรตะก่า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Q1838"/>
          <cell r="R1838"/>
          <cell r="S1838" t="str">
            <v>จังหวัดเชียงใหม่</v>
          </cell>
          <cell r="T1838" t="str">
            <v>ผบ.1254</v>
          </cell>
          <cell r="U1838">
            <v>2563</v>
          </cell>
          <cell r="V1838" t="str">
            <v>ผบ.2166</v>
          </cell>
          <cell r="W1838">
            <v>2563</v>
          </cell>
          <cell r="X1838"/>
          <cell r="Y1838"/>
          <cell r="Z1838"/>
          <cell r="AA1838">
            <v>2</v>
          </cell>
          <cell r="AB1838">
            <v>9</v>
          </cell>
          <cell r="AC1838">
            <v>2563</v>
          </cell>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t="str">
            <v>ยึดทรัพย์</v>
          </cell>
          <cell r="BC1838"/>
          <cell r="BD1838"/>
          <cell r="BE1838"/>
          <cell r="BF1838"/>
          <cell r="BG1838"/>
          <cell r="BH1838"/>
          <cell r="BI1838"/>
          <cell r="BJ1838"/>
          <cell r="BK1838"/>
          <cell r="BL1838" t="str">
            <v>นางสาวประจวบ ภูฆัง</v>
          </cell>
          <cell r="BM1838"/>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2683</v>
          </cell>
          <cell r="C1839">
            <v>1834</v>
          </cell>
          <cell r="D1839"/>
          <cell r="E1839"/>
          <cell r="F1839"/>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t="str">
            <v>นางสาวอณัฐพร  พึ่งแย้ม</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2684</v>
          </cell>
          <cell r="C1840">
            <v>1835</v>
          </cell>
          <cell r="D1840"/>
          <cell r="E1840"/>
          <cell r="F1840"/>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Q1840"/>
          <cell r="R1840"/>
          <cell r="S1840" t="str">
            <v>จังหวัดฝาง</v>
          </cell>
          <cell r="T1840" t="str">
            <v>ผบE36</v>
          </cell>
          <cell r="U1840">
            <v>2566</v>
          </cell>
          <cell r="V1840" t="str">
            <v>ผบE382</v>
          </cell>
          <cell r="W1840">
            <v>2566</v>
          </cell>
          <cell r="X1840">
            <v>20</v>
          </cell>
          <cell r="Y1840">
            <v>4</v>
          </cell>
          <cell r="Z1840">
            <v>2566</v>
          </cell>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นายศราวุธ วงค์หาญ</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2685</v>
          </cell>
          <cell r="C1841">
            <v>1836</v>
          </cell>
          <cell r="D1841"/>
          <cell r="E1841"/>
          <cell r="F1841"/>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Q1841"/>
          <cell r="R1841"/>
          <cell r="S1841" t="str">
            <v>แขวงเชียงใหม่</v>
          </cell>
          <cell r="T1841" t="str">
            <v>ผบE1897</v>
          </cell>
          <cell r="U1841">
            <v>2566</v>
          </cell>
          <cell r="V1841" t="str">
            <v>ผบE3412</v>
          </cell>
          <cell r="W1841">
            <v>2566</v>
          </cell>
          <cell r="X1841">
            <v>19</v>
          </cell>
          <cell r="Y1841">
            <v>5</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นางสาวอินทุอร วังตั๋นหรือปันทะ</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2686</v>
          </cell>
          <cell r="C1842">
            <v>1837</v>
          </cell>
          <cell r="D1842"/>
          <cell r="E1842"/>
          <cell r="F1842"/>
          <cell r="G1842">
            <v>800144892067</v>
          </cell>
          <cell r="H1842" t="str">
            <v>นางสาว</v>
          </cell>
          <cell r="I1842" t="str">
            <v>อรพิน</v>
          </cell>
          <cell r="J1842" t="str">
            <v>บุญสม</v>
          </cell>
          <cell r="K1842"/>
          <cell r="L1842" t="str">
            <v>บิ๊กซี หางดง</v>
          </cell>
          <cell r="M1842" t="str">
            <v>เชียงใหม่ 3</v>
          </cell>
          <cell r="N1842">
            <v>8</v>
          </cell>
          <cell r="O1842"/>
          <cell r="P1842" t="str">
            <v>1.บุคคลค้ำประกัน</v>
          </cell>
          <cell r="Q1842"/>
          <cell r="R1842"/>
          <cell r="S1842" t="str">
            <v>แขวงเชียงใหม่</v>
          </cell>
          <cell r="T1842" t="str">
            <v>ผบE1896</v>
          </cell>
          <cell r="U1842">
            <v>2566</v>
          </cell>
          <cell r="V1842" t="str">
            <v>ผบE3372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นางสาวอรพิน บุญสม</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2687</v>
          </cell>
          <cell r="C1843">
            <v>1838</v>
          </cell>
          <cell r="D1843"/>
          <cell r="E1843"/>
          <cell r="F1843"/>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Q1843"/>
          <cell r="R1843"/>
          <cell r="S1843" t="str">
            <v>แขวงเชียงใหม่</v>
          </cell>
          <cell r="T1843" t="str">
            <v>ผบE1432</v>
          </cell>
          <cell r="U1843">
            <v>2566</v>
          </cell>
          <cell r="V1843" t="str">
            <v xml:space="preserve">  ผบE3295</v>
          </cell>
          <cell r="W1843">
            <v>2566</v>
          </cell>
          <cell r="X1843">
            <v>16</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นายสุวัฒน์ ดีคำมา</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2688</v>
          </cell>
          <cell r="C1844">
            <v>1839</v>
          </cell>
          <cell r="D1844"/>
          <cell r="E1844"/>
          <cell r="F1844"/>
          <cell r="G1844">
            <v>800080119277</v>
          </cell>
          <cell r="H1844" t="str">
            <v>นางสาว</v>
          </cell>
          <cell r="I1844" t="str">
            <v>สาวิตรี</v>
          </cell>
          <cell r="J1844" t="str">
            <v>หน่ออุ่น</v>
          </cell>
          <cell r="K1844"/>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ผบE1890</v>
          </cell>
          <cell r="U1844">
            <v>2566</v>
          </cell>
          <cell r="V1844" t="str">
            <v>ผบE3417</v>
          </cell>
          <cell r="W1844">
            <v>2566</v>
          </cell>
          <cell r="X1844"/>
          <cell r="Y1844"/>
          <cell r="Z1844"/>
          <cell r="AA1844">
            <v>19</v>
          </cell>
          <cell r="AB1844">
            <v>5</v>
          </cell>
          <cell r="AC1844">
            <v>2566</v>
          </cell>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นางสาวสาวิตรี หน่ออุ่น</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2689</v>
          </cell>
          <cell r="C1845">
            <v>1840</v>
          </cell>
          <cell r="D1845"/>
          <cell r="E1845"/>
          <cell r="F1845"/>
          <cell r="G1845">
            <v>800085639402</v>
          </cell>
          <cell r="H1845" t="str">
            <v>นาย</v>
          </cell>
          <cell r="I1845" t="str">
            <v>สามารถ</v>
          </cell>
          <cell r="J1845" t="str">
            <v>อ่อนเสาร์</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จังหวัดฮอด</v>
          </cell>
          <cell r="T1845" t="str">
            <v>ผบE211</v>
          </cell>
          <cell r="U1845">
            <v>2566</v>
          </cell>
          <cell r="V1845" t="str">
            <v>ผบE567</v>
          </cell>
          <cell r="W1845">
            <v>2566</v>
          </cell>
          <cell r="X1845"/>
          <cell r="Y1845"/>
          <cell r="Z1845"/>
          <cell r="AA1845">
            <v>1</v>
          </cell>
          <cell r="AB1845">
            <v>6</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นายสามารถ อ่อนเสาร์</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2690</v>
          </cell>
          <cell r="C1846">
            <v>1841</v>
          </cell>
          <cell r="D1846"/>
          <cell r="E1846"/>
          <cell r="F1846"/>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แขวงเชียงใหม่</v>
          </cell>
          <cell r="T1846" t="str">
            <v>ผบE1888</v>
          </cell>
          <cell r="U1846">
            <v>2566</v>
          </cell>
          <cell r="V1846" t="str">
            <v>ผบE3421</v>
          </cell>
          <cell r="W1846">
            <v>2566</v>
          </cell>
          <cell r="X1846">
            <v>19</v>
          </cell>
          <cell r="Y1846">
            <v>5</v>
          </cell>
          <cell r="Z1846">
            <v>2566</v>
          </cell>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นางสาวหรือนาง
สงกรานต์ ศรีทะบาลหรืออินหน่อแก้ว</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2691</v>
          </cell>
          <cell r="C1847">
            <v>1842</v>
          </cell>
          <cell r="D1847"/>
          <cell r="E1847"/>
          <cell r="F1847"/>
          <cell r="G1847">
            <v>800098617551</v>
          </cell>
          <cell r="H1847" t="str">
            <v>นาย</v>
          </cell>
          <cell r="I1847" t="str">
            <v>ศุภกร</v>
          </cell>
          <cell r="J1847" t="str">
            <v>สวัสดี</v>
          </cell>
          <cell r="K1847"/>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ผบE322</v>
          </cell>
          <cell r="U1847">
            <v>2566</v>
          </cell>
          <cell r="V1847" t="str">
            <v>ผบE2297</v>
          </cell>
          <cell r="W1847">
            <v>2566</v>
          </cell>
          <cell r="X1847">
            <v>24</v>
          </cell>
          <cell r="Y1847">
            <v>4</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นายศุภกร สวัสดี</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2692</v>
          </cell>
          <cell r="C1848">
            <v>1843</v>
          </cell>
          <cell r="D1848"/>
          <cell r="E1848"/>
          <cell r="F1848"/>
          <cell r="G1848">
            <v>800097781176</v>
          </cell>
          <cell r="H1848" t="str">
            <v>นาย</v>
          </cell>
          <cell r="I1848" t="str">
            <v>ศรัญญู</v>
          </cell>
          <cell r="J1848" t="str">
            <v>นันตา</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จังหวัดลำพูน</v>
          </cell>
          <cell r="T1848" t="str">
            <v>ผบE545</v>
          </cell>
          <cell r="U1848">
            <v>2566</v>
          </cell>
          <cell r="V1848" t="str">
            <v>ผบE1153</v>
          </cell>
          <cell r="W1848">
            <v>2566</v>
          </cell>
          <cell r="X1848">
            <v>1</v>
          </cell>
          <cell r="Y1848">
            <v>5</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นายศรัญญู นันตา</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2693</v>
          </cell>
          <cell r="C1849">
            <v>1844</v>
          </cell>
          <cell r="D1849"/>
          <cell r="E1849"/>
          <cell r="F1849"/>
          <cell r="G1849">
            <v>8001021148874</v>
          </cell>
          <cell r="H1849" t="str">
            <v>นางสาว</v>
          </cell>
          <cell r="I1849" t="str">
            <v>เล็กโพ</v>
          </cell>
          <cell r="J1849" t="str">
            <v>ผาติธีรกุลเดช</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แขวงเชียงใหม่</v>
          </cell>
          <cell r="T1849" t="str">
            <v>ผบE1892</v>
          </cell>
          <cell r="U1849">
            <v>2566</v>
          </cell>
          <cell r="V1849" t="str">
            <v>ผบE3420</v>
          </cell>
          <cell r="W1849">
            <v>2566</v>
          </cell>
          <cell r="X1849">
            <v>19</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นางสาวเล็กโพ ผาติธีรกุลเดช</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2694</v>
          </cell>
          <cell r="C1850">
            <v>1845</v>
          </cell>
          <cell r="D1850"/>
          <cell r="E1850"/>
          <cell r="F1850"/>
          <cell r="G1850">
            <v>800093233891</v>
          </cell>
          <cell r="H1850" t="str">
            <v>นาง</v>
          </cell>
          <cell r="I1850" t="str">
            <v>จารุณี</v>
          </cell>
          <cell r="J1850" t="str">
            <v>ปัญญาคำ</v>
          </cell>
          <cell r="K1850"/>
          <cell r="L1850" t="str">
            <v>จอมทอง</v>
          </cell>
          <cell r="M1850" t="str">
            <v>เชียงใหม่ 3</v>
          </cell>
          <cell r="N1850">
            <v>8</v>
          </cell>
          <cell r="O1850" t="str">
            <v>สินเชื่อธนาคารประชาชน</v>
          </cell>
          <cell r="P1850" t="str">
            <v>1.บุคคลค้ำประกัน</v>
          </cell>
          <cell r="Q1850"/>
          <cell r="S1850" t="str">
            <v>จังหวัดฮอด</v>
          </cell>
          <cell r="T1850" t="str">
            <v>ผบE428</v>
          </cell>
          <cell r="U1850">
            <v>2565</v>
          </cell>
          <cell r="V1850" t="str">
            <v>ผบE553</v>
          </cell>
          <cell r="W1850">
            <v>2565</v>
          </cell>
          <cell r="X1850">
            <v>27</v>
          </cell>
          <cell r="Y1850">
            <v>7</v>
          </cell>
          <cell r="Z1850">
            <v>2565</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นางจารุณี ปัญญาคำ</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2695</v>
          </cell>
          <cell r="C1851">
            <v>1846</v>
          </cell>
          <cell r="D1851"/>
          <cell r="E1851"/>
          <cell r="F1851"/>
          <cell r="G1851">
            <v>800057635594</v>
          </cell>
          <cell r="H1851" t="str">
            <v>นาย</v>
          </cell>
          <cell r="I1851" t="str">
            <v>วิทยา</v>
          </cell>
          <cell r="J1851" t="str">
            <v>อะติยะ</v>
          </cell>
          <cell r="K1851"/>
          <cell r="L1851" t="str">
            <v>แม่แจ่ม</v>
          </cell>
          <cell r="M1851" t="str">
            <v>เชียงใหม่ 3</v>
          </cell>
          <cell r="N1851">
            <v>8</v>
          </cell>
          <cell r="O1851"/>
          <cell r="P1851" t="str">
            <v>1.บุคคลค้ำประกัน</v>
          </cell>
          <cell r="Q1851"/>
          <cell r="R1851"/>
          <cell r="S1851" t="str">
            <v>จังหวัดฮอด</v>
          </cell>
          <cell r="T1851" t="str">
            <v>ผบE209</v>
          </cell>
          <cell r="U1851">
            <v>2566</v>
          </cell>
          <cell r="V1851" t="str">
            <v>ผบE419</v>
          </cell>
          <cell r="W1851">
            <v>2566</v>
          </cell>
          <cell r="X1851">
            <v>8</v>
          </cell>
          <cell r="Y1851">
            <v>5</v>
          </cell>
          <cell r="Z1851">
            <v>2566</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นายวิทยา อะติยะ</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2696</v>
          </cell>
          <cell r="C1852">
            <v>1847</v>
          </cell>
          <cell r="D1852"/>
          <cell r="E1852"/>
          <cell r="F1852"/>
          <cell r="G1852">
            <v>800054858959</v>
          </cell>
          <cell r="H1852" t="str">
            <v>นาย</v>
          </cell>
          <cell r="I1852" t="str">
            <v>บุญทอง</v>
          </cell>
          <cell r="J1852" t="str">
            <v>สุนันต๊ะ</v>
          </cell>
          <cell r="K1852"/>
          <cell r="L1852" t="str">
            <v>แม่แจ่ม</v>
          </cell>
          <cell r="M1852" t="str">
            <v>เชียงใหม่ 3</v>
          </cell>
          <cell r="N1852">
            <v>8</v>
          </cell>
          <cell r="O1852" t="str">
            <v>สินเชื่อองค์ชุมชน</v>
          </cell>
          <cell r="P1852" t="str">
            <v>1.บุคคลค้ำประกัน</v>
          </cell>
          <cell r="Q1852"/>
          <cell r="R1852"/>
          <cell r="S1852" t="str">
            <v>จังหวัดฮอด</v>
          </cell>
          <cell r="T1852" t="str">
            <v>ผบE714</v>
          </cell>
          <cell r="U1852">
            <v>2566</v>
          </cell>
          <cell r="V1852" t="str">
            <v>ผบE912</v>
          </cell>
          <cell r="W1852">
            <v>2566</v>
          </cell>
          <cell r="X1852">
            <v>26</v>
          </cell>
          <cell r="Y1852">
            <v>7</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นายบุญทอง สุนันต๊ะ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2697</v>
          </cell>
          <cell r="C1853">
            <v>1848</v>
          </cell>
          <cell r="D1853"/>
          <cell r="E1853"/>
          <cell r="F1853"/>
          <cell r="G1853">
            <v>800077191594</v>
          </cell>
          <cell r="H1853" t="str">
            <v>นาย</v>
          </cell>
          <cell r="I1853" t="str">
            <v>วิมนต์</v>
          </cell>
          <cell r="J1853" t="str">
            <v>ใจอ่อน</v>
          </cell>
          <cell r="K1853"/>
          <cell r="L1853" t="str">
            <v>แม่แจ่ม</v>
          </cell>
          <cell r="M1853" t="str">
            <v>เชียงใหม่ 3</v>
          </cell>
          <cell r="N1853">
            <v>8</v>
          </cell>
          <cell r="O1853" t="str">
            <v>สินเชื่อธนาคารประชาชน</v>
          </cell>
          <cell r="P1853" t="str">
            <v>1.บุคคลค้ำประกัน</v>
          </cell>
          <cell r="Q1853"/>
          <cell r="R1853"/>
          <cell r="S1853" t="str">
            <v>จังหวัดฮอด</v>
          </cell>
          <cell r="T1853" t="str">
            <v>ผบE431</v>
          </cell>
          <cell r="U1853">
            <v>2565</v>
          </cell>
          <cell r="V1853" t="str">
            <v>ผบE541</v>
          </cell>
          <cell r="W1853">
            <v>2565</v>
          </cell>
          <cell r="X1853">
            <v>27</v>
          </cell>
          <cell r="Y1853">
            <v>7</v>
          </cell>
          <cell r="Z1853">
            <v>2565</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นายวิมนต์ ใจอ่อน</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2698</v>
          </cell>
          <cell r="C1854">
            <v>1849</v>
          </cell>
          <cell r="D1854"/>
          <cell r="E1854"/>
          <cell r="F1854"/>
          <cell r="G1854">
            <v>800080097333</v>
          </cell>
          <cell r="H1854" t="str">
            <v>นาง</v>
          </cell>
          <cell r="I1854" t="str">
            <v>เฉิดฉาย</v>
          </cell>
          <cell r="J1854" t="str">
            <v>วงค์จันทร์ตา</v>
          </cell>
          <cell r="K1854"/>
          <cell r="L1854" t="str">
            <v>แม่อาย</v>
          </cell>
          <cell r="M1854" t="str">
            <v>เชียงใหม่ 2</v>
          </cell>
          <cell r="N1854">
            <v>8</v>
          </cell>
          <cell r="O1854" t="str">
            <v>สินเชื่อธนาคารประชาชน</v>
          </cell>
          <cell r="P1854" t="str">
            <v>1.บุคคลค้ำประกัน</v>
          </cell>
          <cell r="Q1854"/>
          <cell r="R1854"/>
          <cell r="S1854" t="str">
            <v>จังหวัดฝาง</v>
          </cell>
          <cell r="T1854" t="str">
            <v>ผบE1180</v>
          </cell>
          <cell r="U1854">
            <v>2566</v>
          </cell>
          <cell r="V1854"/>
          <cell r="W1854"/>
          <cell r="X1854"/>
          <cell r="Y1854"/>
          <cell r="Z1854"/>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นางเฉิดฉาย วงค์จันทร์ตา</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2699</v>
          </cell>
          <cell r="C1855">
            <v>1850</v>
          </cell>
          <cell r="D1855"/>
          <cell r="E1855"/>
          <cell r="F1855"/>
          <cell r="G1855">
            <v>800074216980</v>
          </cell>
          <cell r="H1855" t="str">
            <v>นางสาว</v>
          </cell>
          <cell r="I1855" t="str">
            <v>พัชนี</v>
          </cell>
          <cell r="J1855" t="str">
            <v>ยอดคำ</v>
          </cell>
          <cell r="K1855"/>
          <cell r="L1855" t="str">
            <v>แม่อาย</v>
          </cell>
          <cell r="M1855" t="str">
            <v>เชียงใหม่ 2</v>
          </cell>
          <cell r="N1855">
            <v>8</v>
          </cell>
          <cell r="O1855"/>
          <cell r="P1855" t="str">
            <v>1.บุคคลค้ำประกัน</v>
          </cell>
          <cell r="Q1855"/>
          <cell r="R1855"/>
          <cell r="S1855" t="str">
            <v>จังหวัดฝาง</v>
          </cell>
          <cell r="T1855" t="str">
            <v>ผบE1181</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นางสาวพัชนี ยอดคำ</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2700</v>
          </cell>
          <cell r="C1856">
            <v>1851</v>
          </cell>
          <cell r="D1856"/>
          <cell r="E1856"/>
          <cell r="F1856"/>
          <cell r="G1856">
            <v>800095040781</v>
          </cell>
          <cell r="H1856" t="str">
            <v>นาย</v>
          </cell>
          <cell r="I1856" t="str">
            <v>ธมกร</v>
          </cell>
          <cell r="J1856" t="str">
            <v>เพ็ชรสุวรรณ</v>
          </cell>
          <cell r="K1856"/>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Q1856"/>
          <cell r="R1856"/>
          <cell r="S1856" t="str">
            <v>แขวงเชียงใหม่</v>
          </cell>
          <cell r="T1856" t="str">
            <v>ผบE3643</v>
          </cell>
          <cell r="U1856">
            <v>2565</v>
          </cell>
          <cell r="V1856" t="str">
            <v>ผบE7107</v>
          </cell>
          <cell r="W1856">
            <v>2565</v>
          </cell>
          <cell r="X1856">
            <v>4</v>
          </cell>
          <cell r="Y1856">
            <v>10</v>
          </cell>
          <cell r="Z1856">
            <v>2565</v>
          </cell>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นายธมกร เพ็ชรสุวรรณ</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2701</v>
          </cell>
          <cell r="C1857">
            <v>1852</v>
          </cell>
          <cell r="D1857"/>
          <cell r="E1857"/>
          <cell r="F1857"/>
          <cell r="G1857">
            <v>800089551504</v>
          </cell>
          <cell r="H1857" t="str">
            <v>นาย</v>
          </cell>
          <cell r="I1857" t="str">
            <v>ชญาณ์นันท์</v>
          </cell>
          <cell r="J1857" t="str">
            <v>นินทร์ธัตถ์</v>
          </cell>
          <cell r="K1857"/>
          <cell r="L1857" t="str">
            <v>มีโชคพลาซ่า</v>
          </cell>
          <cell r="M1857" t="str">
            <v>เชียงใหม่ 2</v>
          </cell>
          <cell r="N1857">
            <v>8</v>
          </cell>
          <cell r="O1857"/>
          <cell r="P1857" t="str">
            <v>1.บุคคลค้ำประกัน</v>
          </cell>
          <cell r="Q1857"/>
          <cell r="R1857"/>
          <cell r="S1857" t="str">
            <v>แขวงเชียงใหม่</v>
          </cell>
          <cell r="T1857" t="str">
            <v>ผบE59</v>
          </cell>
          <cell r="U1857">
            <v>2566</v>
          </cell>
          <cell r="V1857" t="str">
            <v>ผบE2403</v>
          </cell>
          <cell r="W1857">
            <v>2566</v>
          </cell>
          <cell r="X1857">
            <v>25</v>
          </cell>
          <cell r="Y1857">
            <v>4</v>
          </cell>
          <cell r="Z1857">
            <v>2566</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นายชญาณ์นันท์ นินทร์ธัตถ์</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2702</v>
          </cell>
          <cell r="C1858">
            <v>1853</v>
          </cell>
          <cell r="D1858"/>
          <cell r="E1858"/>
          <cell r="F1858"/>
          <cell r="G1858">
            <v>800096105955</v>
          </cell>
          <cell r="H1858" t="str">
            <v>นาย</v>
          </cell>
          <cell r="I1858" t="str">
            <v>พิเชษฐ์</v>
          </cell>
          <cell r="J1858" t="str">
            <v>สนธิคุณ</v>
          </cell>
          <cell r="K1858"/>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Q1858"/>
          <cell r="R1858"/>
          <cell r="S1858" t="str">
            <v>แขวงเชียงใหม่</v>
          </cell>
          <cell r="T1858" t="str">
            <v>ผบ574</v>
          </cell>
          <cell r="U1858">
            <v>2566</v>
          </cell>
          <cell r="V1858" t="str">
            <v>ผบ882</v>
          </cell>
          <cell r="W1858">
            <v>2566</v>
          </cell>
          <cell r="X1858">
            <v>8</v>
          </cell>
          <cell r="Y1858">
            <v>8</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นายพิเชษฐ์ สนธิคุณ</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2703</v>
          </cell>
          <cell r="C1859">
            <v>1854</v>
          </cell>
          <cell r="D1859"/>
          <cell r="E1859"/>
          <cell r="F1859"/>
          <cell r="G1859">
            <v>800074147914</v>
          </cell>
          <cell r="H1859" t="str">
            <v>นาย</v>
          </cell>
          <cell r="I1859" t="str">
            <v>ชัยวัฒน์</v>
          </cell>
          <cell r="J1859" t="str">
            <v>พัชรานุกุล</v>
          </cell>
          <cell r="K1859"/>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นายชัยวัฒน์ พัชรานุกุล</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2704</v>
          </cell>
          <cell r="C1860">
            <v>1855</v>
          </cell>
          <cell r="D1860"/>
          <cell r="E1860"/>
          <cell r="F1860"/>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นายเกรียงศักดิ์ ลูนใฝ</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2705</v>
          </cell>
          <cell r="C1861">
            <v>1856</v>
          </cell>
          <cell r="D1861"/>
          <cell r="E1861"/>
          <cell r="F1861"/>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X1861"/>
          <cell r="Y1861"/>
          <cell r="Z1861"/>
          <cell r="AA1861">
            <v>18</v>
          </cell>
          <cell r="AB1861">
            <v>3</v>
          </cell>
          <cell r="AC1861">
            <v>2567</v>
          </cell>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นางสาวอรอุมา กัลยารัตน์</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2706</v>
          </cell>
          <cell r="C1862">
            <v>1857</v>
          </cell>
          <cell r="D1862"/>
          <cell r="E1862"/>
          <cell r="F1862"/>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AA1862"/>
          <cell r="AB1862"/>
          <cell r="AC1862"/>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นางวัชรี คำมาสาร</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2707</v>
          </cell>
          <cell r="C1863">
            <v>1858</v>
          </cell>
          <cell r="D1863"/>
          <cell r="E1863"/>
          <cell r="F1863"/>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นางสาวจิราพร   เป็งใจ</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2708</v>
          </cell>
          <cell r="C1864">
            <v>1859</v>
          </cell>
          <cell r="D1864"/>
          <cell r="E1864"/>
          <cell r="F1864"/>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นางอรทัย ปัญญาปิน</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2709</v>
          </cell>
          <cell r="C1865">
            <v>1860</v>
          </cell>
          <cell r="D1865"/>
          <cell r="E1865"/>
          <cell r="F1865"/>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นางอังศุมาลี ไชยคำปัน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2710</v>
          </cell>
          <cell r="C1866">
            <v>1861</v>
          </cell>
          <cell r="D1866"/>
          <cell r="E1866"/>
          <cell r="F1866"/>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นางสาวกมลชนก เป็งศิริ</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2711</v>
          </cell>
          <cell r="C1867">
            <v>1862</v>
          </cell>
          <cell r="D1867"/>
          <cell r="E1867"/>
          <cell r="F1867"/>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นางสาวสุกัลยา ตาณะศรี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2712</v>
          </cell>
          <cell r="C1868">
            <v>1863</v>
          </cell>
          <cell r="D1868"/>
          <cell r="E1868"/>
          <cell r="F1868"/>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นางมีนา แก้วเกิดก่อน</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2713</v>
          </cell>
          <cell r="C1869">
            <v>1864</v>
          </cell>
          <cell r="D1869"/>
          <cell r="E1869"/>
          <cell r="F1869"/>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Q1869"/>
          <cell r="R1869"/>
          <cell r="S1869" t="str">
            <v>จังหวัดฮอด</v>
          </cell>
          <cell r="T1869" t="str">
            <v>ผบE201</v>
          </cell>
          <cell r="U1869">
            <v>2566</v>
          </cell>
          <cell r="V1869" t="str">
            <v>ผบE417</v>
          </cell>
          <cell r="W1869">
            <v>2566</v>
          </cell>
          <cell r="X1869">
            <v>8</v>
          </cell>
          <cell r="Y1869">
            <v>5</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t="str">
            <v>ยึดทรัพย์</v>
          </cell>
          <cell r="BC1869"/>
          <cell r="BD1869"/>
          <cell r="BE1869"/>
          <cell r="BF1869"/>
          <cell r="BG1869"/>
          <cell r="BH1869"/>
          <cell r="BI1869"/>
          <cell r="BJ1869"/>
          <cell r="BK1869"/>
          <cell r="BL1869" t="str">
            <v>นางสาวหทัยชนก แตงทอง</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Q1870"/>
          <cell r="R1870"/>
          <cell r="S1870" t="str">
            <v>แขวงเชียงใหม่</v>
          </cell>
          <cell r="T1870" t="str">
            <v>ผบE3261</v>
          </cell>
          <cell r="U1870">
            <v>2565</v>
          </cell>
          <cell r="V1870" t="str">
            <v>ผบE5582</v>
          </cell>
          <cell r="W1870">
            <v>2565</v>
          </cell>
          <cell r="X1870"/>
          <cell r="Y1870"/>
          <cell r="Z1870"/>
          <cell r="AA1870">
            <v>2</v>
          </cell>
          <cell r="AB1870">
            <v>8</v>
          </cell>
          <cell r="AC1870">
            <v>2565</v>
          </cell>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นายอภินัทธ์ โนจา</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2715</v>
          </cell>
          <cell r="C1871">
            <v>1866</v>
          </cell>
          <cell r="D1871"/>
          <cell r="E1871"/>
          <cell r="F1871"/>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Q1871"/>
          <cell r="R1871"/>
          <cell r="S1871" t="str">
            <v>จังหวัดเชียงใหม่</v>
          </cell>
          <cell r="T1871" t="str">
            <v>พE641</v>
          </cell>
          <cell r="U1871">
            <v>2566</v>
          </cell>
          <cell r="V1871" t="str">
            <v>พE381</v>
          </cell>
          <cell r="W1871">
            <v>2567</v>
          </cell>
          <cell r="X1871">
            <v>21</v>
          </cell>
          <cell r="Y1871">
            <v>5</v>
          </cell>
          <cell r="Z1871">
            <v>2567</v>
          </cell>
          <cell r="AA1871"/>
          <cell r="AB1871"/>
          <cell r="AC1871"/>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นางสาว,นายลัดดาวัลย์,นิติ ช่างเรือ,สุวรรณจำรัส</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P1872"/>
          <cell r="Q1872"/>
          <cell r="R1872"/>
          <cell r="S1872" t="str">
            <v>แขวงเชียงใหม่</v>
          </cell>
          <cell r="T1872" t="str">
            <v>ผบE3221</v>
          </cell>
          <cell r="U1872">
            <v>2567</v>
          </cell>
          <cell r="V1872"/>
          <cell r="W1872"/>
          <cell r="X1872"/>
          <cell r="Y1872"/>
          <cell r="Z1872"/>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สืบทรัพย์</v>
          </cell>
          <cell r="BC1872"/>
          <cell r="BD1872"/>
          <cell r="BE1872"/>
          <cell r="BF1872"/>
          <cell r="BG1872"/>
          <cell r="BH1872"/>
          <cell r="BI1872"/>
          <cell r="BJ1872"/>
          <cell r="BK1872"/>
          <cell r="BL1872" t="str">
            <v>นายสุธีร์ ทองคำขาว</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Q1873"/>
          <cell r="R1873"/>
          <cell r="S1873" t="str">
            <v>แขวงเชียงใหม่</v>
          </cell>
          <cell r="T1873" t="str">
            <v>ผบE3202</v>
          </cell>
          <cell r="U1873">
            <v>2567</v>
          </cell>
          <cell r="V1873" t="str">
            <v>ผบE5130</v>
          </cell>
          <cell r="W1873">
            <v>2567</v>
          </cell>
          <cell r="X1873">
            <v>10</v>
          </cell>
          <cell r="Y1873">
            <v>6</v>
          </cell>
          <cell r="Z1873">
            <v>2567</v>
          </cell>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นางสาวเบญจวรรณ  ก๋าแก้ว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P1874"/>
          <cell r="Q1874"/>
          <cell r="R1874"/>
          <cell r="S1874" t="str">
            <v>แขวงเชียงใหม่</v>
          </cell>
          <cell r="T1874" t="str">
            <v>ผบE3204</v>
          </cell>
          <cell r="U1874">
            <v>2567</v>
          </cell>
          <cell r="V1874" t="str">
            <v>ผบE5131</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นางรุ่งนภา ไชยวรรณ</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Q1875"/>
          <cell r="R1875"/>
          <cell r="S1875" t="str">
            <v>จังหวัดฮอด</v>
          </cell>
          <cell r="T1875" t="str">
            <v>ผบE419</v>
          </cell>
          <cell r="U1875">
            <v>2565</v>
          </cell>
          <cell r="V1875" t="str">
            <v>ผบE545</v>
          </cell>
          <cell r="W1875">
            <v>2565</v>
          </cell>
          <cell r="X1875">
            <v>27</v>
          </cell>
          <cell r="Y1875">
            <v>7</v>
          </cell>
          <cell r="Z1875">
            <v>2565</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นางช่อทิพย์ คำปาลี</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Q1876"/>
          <cell r="R1876"/>
          <cell r="S1876" t="str">
            <v>จังหวัดฮอด</v>
          </cell>
          <cell r="T1876" t="str">
            <v>ผบE436</v>
          </cell>
          <cell r="U1876">
            <v>2565</v>
          </cell>
          <cell r="V1876" t="str">
            <v>ผบE555</v>
          </cell>
          <cell r="W1876">
            <v>2565</v>
          </cell>
          <cell r="X1876"/>
          <cell r="Y1876"/>
          <cell r="Z1876"/>
          <cell r="AA1876">
            <v>27</v>
          </cell>
          <cell r="AB1876">
            <v>7</v>
          </cell>
          <cell r="AC1876">
            <v>2565</v>
          </cell>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นางสาวรุ่งทิวา ตุ้มปามา</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Q1877"/>
          <cell r="R1877"/>
          <cell r="S1877" t="str">
            <v>จังหวัดฮอด</v>
          </cell>
          <cell r="T1877" t="str">
            <v>ผบE435</v>
          </cell>
          <cell r="U1877">
            <v>2565</v>
          </cell>
          <cell r="V1877" t="str">
            <v>ผบE554</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นางทัศนีย์ สุต๋าคำ</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Q1878"/>
          <cell r="R1878"/>
          <cell r="S1878" t="str">
            <v>จังหวัดฮอด</v>
          </cell>
          <cell r="T1878" t="str">
            <v>ผบE286</v>
          </cell>
          <cell r="U1878">
            <v>2567</v>
          </cell>
          <cell r="V1878" t="str">
            <v>ผบE509</v>
          </cell>
          <cell r="W1878">
            <v>2567</v>
          </cell>
          <cell r="X1878"/>
          <cell r="Y1878"/>
          <cell r="Z1878"/>
          <cell r="AA1878">
            <v>28</v>
          </cell>
          <cell r="AB1878">
            <v>5</v>
          </cell>
          <cell r="AC1878">
            <v>2567</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นายโหล่ง จ่อพอ</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ผบE278</v>
          </cell>
          <cell r="U1879">
            <v>2567</v>
          </cell>
          <cell r="V1879" t="str">
            <v>ผบE506</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นางสาวอภิชยา แก้วมณี</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ผบE284</v>
          </cell>
          <cell r="U1880">
            <v>2567</v>
          </cell>
          <cell r="V1880" t="str">
            <v>ผบE507</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นายกิติพงษ์ มูลอ้าย</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นายอนันต์ สุยะนาง</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2726</v>
          </cell>
          <cell r="C1882">
            <v>1877</v>
          </cell>
          <cell r="D1882"/>
          <cell r="E1882"/>
          <cell r="F1882"/>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AA1882"/>
          <cell r="AB1882"/>
          <cell r="AC1882"/>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ยึดทรัพย์</v>
          </cell>
          <cell r="BC1882"/>
          <cell r="BD1882"/>
          <cell r="BE1882"/>
          <cell r="BF1882"/>
          <cell r="BG1882"/>
          <cell r="BH1882"/>
          <cell r="BI1882"/>
          <cell r="BJ1882"/>
          <cell r="BK1882"/>
          <cell r="BL1882" t="str">
            <v>นางสาวณัฐชยา ไชยมงคลหรือรักการดี, 
นางกันยา อินทะราชา</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2727</v>
          </cell>
          <cell r="C1883">
            <v>1878</v>
          </cell>
          <cell r="D1883"/>
          <cell r="E1883"/>
          <cell r="F1883"/>
          <cell r="G1883">
            <v>800098854220</v>
          </cell>
          <cell r="H1883" t="str">
            <v>นางสาว</v>
          </cell>
          <cell r="I1883" t="str">
            <v>มัทนา</v>
          </cell>
          <cell r="J1883" t="str">
            <v>รินฤาษี</v>
          </cell>
          <cell r="K1883"/>
          <cell r="L1883" t="str">
            <v>เชียงใหม่</v>
          </cell>
          <cell r="M1883" t="str">
            <v>เชียงใหม่</v>
          </cell>
          <cell r="N1883">
            <v>8</v>
          </cell>
          <cell r="O1883"/>
          <cell r="P1883"/>
          <cell r="Q1883"/>
          <cell r="R1883"/>
          <cell r="S1883" t="str">
            <v>จังหวัดฮอด</v>
          </cell>
          <cell r="T1883" t="str">
            <v>ผบE47</v>
          </cell>
          <cell r="U1883">
            <v>2566</v>
          </cell>
          <cell r="V1883" t="str">
            <v>ผบE308</v>
          </cell>
          <cell r="W1883">
            <v>2566</v>
          </cell>
          <cell r="X1883"/>
          <cell r="Y1883"/>
          <cell r="Z1883"/>
          <cell r="AA1883">
            <v>18</v>
          </cell>
          <cell r="AB1883">
            <v>4</v>
          </cell>
          <cell r="AC1883">
            <v>2566</v>
          </cell>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สืบทรัพย์</v>
          </cell>
          <cell r="BC1883"/>
          <cell r="BD1883"/>
          <cell r="BE1883"/>
          <cell r="BF1883"/>
          <cell r="BG1883"/>
          <cell r="BH1883"/>
          <cell r="BI1883"/>
          <cell r="BJ1883"/>
          <cell r="BK1883"/>
          <cell r="BL1883" t="str">
            <v>นางสาวมัทนา รินฤาษี</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2728</v>
          </cell>
          <cell r="C1884">
            <v>1879</v>
          </cell>
          <cell r="D1884"/>
          <cell r="E1884"/>
          <cell r="F1884"/>
          <cell r="G1884">
            <v>800087953017</v>
          </cell>
          <cell r="H1884" t="str">
            <v>นางสาว</v>
          </cell>
          <cell r="I1884" t="str">
            <v>จิณณพัต</v>
          </cell>
          <cell r="J1884" t="str">
            <v>หล้าซาว</v>
          </cell>
          <cell r="K1884"/>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P1884"/>
          <cell r="Q1884"/>
          <cell r="R1884"/>
          <cell r="S1884" t="str">
            <v>แขวงเชียงใหม่</v>
          </cell>
          <cell r="T1884" t="str">
            <v>ผบE8961</v>
          </cell>
          <cell r="U1884">
            <v>2566</v>
          </cell>
          <cell r="V1884" t="str">
            <v>ผบE11110</v>
          </cell>
          <cell r="W1884">
            <v>2566</v>
          </cell>
          <cell r="X1884">
            <v>14</v>
          </cell>
          <cell r="Y1884">
            <v>11</v>
          </cell>
          <cell r="Z1884">
            <v>2566</v>
          </cell>
          <cell r="AA1884"/>
          <cell r="AB1884"/>
          <cell r="AC1884"/>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นางสาวจิณณพัต หล้าซาว</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2729</v>
          </cell>
          <cell r="C1885">
            <v>1880</v>
          </cell>
          <cell r="D1885"/>
          <cell r="E1885"/>
          <cell r="F1885"/>
          <cell r="G1885">
            <v>800038281872</v>
          </cell>
          <cell r="H1885" t="str">
            <v>นาง</v>
          </cell>
          <cell r="I1885" t="str">
            <v>คำมา</v>
          </cell>
          <cell r="J1885" t="str">
            <v>ใจวงศ์ศรี</v>
          </cell>
          <cell r="K1885"/>
          <cell r="L1885" t="str">
            <v>ฝาง</v>
          </cell>
          <cell r="M1885" t="str">
            <v>เชียงใหม่ 2</v>
          </cell>
          <cell r="N1885">
            <v>8</v>
          </cell>
          <cell r="O1885"/>
          <cell r="P1885"/>
          <cell r="Q1885"/>
          <cell r="R1885"/>
          <cell r="S1885" t="str">
            <v>จังหวัดฝาง</v>
          </cell>
          <cell r="T1885" t="str">
            <v>ผบE361</v>
          </cell>
          <cell r="U1885">
            <v>2559</v>
          </cell>
          <cell r="V1885" t="str">
            <v>ผบE483</v>
          </cell>
          <cell r="W1885">
            <v>2559</v>
          </cell>
          <cell r="X1885"/>
          <cell r="Y1885"/>
          <cell r="Z1885"/>
          <cell r="AA1885">
            <v>11</v>
          </cell>
          <cell r="AB1885">
            <v>7</v>
          </cell>
          <cell r="AC1885">
            <v>2559</v>
          </cell>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นางคำมา ใจวงศ์ศรี</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2730</v>
          </cell>
          <cell r="C1886">
            <v>1881</v>
          </cell>
          <cell r="D1886"/>
          <cell r="E1886"/>
          <cell r="F1886"/>
          <cell r="G1886">
            <v>800103044452</v>
          </cell>
          <cell r="H1886" t="str">
            <v>นาง</v>
          </cell>
          <cell r="I1886" t="str">
            <v>สายทอง</v>
          </cell>
          <cell r="J1886" t="str">
            <v>กองงาม</v>
          </cell>
          <cell r="K1886"/>
          <cell r="L1886" t="str">
            <v>บิ๊กซี หางดง</v>
          </cell>
          <cell r="M1886" t="str">
            <v>เชียงใหม่ 3</v>
          </cell>
          <cell r="N1886">
            <v>8</v>
          </cell>
          <cell r="O1886"/>
          <cell r="P1886"/>
          <cell r="Q1886"/>
          <cell r="R1886"/>
          <cell r="S1886" t="str">
            <v>แขวงเชียงใหม่</v>
          </cell>
          <cell r="T1886" t="str">
            <v>ผบE3208</v>
          </cell>
          <cell r="U1886">
            <v>2567</v>
          </cell>
          <cell r="V1886" t="str">
            <v>ผบE5124</v>
          </cell>
          <cell r="W1886">
            <v>2567</v>
          </cell>
          <cell r="X1886"/>
          <cell r="Y1886"/>
          <cell r="Z1886"/>
          <cell r="AA1886">
            <v>10</v>
          </cell>
          <cell r="AB1886">
            <v>6</v>
          </cell>
          <cell r="AC1886">
            <v>2567</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นางสายทอง กองงาม</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Q1887"/>
          <cell r="R1887"/>
          <cell r="S1887" t="str">
            <v>แขวงเชียงใหม่</v>
          </cell>
          <cell r="T1887" t="str">
            <v>ผบ.2453</v>
          </cell>
          <cell r="U1887">
            <v>2559</v>
          </cell>
          <cell r="V1887" t="str">
            <v>ผบ.3740</v>
          </cell>
          <cell r="W1887">
            <v>2559</v>
          </cell>
          <cell r="X1887"/>
          <cell r="Y1887"/>
          <cell r="Z1887"/>
          <cell r="AA1887">
            <v>31</v>
          </cell>
          <cell r="AB1887">
            <v>7</v>
          </cell>
          <cell r="AC1887">
            <v>2559</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นายจิระศักดิ์ คำสม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ผบ.2028</v>
          </cell>
          <cell r="U1888">
            <v>2560</v>
          </cell>
          <cell r="V1888" t="str">
            <v>ผบ.9243</v>
          </cell>
          <cell r="W1888">
            <v>2560</v>
          </cell>
          <cell r="X1888"/>
          <cell r="Y1888"/>
          <cell r="Z1888"/>
          <cell r="AA1888">
            <v>27</v>
          </cell>
          <cell r="AB1888">
            <v>9</v>
          </cell>
          <cell r="AC1888">
            <v>2560</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นางกันย์สินี ตั้งจิตสมคิด</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ผบ.6795</v>
          </cell>
          <cell r="U1889">
            <v>2563</v>
          </cell>
          <cell r="V1889" t="str">
            <v>ผบ.2551</v>
          </cell>
          <cell r="W1889">
            <v>2564</v>
          </cell>
          <cell r="X1889">
            <v>15</v>
          </cell>
          <cell r="Y1889">
            <v>11</v>
          </cell>
          <cell r="Z1889">
            <v>2564</v>
          </cell>
          <cell r="AA1889"/>
          <cell r="AB1889"/>
          <cell r="AC1889"/>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นายสมเกียรติ ขวดแก้ว</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ผบ.183</v>
          </cell>
          <cell r="U1890">
            <v>2559</v>
          </cell>
          <cell r="V1890" t="str">
            <v>ผบ.2291</v>
          </cell>
          <cell r="W1890">
            <v>2559</v>
          </cell>
          <cell r="X1890">
            <v>19</v>
          </cell>
          <cell r="Y1890">
            <v>4</v>
          </cell>
          <cell r="Z1890">
            <v>2559</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นายธีรเนศ ทิพย์โพธา</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ผบ.11278</v>
          </cell>
          <cell r="U1891">
            <v>2559</v>
          </cell>
          <cell r="V1891" t="str">
            <v>ผบ.89</v>
          </cell>
          <cell r="W1891">
            <v>2560</v>
          </cell>
          <cell r="X1891">
            <v>17</v>
          </cell>
          <cell r="Y1891">
            <v>1</v>
          </cell>
          <cell r="Z1891">
            <v>2560</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นางประภัสศร ดวงเดช</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ผบ.2576</v>
          </cell>
          <cell r="U1892">
            <v>2560</v>
          </cell>
          <cell r="V1892" t="str">
            <v>ผบ.4114</v>
          </cell>
          <cell r="W1892">
            <v>2560</v>
          </cell>
          <cell r="X1892">
            <v>4</v>
          </cell>
          <cell r="Y1892">
            <v>7</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นายเอกอัษฎาธรฐ์ สินทร์ทาภาณุกร</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ผบ.14769</v>
          </cell>
          <cell r="U1893">
            <v>2562</v>
          </cell>
          <cell r="V1893" t="str">
            <v>ผบ.2889</v>
          </cell>
          <cell r="W1893">
            <v>2563</v>
          </cell>
          <cell r="X1893"/>
          <cell r="Y1893"/>
          <cell r="Z1893"/>
          <cell r="AA1893">
            <v>25</v>
          </cell>
          <cell r="AB1893">
            <v>2</v>
          </cell>
          <cell r="AC1893">
            <v>2563</v>
          </cell>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นายสิทธิพร สันดวงดี</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Q1894"/>
          <cell r="R1894"/>
          <cell r="S1894" t="str">
            <v>จังหวัดลำพูน</v>
          </cell>
          <cell r="T1894" t="str">
            <v>ผบ.1248</v>
          </cell>
          <cell r="U1894">
            <v>2563</v>
          </cell>
          <cell r="V1894" t="str">
            <v>ผบ.1915</v>
          </cell>
          <cell r="W1894">
            <v>2563</v>
          </cell>
          <cell r="X1894">
            <v>17</v>
          </cell>
          <cell r="Y1894">
            <v>8</v>
          </cell>
          <cell r="Z1894">
            <v>2563</v>
          </cell>
          <cell r="AA1894"/>
          <cell r="AB1894"/>
          <cell r="AC1894"/>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นางสาวสาวิณี ปู่เงิน</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2739</v>
          </cell>
          <cell r="C1895">
            <v>1890</v>
          </cell>
          <cell r="D1895"/>
          <cell r="E1895"/>
          <cell r="F1895"/>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X1895"/>
          <cell r="Y1895"/>
          <cell r="Z1895"/>
          <cell r="AA1895">
            <v>15</v>
          </cell>
          <cell r="AB1895">
            <v>5</v>
          </cell>
          <cell r="AC1895">
            <v>2566</v>
          </cell>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นายรชานนท์ ทรายปัน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2740</v>
          </cell>
          <cell r="C1896">
            <v>1891</v>
          </cell>
          <cell r="D1896"/>
          <cell r="E1896"/>
          <cell r="F1896"/>
          <cell r="G1896">
            <v>800085895145</v>
          </cell>
          <cell r="H1896" t="str">
            <v>นาง</v>
          </cell>
          <cell r="I1896" t="str">
            <v>มัลลิกา</v>
          </cell>
          <cell r="J1896" t="str">
            <v>วรรณ์สว่าง</v>
          </cell>
          <cell r="K1896"/>
          <cell r="L1896" t="str">
            <v>เชียงใหม่</v>
          </cell>
          <cell r="M1896" t="str">
            <v>เชียงใหม่ 1</v>
          </cell>
          <cell r="N1896">
            <v>8</v>
          </cell>
          <cell r="O1896" t="str">
            <v>สินเชื่อธนาคารประชาชน</v>
          </cell>
          <cell r="P1896"/>
          <cell r="Q1896">
            <v>144654.1</v>
          </cell>
          <cell r="R1896">
            <v>38129.519999999997</v>
          </cell>
          <cell r="S1896" t="str">
            <v>จังหวัดเทิง</v>
          </cell>
          <cell r="T1896" t="str">
            <v>ผบE537</v>
          </cell>
          <cell r="U1896">
            <v>2566</v>
          </cell>
          <cell r="V1896" t="str">
            <v>ผบE1172</v>
          </cell>
          <cell r="W1896">
            <v>2566</v>
          </cell>
          <cell r="X1896"/>
          <cell r="Y1896"/>
          <cell r="Z1896"/>
          <cell r="AA1896">
            <v>24</v>
          </cell>
          <cell r="AB1896">
            <v>7</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นางมัลลิกา วรรณ์สว่าง</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2741</v>
          </cell>
          <cell r="C1897">
            <v>1892</v>
          </cell>
          <cell r="D1897"/>
          <cell r="E1897"/>
          <cell r="F1897"/>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X1897"/>
          <cell r="Y1897"/>
          <cell r="Z1897"/>
          <cell r="AA1897">
            <v>12</v>
          </cell>
          <cell r="AB1897">
            <v>6</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นางสาวชวพรรณ วงศ์ศาลา</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2742</v>
          </cell>
          <cell r="C1898">
            <v>1893</v>
          </cell>
          <cell r="D1898"/>
          <cell r="E1898"/>
          <cell r="F1898"/>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X1898"/>
          <cell r="Y1898"/>
          <cell r="Z1898"/>
          <cell r="AA1898">
            <v>28</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นางสาวสุภาภรณ์ พันหาญ</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2743</v>
          </cell>
          <cell r="C1899">
            <v>1894</v>
          </cell>
          <cell r="D1899"/>
          <cell r="E1899"/>
          <cell r="F1899"/>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AA1899"/>
          <cell r="AB1899"/>
          <cell r="AC1899"/>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นางสาวพชรมณฑ์  วงศ์ศิริฉัตร</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2744</v>
          </cell>
          <cell r="C1900">
            <v>1895</v>
          </cell>
          <cell r="D1900"/>
          <cell r="E1900"/>
          <cell r="F1900"/>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Q1900"/>
          <cell r="R1900"/>
          <cell r="S1900" t="str">
            <v>แขวงเชียงใหม่</v>
          </cell>
          <cell r="T1900" t="str">
            <v>ผบE5788</v>
          </cell>
          <cell r="U1900">
            <v>2567</v>
          </cell>
          <cell r="V1900"/>
          <cell r="W1900"/>
          <cell r="X1900">
            <v>26</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นายปยุต สสิทธินันท์</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2745</v>
          </cell>
          <cell r="C1901">
            <v>1896</v>
          </cell>
          <cell r="D1901"/>
          <cell r="E1901"/>
          <cell r="F1901"/>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X1901"/>
          <cell r="Y1901"/>
          <cell r="Z1901"/>
          <cell r="AA1901">
            <v>1</v>
          </cell>
          <cell r="AB1901">
            <v>7</v>
          </cell>
          <cell r="AC1901">
            <v>2567</v>
          </cell>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นายสนธยา ไชยมาลา</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2746</v>
          </cell>
          <cell r="C1902">
            <v>1897</v>
          </cell>
          <cell r="D1902"/>
          <cell r="E1902"/>
          <cell r="F1902"/>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AA1902"/>
          <cell r="AB1902"/>
          <cell r="AC1902"/>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นางสาวพัชรี ศรีวิชัย</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2747</v>
          </cell>
          <cell r="C1903">
            <v>1898</v>
          </cell>
          <cell r="D1903"/>
          <cell r="E1903"/>
          <cell r="F1903"/>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นายธวัชชัย   มาศยะ</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2748</v>
          </cell>
          <cell r="C1904">
            <v>1899</v>
          </cell>
          <cell r="D1904">
            <v>11</v>
          </cell>
          <cell r="E1904">
            <v>9</v>
          </cell>
          <cell r="F1904"/>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พรมดวงดี</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ยึดทรัพย์</v>
          </cell>
          <cell r="BC1905"/>
          <cell r="BD1905"/>
          <cell r="BE1905"/>
          <cell r="BF1905"/>
          <cell r="BG1905"/>
          <cell r="BH1905"/>
          <cell r="BI1905"/>
          <cell r="BJ1905"/>
          <cell r="BK1905"/>
          <cell r="BL1905" t="str">
            <v>นายณรงค์ศักดิ์ เหมวรรธนุบูรณ์</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2750</v>
          </cell>
          <cell r="C1906">
            <v>1901</v>
          </cell>
          <cell r="D1906"/>
          <cell r="E1906"/>
          <cell r="F1906"/>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Q1906"/>
          <cell r="R1906"/>
          <cell r="S1906" t="str">
            <v>จังหวัดแม่ฮ่องสอน สาขาปาย</v>
          </cell>
          <cell r="T1906" t="str">
            <v>ผบ.72</v>
          </cell>
          <cell r="U1906">
            <v>2557</v>
          </cell>
          <cell r="V1906" t="str">
            <v>ผบ.107</v>
          </cell>
          <cell r="W1906">
            <v>2557</v>
          </cell>
          <cell r="X1906">
            <v>23</v>
          </cell>
          <cell r="Y1906">
            <v>12</v>
          </cell>
          <cell r="Z1906">
            <v>2557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cell r="BC1906"/>
          <cell r="BD1906"/>
          <cell r="BE1906"/>
          <cell r="BF1906"/>
          <cell r="BG1906"/>
          <cell r="BH1906"/>
          <cell r="BI1906"/>
          <cell r="BJ1906"/>
          <cell r="BK1906"/>
          <cell r="BL1906" t="str">
            <v>จ่าสิบเอกดำรง ศรีปุริ</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K1907"/>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X1907"/>
          <cell r="Y1907"/>
          <cell r="Z1907"/>
          <cell r="AA1907">
            <v>25</v>
          </cell>
          <cell r="AB1907">
            <v>1</v>
          </cell>
          <cell r="AC1907">
            <v>2567</v>
          </cell>
          <cell r="AD1907"/>
          <cell r="AE1907"/>
          <cell r="AF1907"/>
          <cell r="AG1907"/>
          <cell r="AH1907"/>
          <cell r="AI1907"/>
          <cell r="AJ1907"/>
          <cell r="AK1907"/>
          <cell r="AL1907"/>
          <cell r="AM1907"/>
          <cell r="AN1907"/>
          <cell r="AO1907"/>
          <cell r="AP1907"/>
          <cell r="AQ1907"/>
          <cell r="BC1907"/>
          <cell r="BD1907"/>
          <cell r="BE1907"/>
          <cell r="BF1907"/>
          <cell r="BG1907"/>
          <cell r="BH1907"/>
          <cell r="BI1907"/>
          <cell r="BJ1907"/>
          <cell r="BK1907"/>
          <cell r="BL1907" t="str">
            <v>นายสมบัติ เงาทอง</v>
          </cell>
          <cell r="BM1907"/>
          <cell r="BP1907"/>
          <cell r="BS1907"/>
          <cell r="BX1907"/>
          <cell r="BZ1907"/>
          <cell r="CA1907"/>
          <cell r="CB1907"/>
          <cell r="CC1907"/>
          <cell r="CD1907"/>
          <cell r="CE1907"/>
          <cell r="CF1907"/>
          <cell r="CG1907"/>
          <cell r="CH1907"/>
          <cell r="CI1907"/>
          <cell r="CJ1907"/>
          <cell r="CK1907"/>
          <cell r="CL1907"/>
          <cell r="CM1907"/>
          <cell r="CN1907"/>
          <cell r="CO1907"/>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K1908"/>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X1908"/>
          <cell r="Y1908"/>
          <cell r="Z1908"/>
          <cell r="AA1908">
            <v>19</v>
          </cell>
          <cell r="AB1908">
            <v>6</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นายจันทร์ ศรีวิชัย</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K1909"/>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AA1909"/>
          <cell r="AB1909"/>
          <cell r="AC1909"/>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นางสาวสมใจ เนมีแสน</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K1910"/>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X1910"/>
          <cell r="Y1910"/>
          <cell r="Z1910"/>
          <cell r="AA1910">
            <v>16</v>
          </cell>
          <cell r="AB1910">
            <v>7</v>
          </cell>
          <cell r="AC1910">
            <v>2567</v>
          </cell>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นายธณภัทร สุรินทร์</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K1911"/>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X1911"/>
          <cell r="Y1911"/>
          <cell r="Z1911"/>
          <cell r="AA1911">
            <v>20</v>
          </cell>
          <cell r="AB1911">
            <v>8</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นางศรีวรรณ รู้สาท</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K1912"/>
          <cell r="L1912" t="str">
            <v>ฝาง</v>
          </cell>
          <cell r="M1912" t="str">
            <v>เชียงใหม่ 2</v>
          </cell>
          <cell r="N1912">
            <v>8</v>
          </cell>
          <cell r="O1912"/>
          <cell r="P1912"/>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AA1912"/>
          <cell r="AB1912"/>
          <cell r="AC1912"/>
          <cell r="AD1912"/>
          <cell r="AE1912"/>
          <cell r="AF1912"/>
          <cell r="AG1912"/>
          <cell r="AH1912"/>
          <cell r="AI1912"/>
          <cell r="AJ1912"/>
          <cell r="AK1912"/>
          <cell r="AL1912"/>
          <cell r="AM1912"/>
          <cell r="AN1912"/>
          <cell r="AO1912"/>
          <cell r="AP1912"/>
          <cell r="AQ1912"/>
          <cell r="AR1912"/>
          <cell r="AS1912"/>
          <cell r="AT1912"/>
          <cell r="AU1912"/>
          <cell r="AV1912"/>
          <cell r="AW1912"/>
          <cell r="AX1912"/>
          <cell r="AY1912"/>
          <cell r="AZ1912"/>
          <cell r="BA1912"/>
          <cell r="BB1912"/>
          <cell r="BC1912"/>
          <cell r="BD1912"/>
          <cell r="BE1912"/>
          <cell r="BF1912"/>
          <cell r="BG1912"/>
          <cell r="BH1912"/>
          <cell r="BI1912"/>
          <cell r="BJ1912"/>
          <cell r="BK1912"/>
          <cell r="BL1912" t="str">
            <v>นางสาวรุ่งนภา ปัญญา</v>
          </cell>
          <cell r="BM1912"/>
          <cell r="BN1912"/>
          <cell r="BO1912"/>
          <cell r="BP1912"/>
          <cell r="BQ1912"/>
          <cell r="BR1912"/>
          <cell r="BS1912"/>
          <cell r="BT1912"/>
          <cell r="BU1912"/>
          <cell r="BV1912"/>
          <cell r="BW1912"/>
          <cell r="BX1912"/>
          <cell r="BY1912"/>
          <cell r="BZ1912"/>
          <cell r="CA1912"/>
          <cell r="CB1912"/>
          <cell r="CC1912"/>
          <cell r="CD1912"/>
          <cell r="CE1912"/>
          <cell r="CF1912"/>
          <cell r="CG1912"/>
          <cell r="CH1912"/>
          <cell r="CI1912"/>
          <cell r="CJ1912"/>
          <cell r="CK1912"/>
          <cell r="CL1912"/>
          <cell r="CM1912"/>
          <cell r="CN1912"/>
          <cell r="CO1912"/>
        </row>
        <row r="1913">
          <cell r="B1913">
            <v>2757</v>
          </cell>
          <cell r="C1913">
            <v>1904</v>
          </cell>
          <cell r="D1913"/>
          <cell r="E1913"/>
          <cell r="F1913"/>
          <cell r="G1913" t="str">
            <v>800083060270,
800083060288,
800083060296</v>
          </cell>
          <cell r="H1913" t="str">
            <v>นาง</v>
          </cell>
          <cell r="I1913" t="str">
            <v>สิริลักษณ์</v>
          </cell>
          <cell r="J1913" t="str">
            <v>รพีวิมลศุภกร</v>
          </cell>
          <cell r="K1913"/>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t="str">
            <v>ยึดทรัพย์</v>
          </cell>
          <cell r="BC1913"/>
          <cell r="BD1913"/>
          <cell r="BE1913"/>
          <cell r="BF1913"/>
          <cell r="BG1913"/>
          <cell r="BH1913"/>
          <cell r="BI1913"/>
          <cell r="BJ1913"/>
          <cell r="BK1913"/>
          <cell r="BL1913" t="str">
            <v>นางสิริลักษณ์ รพีวิมลศุภกร</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2758</v>
          </cell>
          <cell r="C1914">
            <v>1905</v>
          </cell>
          <cell r="D1914"/>
          <cell r="E1914"/>
          <cell r="F1914"/>
          <cell r="G1914" t="str">
            <v>800052703942,
800052703959</v>
          </cell>
          <cell r="H1914" t="str">
            <v>นาง</v>
          </cell>
          <cell r="I1914" t="str">
            <v>นิตยา</v>
          </cell>
          <cell r="J1914" t="str">
            <v>ใจแก้ว</v>
          </cell>
          <cell r="K1914"/>
          <cell r="L1914" t="str">
            <v>สันกำแพง</v>
          </cell>
          <cell r="M1914" t="str">
            <v>เชียงใหม่ 3</v>
          </cell>
          <cell r="N1914">
            <v>8</v>
          </cell>
          <cell r="O1914" t="str">
            <v>เคหะ , ไทรทอง</v>
          </cell>
          <cell r="P1914"/>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cell r="BC1914"/>
          <cell r="BD1914"/>
          <cell r="BE1914"/>
          <cell r="BF1914"/>
          <cell r="BG1914"/>
          <cell r="BH1914"/>
          <cell r="BI1914"/>
          <cell r="BJ1914"/>
          <cell r="BK1914"/>
          <cell r="BL1914" t="str">
            <v>นางนิตยา ใจแก้ว</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K1915"/>
          <cell r="L1915" t="str">
            <v>เชียงใหม่</v>
          </cell>
          <cell r="M1915"/>
          <cell r="N1915"/>
          <cell r="O1915"/>
          <cell r="P1915"/>
          <cell r="Q1915"/>
          <cell r="R1915"/>
          <cell r="S1915" t="str">
            <v>จังหวัดลำพูน</v>
          </cell>
          <cell r="T1915" t="str">
            <v>ผบ.966</v>
          </cell>
          <cell r="U1915">
            <v>2560</v>
          </cell>
          <cell r="V1915" t="str">
            <v>ผบ.3082</v>
          </cell>
          <cell r="W1915">
            <v>2560</v>
          </cell>
          <cell r="X1915"/>
          <cell r="Y1915"/>
          <cell r="Z1915"/>
          <cell r="AA1915">
            <v>20</v>
          </cell>
          <cell r="AB1915">
            <v>9</v>
          </cell>
          <cell r="AC1915">
            <v>2560</v>
          </cell>
          <cell r="AD1915"/>
          <cell r="AE1915"/>
          <cell r="AF1915"/>
          <cell r="AG1915"/>
          <cell r="AH1915"/>
          <cell r="AI1915"/>
          <cell r="AJ1915"/>
          <cell r="AK1915"/>
          <cell r="AL1915"/>
          <cell r="AM1915"/>
          <cell r="AN1915"/>
          <cell r="AO1915"/>
          <cell r="AP1915"/>
          <cell r="AQ1915"/>
          <cell r="BC1915"/>
          <cell r="BD1915"/>
          <cell r="BE1915"/>
          <cell r="BF1915"/>
          <cell r="BG1915"/>
          <cell r="BH1915"/>
          <cell r="BI1915"/>
          <cell r="BJ1915"/>
          <cell r="BK1915"/>
          <cell r="BL1915" t="str">
            <v>นางปวีณา อาวรัตนกุล</v>
          </cell>
          <cell r="BM1915"/>
          <cell r="BP1915"/>
          <cell r="BS1915"/>
          <cell r="BX1915"/>
          <cell r="BZ1915"/>
          <cell r="CA1915"/>
          <cell r="CB1915"/>
          <cell r="CC1915"/>
          <cell r="CD1915"/>
          <cell r="CE1915"/>
          <cell r="CF1915"/>
          <cell r="CG1915"/>
          <cell r="CH1915"/>
          <cell r="CI1915"/>
          <cell r="CJ1915"/>
          <cell r="CK1915"/>
          <cell r="CL1915"/>
          <cell r="CM1915"/>
          <cell r="CN1915"/>
          <cell r="CO1915"/>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K1916"/>
          <cell r="L1916" t="str">
            <v>ดอยสะเก็ด</v>
          </cell>
          <cell r="M1916" t="str">
            <v>เชียงใหม่ 2</v>
          </cell>
          <cell r="N1916">
            <v>8</v>
          </cell>
          <cell r="O1916" t="str">
            <v>สินเชื่อเพื่อพัฒนากลุ่มอาชีพ</v>
          </cell>
          <cell r="P1916"/>
          <cell r="Q1916"/>
          <cell r="R1916"/>
          <cell r="S1916" t="str">
            <v>แขวงเชียงใหม่</v>
          </cell>
          <cell r="T1916" t="str">
            <v>ผบE7180</v>
          </cell>
          <cell r="U1916">
            <v>2567</v>
          </cell>
          <cell r="V1916" t="str">
            <v>ผบE9280</v>
          </cell>
          <cell r="W1916">
            <v>2567</v>
          </cell>
          <cell r="X1916">
            <v>7</v>
          </cell>
          <cell r="Y1916">
            <v>10</v>
          </cell>
          <cell r="Z1916">
            <v>2567</v>
          </cell>
          <cell r="AA1916"/>
          <cell r="AB1916"/>
          <cell r="AC1916"/>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นายสุรินทร์   ทองสว่าง</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K1917"/>
          <cell r="L1917" t="str">
            <v>สามแยกสันทราย</v>
          </cell>
          <cell r="M1917" t="str">
            <v>เชียงใหม่ 1</v>
          </cell>
          <cell r="N1917">
            <v>8</v>
          </cell>
          <cell r="O1917" t="str">
            <v>สินเชื่อธนาคารประชาชน</v>
          </cell>
          <cell r="P1917" t="str">
            <v>1.บุคคลค้ำประกัน</v>
          </cell>
          <cell r="Q1917"/>
          <cell r="R1917"/>
          <cell r="S1917" t="str">
            <v>จังหวัดลำพูน</v>
          </cell>
          <cell r="T1917" t="str">
            <v>ผบE2185</v>
          </cell>
          <cell r="U1917">
            <v>2567</v>
          </cell>
          <cell r="V1917" t="str">
            <v>ผบE3108</v>
          </cell>
          <cell r="W1917">
            <v>2567</v>
          </cell>
          <cell r="X1917"/>
          <cell r="Y1917"/>
          <cell r="Z1917"/>
          <cell r="AA1917">
            <v>5</v>
          </cell>
          <cell r="AB1917">
            <v>8</v>
          </cell>
          <cell r="AC1917">
            <v>2567</v>
          </cell>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นางสาวปทิตตา แก้วมูล</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K1918"/>
          <cell r="L1918" t="str">
            <v>สามแยกสันทราย</v>
          </cell>
          <cell r="M1918" t="str">
            <v>เชียงใหม่ 1</v>
          </cell>
          <cell r="N1918">
            <v>8</v>
          </cell>
          <cell r="O1918" t="str">
            <v>ธนาคารประชาชน</v>
          </cell>
          <cell r="P1918"/>
          <cell r="Q1918"/>
          <cell r="R1918"/>
          <cell r="S1918" t="str">
            <v>แขวงเชียงใหม่</v>
          </cell>
          <cell r="T1918" t="str">
            <v>ผบE4478</v>
          </cell>
          <cell r="U1918">
            <v>2567</v>
          </cell>
          <cell r="V1918" t="str">
            <v>ผบE6523</v>
          </cell>
          <cell r="W1918">
            <v>2567</v>
          </cell>
          <cell r="X1918"/>
          <cell r="Y1918"/>
          <cell r="Z1918"/>
          <cell r="AA1918">
            <v>16</v>
          </cell>
          <cell r="AB1918">
            <v>7</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นายธีรศักดิ์ ชโลทรวสุ</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P1919"/>
          <cell r="Q1919"/>
          <cell r="R1919"/>
          <cell r="S1919" t="str">
            <v>แขวงเชียงใหม่</v>
          </cell>
          <cell r="T1919" t="str">
            <v>ผบ8579</v>
          </cell>
          <cell r="U1919">
            <v>2558</v>
          </cell>
          <cell r="V1919" t="str">
            <v>ผบ9359</v>
          </cell>
          <cell r="W1919">
            <v>2558</v>
          </cell>
          <cell r="X1919"/>
          <cell r="Y1919"/>
          <cell r="Z1919"/>
          <cell r="AA1919">
            <v>1</v>
          </cell>
          <cell r="AB1919">
            <v>12</v>
          </cell>
          <cell r="AC1919">
            <v>2558</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นายธนากร อุดก๋อง</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O1920"/>
          <cell r="P1920"/>
          <cell r="Q1920"/>
          <cell r="R1920"/>
          <cell r="S1920" t="str">
            <v>จังหวัดฝาง</v>
          </cell>
          <cell r="T1920" t="str">
            <v>ผบ879</v>
          </cell>
          <cell r="U1920">
            <v>2558</v>
          </cell>
          <cell r="V1920" t="str">
            <v>ผบ104</v>
          </cell>
          <cell r="W1920">
            <v>2559</v>
          </cell>
          <cell r="X1920"/>
          <cell r="Y1920"/>
          <cell r="Z1920"/>
          <cell r="AA1920">
            <v>29</v>
          </cell>
          <cell r="AB1920">
            <v>2</v>
          </cell>
          <cell r="AC1920">
            <v>2559</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นางสุภารัตน์  โยจินา</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ผบ882</v>
          </cell>
          <cell r="U1921">
            <v>2558</v>
          </cell>
          <cell r="V1921" t="str">
            <v>ผบ962</v>
          </cell>
          <cell r="W1921">
            <v>2558</v>
          </cell>
          <cell r="X1921"/>
          <cell r="Y1921"/>
          <cell r="Z1921"/>
          <cell r="AA1921">
            <v>3</v>
          </cell>
          <cell r="AB1921">
            <v>12</v>
          </cell>
          <cell r="AC1921">
            <v>2558</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O1922"/>
          <cell r="P1922"/>
          <cell r="Q1922"/>
          <cell r="R1922"/>
          <cell r="S1922" t="str">
            <v>จังหวัดฝาง</v>
          </cell>
          <cell r="T1922" t="str">
            <v>ผบ746</v>
          </cell>
          <cell r="U1922">
            <v>2558</v>
          </cell>
          <cell r="V1922" t="str">
            <v>ผบ972</v>
          </cell>
          <cell r="W1922">
            <v>2558</v>
          </cell>
          <cell r="X1922">
            <v>9</v>
          </cell>
          <cell r="Y1922">
            <v>12</v>
          </cell>
          <cell r="Z1922">
            <v>2558</v>
          </cell>
          <cell r="AA1922"/>
          <cell r="AB1922"/>
          <cell r="AC1922"/>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นายธนาธิป ทอองคำ</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O1923"/>
          <cell r="P1923"/>
          <cell r="Q1923"/>
          <cell r="R1923"/>
          <cell r="S1923" t="str">
            <v>จังหวัดฝาง</v>
          </cell>
          <cell r="T1923" t="str">
            <v>ผบ754</v>
          </cell>
          <cell r="U1923">
            <v>2558</v>
          </cell>
          <cell r="V1923" t="str">
            <v>ผบ979</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นางพัฒนรัตน์ อยู่สุขศรี</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ผบ748</v>
          </cell>
          <cell r="U1924">
            <v>2558</v>
          </cell>
          <cell r="V1924" t="str">
            <v>ผบ974</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O1925"/>
          <cell r="P1925"/>
          <cell r="Q1925"/>
          <cell r="R1925"/>
          <cell r="S1925" t="str">
            <v>จังหวัดฝาง</v>
          </cell>
          <cell r="T1925" t="str">
            <v>ผบ849</v>
          </cell>
          <cell r="U1925">
            <v>2558</v>
          </cell>
          <cell r="V1925" t="str">
            <v>ผบ983</v>
          </cell>
          <cell r="W1925">
            <v>2558</v>
          </cell>
          <cell r="X1925"/>
          <cell r="Y1925"/>
          <cell r="Z1925"/>
          <cell r="AA1925">
            <v>9</v>
          </cell>
          <cell r="AB1925">
            <v>12</v>
          </cell>
          <cell r="AC1925">
            <v>2558</v>
          </cell>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นายจำรูญ บัวลาแก้ว</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P1926"/>
          <cell r="Q1926"/>
          <cell r="R1926"/>
          <cell r="S1926" t="str">
            <v>แขวงเชียงใหม่</v>
          </cell>
          <cell r="T1926" t="str">
            <v>ผบ7635</v>
          </cell>
          <cell r="U1926">
            <v>2558</v>
          </cell>
          <cell r="V1926" t="str">
            <v>ผบ9733</v>
          </cell>
          <cell r="W1926">
            <v>2558</v>
          </cell>
          <cell r="X1926"/>
          <cell r="Y1926"/>
          <cell r="Z1926"/>
          <cell r="AA1926">
            <v>14</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นายสายนิตย์ คำปัญญา</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O1927"/>
          <cell r="P1927"/>
          <cell r="Q1927"/>
          <cell r="R1927"/>
          <cell r="S1927" t="str">
            <v>แขวงเชียงใหม่</v>
          </cell>
          <cell r="T1927" t="str">
            <v>ผบ8923</v>
          </cell>
          <cell r="U1927">
            <v>2558</v>
          </cell>
          <cell r="V1927" t="str">
            <v>ผบ9778</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นางสาวสุจิตรา  สุจารี</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O1928"/>
          <cell r="P1928"/>
          <cell r="Q1928"/>
          <cell r="R1928"/>
          <cell r="S1928" t="str">
            <v>แขวงเชียงใหม่</v>
          </cell>
          <cell r="T1928" t="str">
            <v>ผบ8924</v>
          </cell>
          <cell r="U1928">
            <v>2558</v>
          </cell>
          <cell r="V1928" t="str">
            <v>ผบ9767</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นางสาวสุพรรณี ดวงศรี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O1929"/>
          <cell r="P1929"/>
          <cell r="Q1929"/>
          <cell r="R1929"/>
          <cell r="S1929" t="str">
            <v>แขวงเชียงใหม่</v>
          </cell>
          <cell r="T1929" t="str">
            <v>ผบ7634</v>
          </cell>
          <cell r="U1929">
            <v>2558</v>
          </cell>
          <cell r="V1929" t="str">
            <v>ผบ9814</v>
          </cell>
          <cell r="W1929">
            <v>2558</v>
          </cell>
          <cell r="X1929">
            <v>15</v>
          </cell>
          <cell r="Y1929">
            <v>12</v>
          </cell>
          <cell r="Z1929">
            <v>2558</v>
          </cell>
          <cell r="AA1929"/>
          <cell r="AB1929"/>
          <cell r="AC1929"/>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นายกฤษณ์ เติมศรี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O1930"/>
          <cell r="P1930"/>
          <cell r="Q1930"/>
          <cell r="R1930"/>
          <cell r="S1930" t="str">
            <v>แขวงเชียงใหม่</v>
          </cell>
          <cell r="T1930" t="str">
            <v>ผบ8881</v>
          </cell>
          <cell r="U1930">
            <v>2558</v>
          </cell>
          <cell r="V1930" t="str">
            <v>ผบ10114</v>
          </cell>
          <cell r="W1930">
            <v>2558</v>
          </cell>
          <cell r="X1930">
            <v>22</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นางสาวสุพิศ มณีจอม</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O1931"/>
          <cell r="P1931"/>
          <cell r="Q1931"/>
          <cell r="R1931"/>
          <cell r="S1931" t="str">
            <v>แขวงเชียงใหม่</v>
          </cell>
          <cell r="T1931" t="str">
            <v>ผบ8502</v>
          </cell>
          <cell r="U1931">
            <v>2558</v>
          </cell>
          <cell r="V1931" t="str">
            <v>ผบ10182</v>
          </cell>
          <cell r="W1931">
            <v>2558</v>
          </cell>
          <cell r="X1931"/>
          <cell r="Y1931"/>
          <cell r="Z1931"/>
          <cell r="AA1931">
            <v>23</v>
          </cell>
          <cell r="AB1931">
            <v>12</v>
          </cell>
          <cell r="AC1931">
            <v>2558</v>
          </cell>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นายจำนงค์ บุญรัตน์</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O1932"/>
          <cell r="P1932"/>
          <cell r="Q1932"/>
          <cell r="R1932"/>
          <cell r="S1932" t="str">
            <v>แขวงเชียงใหม่</v>
          </cell>
          <cell r="T1932" t="str">
            <v>ผบ8509</v>
          </cell>
          <cell r="U1932">
            <v>2558</v>
          </cell>
          <cell r="V1932" t="str">
            <v>ผบ10173</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นายสรายุทธ จันต๊ะดุก</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O1933"/>
          <cell r="P1933"/>
          <cell r="Q1933"/>
          <cell r="R1933"/>
          <cell r="S1933" t="str">
            <v>จังหวัดฝาง</v>
          </cell>
          <cell r="T1933" t="str">
            <v>ผบ168</v>
          </cell>
          <cell r="U1933">
            <v>2558</v>
          </cell>
          <cell r="V1933" t="str">
            <v>ผบ330</v>
          </cell>
          <cell r="W1933">
            <v>2558</v>
          </cell>
          <cell r="X1933"/>
          <cell r="Y1933"/>
          <cell r="Z1933"/>
          <cell r="AA1933">
            <v>13</v>
          </cell>
          <cell r="AB1933">
            <v>7</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นางสาวสุกัญญา เดชารักษา</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O1934"/>
          <cell r="P1934"/>
          <cell r="Q1934"/>
          <cell r="R1934"/>
          <cell r="S1934" t="str">
            <v>จังหวัดฝาง</v>
          </cell>
          <cell r="T1934" t="str">
            <v>ผบ835</v>
          </cell>
          <cell r="U1934">
            <v>2558</v>
          </cell>
          <cell r="V1934" t="str">
            <v>ผบ966</v>
          </cell>
          <cell r="W1934">
            <v>2558</v>
          </cell>
          <cell r="X1934"/>
          <cell r="Y1934"/>
          <cell r="Z1934"/>
          <cell r="AA1934">
            <v>8</v>
          </cell>
          <cell r="AB1934">
            <v>12</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นางศิริกาญจน์ ลิ้มประเสริฐ</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K1935"/>
          <cell r="L1935" t="str">
            <v>บ่อสร้าง</v>
          </cell>
          <cell r="M1935" t="str">
            <v>เชียงใหม่ 3</v>
          </cell>
          <cell r="N1935">
            <v>8</v>
          </cell>
          <cell r="O1935"/>
          <cell r="P1935"/>
          <cell r="Q1935"/>
          <cell r="R1935"/>
          <cell r="S1935" t="str">
            <v>แขวงเชียงใหม่</v>
          </cell>
          <cell r="T1935" t="str">
            <v>ผบ.8291</v>
          </cell>
          <cell r="U1935">
            <v>2558</v>
          </cell>
          <cell r="V1935" t="str">
            <v>ผบ.10117</v>
          </cell>
          <cell r="W1935">
            <v>2558</v>
          </cell>
          <cell r="X1935"/>
          <cell r="Y1935"/>
          <cell r="Z1935"/>
          <cell r="AA1935"/>
          <cell r="AB1935"/>
          <cell r="AC1935"/>
          <cell r="AD1935"/>
          <cell r="AE1935"/>
          <cell r="AF1935"/>
          <cell r="AG1935"/>
          <cell r="AH1935"/>
          <cell r="AI1935"/>
          <cell r="AJ1935"/>
          <cell r="AK1935"/>
          <cell r="AL1935"/>
          <cell r="AM1935"/>
          <cell r="AN1935"/>
          <cell r="AO1935"/>
          <cell r="AP1935"/>
          <cell r="AQ1935"/>
          <cell r="AR1935"/>
          <cell r="AS1935"/>
          <cell r="AT1935"/>
          <cell r="AU1935"/>
          <cell r="AV1935"/>
          <cell r="AW1935"/>
          <cell r="AX1935"/>
          <cell r="AY1935"/>
          <cell r="AZ1935"/>
          <cell r="BA1935"/>
          <cell r="BB1935" t="str">
            <v>คำสี่งให้วางเงิน 7/11/2567</v>
          </cell>
          <cell r="BC1935"/>
          <cell r="BD1935"/>
          <cell r="BE1935"/>
          <cell r="BF1935"/>
          <cell r="BG1935"/>
          <cell r="BH1935"/>
          <cell r="BI1935"/>
          <cell r="BJ1935"/>
          <cell r="BK1935"/>
          <cell r="BL1935" t="str">
            <v>นายเบญจมินทร์  แสนไวยากรณ์</v>
          </cell>
          <cell r="BM1935"/>
          <cell r="BN1935"/>
          <cell r="BO1935"/>
          <cell r="BP1935"/>
          <cell r="BQ1935"/>
          <cell r="BR1935"/>
          <cell r="BS1935"/>
          <cell r="BT1935"/>
          <cell r="BU1935"/>
          <cell r="BV1935"/>
          <cell r="BW1935"/>
          <cell r="BX1935"/>
          <cell r="BY1935"/>
          <cell r="BZ1935"/>
          <cell r="CA1935"/>
          <cell r="CB1935"/>
          <cell r="CC1935"/>
          <cell r="CD1935"/>
          <cell r="CE1935"/>
          <cell r="CF1935"/>
          <cell r="CG1935"/>
          <cell r="CH1935"/>
          <cell r="CI1935"/>
          <cell r="CJ1935"/>
          <cell r="CK1935"/>
          <cell r="CL1935"/>
          <cell r="CM1935"/>
          <cell r="CN1935"/>
          <cell r="CO1935"/>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P1936"/>
          <cell r="Q1936"/>
          <cell r="R1936"/>
          <cell r="S1936" t="str">
            <v>แขวงเชียงใหม่</v>
          </cell>
          <cell r="T1936" t="str">
            <v>ผบ466</v>
          </cell>
          <cell r="U1936">
            <v>2558</v>
          </cell>
          <cell r="V1936" t="str">
            <v>ผบ1607</v>
          </cell>
          <cell r="W1936">
            <v>2558</v>
          </cell>
          <cell r="X1936"/>
          <cell r="Y1936"/>
          <cell r="Z1936"/>
          <cell r="AA1936">
            <v>11</v>
          </cell>
          <cell r="AB1936">
            <v>3</v>
          </cell>
          <cell r="AC1936">
            <v>2558</v>
          </cell>
          <cell r="AD1936"/>
          <cell r="AE1936"/>
          <cell r="AF1936"/>
          <cell r="AG1936"/>
          <cell r="AH1936"/>
          <cell r="AI1936"/>
          <cell r="AJ1936"/>
          <cell r="AK1936"/>
          <cell r="AL1936"/>
          <cell r="AM1936"/>
          <cell r="AN1936"/>
          <cell r="AO1936"/>
          <cell r="AP1936"/>
          <cell r="AQ1936"/>
          <cell r="BC1936"/>
          <cell r="BD1936"/>
          <cell r="BE1936"/>
          <cell r="BF1936"/>
          <cell r="BG1936"/>
          <cell r="BH1936"/>
          <cell r="BI1936"/>
          <cell r="BJ1936"/>
          <cell r="BK1936"/>
          <cell r="BL1936" t="str">
            <v>นางจินดา  ไชยกเซน</v>
          </cell>
          <cell r="BM1936"/>
          <cell r="BP1936"/>
          <cell r="BS1936"/>
          <cell r="BX1936"/>
          <cell r="BZ1936"/>
          <cell r="CA1936"/>
          <cell r="CB1936"/>
          <cell r="CC1936"/>
          <cell r="CD1936"/>
          <cell r="CE1936"/>
          <cell r="CF1936"/>
          <cell r="CG1936"/>
          <cell r="CH1936"/>
          <cell r="CI1936"/>
          <cell r="CJ1936"/>
          <cell r="CK1936"/>
          <cell r="CL1936"/>
          <cell r="CM1936"/>
          <cell r="CN1936"/>
          <cell r="CO1936"/>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P1937"/>
          <cell r="Q1937"/>
          <cell r="R1937"/>
          <cell r="S1937" t="str">
            <v>จังหวัดเชียงราย</v>
          </cell>
          <cell r="T1937" t="str">
            <v>ผบ3979</v>
          </cell>
          <cell r="U1937">
            <v>2557</v>
          </cell>
          <cell r="V1937" t="str">
            <v>ผบ262</v>
          </cell>
          <cell r="W1937">
            <v>2558</v>
          </cell>
          <cell r="X1937"/>
          <cell r="Y1937"/>
          <cell r="Z1937"/>
          <cell r="AA1937">
            <v>26</v>
          </cell>
          <cell r="AB1937">
            <v>1</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นายภูวดล เรืองรัตน์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P1938"/>
          <cell r="Q1938"/>
          <cell r="R1938"/>
          <cell r="S1938" t="str">
            <v>แขวงเชียงใหม่</v>
          </cell>
          <cell r="T1938" t="str">
            <v>ผบ2891</v>
          </cell>
          <cell r="U1938">
            <v>2558</v>
          </cell>
          <cell r="V1938" t="str">
            <v>ผบ3566</v>
          </cell>
          <cell r="W1938">
            <v>2558</v>
          </cell>
          <cell r="X1938"/>
          <cell r="Y1938"/>
          <cell r="Z1938"/>
          <cell r="AA1938">
            <v>8</v>
          </cell>
          <cell r="AB1938">
            <v>7</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นายอิทธิพงษ์  ไชยมงคล</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P1939"/>
          <cell r="Q1939"/>
          <cell r="R1939"/>
          <cell r="S1939" t="str">
            <v>แขวงเชียงดาว</v>
          </cell>
          <cell r="T1939" t="str">
            <v>ผบE23</v>
          </cell>
          <cell r="U1939">
            <v>2563</v>
          </cell>
          <cell r="V1939" t="str">
            <v>ผบE49</v>
          </cell>
          <cell r="W1939">
            <v>2563</v>
          </cell>
          <cell r="X1939"/>
          <cell r="Y1939"/>
          <cell r="Z1939"/>
          <cell r="AA1939">
            <v>27</v>
          </cell>
          <cell r="AB1939">
            <v>7</v>
          </cell>
          <cell r="AC1939">
            <v>2563</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นายสมพงษ์  สุธรรม</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P1940"/>
          <cell r="Q1940"/>
          <cell r="R1940"/>
          <cell r="S1940" t="str">
            <v>จังหวัดฝาง</v>
          </cell>
          <cell r="T1940" t="str">
            <v>ผบ437</v>
          </cell>
          <cell r="U1940">
            <v>2558</v>
          </cell>
          <cell r="V1940" t="str">
            <v>ผบ968</v>
          </cell>
          <cell r="W1940">
            <v>2558</v>
          </cell>
          <cell r="X1940">
            <v>8</v>
          </cell>
          <cell r="Y1940">
            <v>12</v>
          </cell>
          <cell r="Z1940">
            <v>2558</v>
          </cell>
          <cell r="AA1940"/>
          <cell r="AB1940"/>
          <cell r="AC1940"/>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นางอมรรัตน์ อุทธยา</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P1941"/>
          <cell r="Q1941"/>
          <cell r="R1941"/>
          <cell r="S1941" t="str">
            <v>แขวงเชียงใหม่</v>
          </cell>
          <cell r="T1941" t="str">
            <v>ผบ8506</v>
          </cell>
          <cell r="U1941">
            <v>2558</v>
          </cell>
          <cell r="V1941" t="str">
            <v>ผบ9506</v>
          </cell>
          <cell r="W1941">
            <v>2558</v>
          </cell>
          <cell r="X1941">
            <v>3</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นางสุพร  เพียรนภา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P1942"/>
          <cell r="Q1942"/>
          <cell r="R1942"/>
          <cell r="S1942" t="str">
            <v>แขวงเชียบใหม่</v>
          </cell>
          <cell r="T1942" t="str">
            <v>ผบ13768</v>
          </cell>
          <cell r="U1942">
            <v>2562</v>
          </cell>
          <cell r="V1942" t="str">
            <v>ผบ970</v>
          </cell>
          <cell r="W1942">
            <v>2563</v>
          </cell>
          <cell r="X1942"/>
          <cell r="Y1942"/>
          <cell r="Z1942"/>
          <cell r="AA1942">
            <v>27</v>
          </cell>
          <cell r="AB1942">
            <v>2</v>
          </cell>
          <cell r="AC1942">
            <v>2563</v>
          </cell>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นายนิรุจน์  รากคำ</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P1943"/>
          <cell r="Q1943"/>
          <cell r="R1943"/>
          <cell r="S1943" t="str">
            <v>จังหวัดแม่สะเรียง</v>
          </cell>
          <cell r="T1943" t="str">
            <v>ผบ.281</v>
          </cell>
          <cell r="U1943">
            <v>2558</v>
          </cell>
          <cell r="V1943" t="str">
            <v>ผบ.326</v>
          </cell>
          <cell r="W1943">
            <v>2558</v>
          </cell>
          <cell r="X1943">
            <v>2</v>
          </cell>
          <cell r="Y1943">
            <v>12</v>
          </cell>
          <cell r="Z1943">
            <v>2558</v>
          </cell>
          <cell r="AA1943"/>
          <cell r="AB1943"/>
          <cell r="AC1943"/>
          <cell r="AD1943"/>
          <cell r="AE1943"/>
          <cell r="AF1943"/>
          <cell r="AG1943"/>
          <cell r="AH1943"/>
          <cell r="AI1943"/>
          <cell r="AJ1943"/>
          <cell r="AK1943"/>
          <cell r="AL1943"/>
          <cell r="AM1943"/>
          <cell r="AN1943"/>
          <cell r="AO1943"/>
          <cell r="AP1943"/>
          <cell r="AQ1943"/>
          <cell r="AR1943"/>
          <cell r="AS1943"/>
          <cell r="AT1943"/>
          <cell r="AU1943"/>
          <cell r="AV1943"/>
          <cell r="AW1943"/>
          <cell r="AX1943"/>
          <cell r="AY1943"/>
          <cell r="AZ1943"/>
          <cell r="BA1943"/>
          <cell r="BB1943"/>
          <cell r="BC1943"/>
          <cell r="BD1943"/>
          <cell r="BE1943"/>
          <cell r="BF1943"/>
          <cell r="BG1943"/>
          <cell r="BH1943"/>
          <cell r="BI1943"/>
          <cell r="BJ1943"/>
          <cell r="BK1943"/>
          <cell r="BL1943" t="str">
            <v>นายจตุพล แก้วเหล่า</v>
          </cell>
          <cell r="BM1943"/>
          <cell r="BN1943"/>
          <cell r="BO1943"/>
          <cell r="BP1943"/>
          <cell r="BQ1943"/>
          <cell r="BR1943"/>
          <cell r="BS1943"/>
          <cell r="BT1943"/>
          <cell r="BU1943"/>
          <cell r="BV1943"/>
          <cell r="BW1943"/>
          <cell r="BX1943"/>
          <cell r="BY1943"/>
          <cell r="BZ1943"/>
          <cell r="CA1943"/>
          <cell r="CB1943"/>
          <cell r="CC1943"/>
          <cell r="CD1943"/>
          <cell r="CE1943"/>
          <cell r="CF1943"/>
          <cell r="CG1943"/>
          <cell r="CH1943"/>
          <cell r="CI1943"/>
          <cell r="CJ1943"/>
          <cell r="CK1943"/>
          <cell r="CL1943"/>
          <cell r="CM1943"/>
          <cell r="CN1943"/>
          <cell r="CO1943"/>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K1944"/>
          <cell r="L1944" t="str">
            <v>เชียงใหม่</v>
          </cell>
          <cell r="M1944" t="str">
            <v>เชียงใหม่ 1</v>
          </cell>
          <cell r="N1944">
            <v>8</v>
          </cell>
          <cell r="O1944" t="str">
            <v>สินเชื่อห้องแถว</v>
          </cell>
          <cell r="P1944"/>
          <cell r="Q1944"/>
          <cell r="R1944"/>
          <cell r="S1944" t="str">
            <v>แขวงเชียงใหม่</v>
          </cell>
          <cell r="T1944" t="str">
            <v>ผบ4466</v>
          </cell>
          <cell r="U1944">
            <v>2561</v>
          </cell>
          <cell r="V1944" t="str">
            <v>z[6045</v>
          </cell>
          <cell r="W1944">
            <v>2561</v>
          </cell>
          <cell r="X1944"/>
          <cell r="Y1944"/>
          <cell r="Z1944"/>
          <cell r="AA1944">
            <v>10</v>
          </cell>
          <cell r="AB1944">
            <v>7</v>
          </cell>
          <cell r="AC1944">
            <v>2561</v>
          </cell>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นายธนพงษ์ เชื้อผู้ดี</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X1945"/>
          <cell r="Y1945"/>
          <cell r="Z1945"/>
          <cell r="AA1945">
            <v>5</v>
          </cell>
          <cell r="AB1945">
            <v>8</v>
          </cell>
          <cell r="AC1945">
            <v>2567</v>
          </cell>
          <cell r="AD1945"/>
          <cell r="AE1945"/>
          <cell r="AF1945"/>
          <cell r="AG1945"/>
          <cell r="AH1945"/>
          <cell r="AI1945"/>
          <cell r="AJ1945"/>
          <cell r="AK1945"/>
          <cell r="AL1945"/>
          <cell r="AM1945"/>
          <cell r="AN1945"/>
          <cell r="AO1945"/>
          <cell r="AP1945"/>
          <cell r="AQ1945"/>
          <cell r="AR1945"/>
          <cell r="AS1945"/>
          <cell r="AT1945"/>
          <cell r="AU1945"/>
          <cell r="AV1945"/>
          <cell r="AW1945"/>
          <cell r="AX1945"/>
          <cell r="AY1945"/>
          <cell r="AZ1945"/>
          <cell r="BA1945"/>
          <cell r="BB1945" t="str">
            <v>สืบทรัพย์</v>
          </cell>
          <cell r="BC1945"/>
          <cell r="BD1945"/>
          <cell r="BE1945"/>
          <cell r="BF1945"/>
          <cell r="BG1945"/>
          <cell r="BH1945"/>
          <cell r="BI1945"/>
          <cell r="BJ1945"/>
          <cell r="BK1945"/>
          <cell r="BL1945" t="str">
            <v>ดาบตำรวจนพพร จิติธรรม</v>
          </cell>
          <cell r="BM1945"/>
          <cell r="BN1945"/>
          <cell r="BO1945"/>
          <cell r="BP1945"/>
          <cell r="BQ1945"/>
          <cell r="BR1945"/>
          <cell r="BS1945"/>
          <cell r="BT1945"/>
          <cell r="BU1945"/>
          <cell r="BV1945"/>
          <cell r="BW1945"/>
          <cell r="BX1945"/>
          <cell r="BY1945"/>
          <cell r="BZ1945"/>
          <cell r="CA1945"/>
          <cell r="CB1945"/>
          <cell r="CC1945"/>
          <cell r="CD1945"/>
          <cell r="CE1945"/>
          <cell r="CF1945"/>
          <cell r="CG1945"/>
          <cell r="CH1945"/>
          <cell r="CI1945"/>
          <cell r="CJ1945"/>
          <cell r="CK1945"/>
          <cell r="CL1945"/>
          <cell r="CM1945"/>
          <cell r="CN1945"/>
          <cell r="CO1945"/>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X1946"/>
          <cell r="Y1946"/>
          <cell r="Z1946"/>
          <cell r="AA1946">
            <v>13</v>
          </cell>
          <cell r="AB1946">
            <v>8</v>
          </cell>
          <cell r="AC1946">
            <v>2567</v>
          </cell>
          <cell r="AD1946"/>
          <cell r="AE1946"/>
          <cell r="AF1946"/>
          <cell r="AG1946"/>
          <cell r="AH1946"/>
          <cell r="AI1946"/>
          <cell r="AJ1946"/>
          <cell r="AK1946"/>
          <cell r="AL1946"/>
          <cell r="AM1946"/>
          <cell r="AN1946"/>
          <cell r="AO1946"/>
          <cell r="AP1946"/>
          <cell r="AQ1946"/>
          <cell r="AR1946"/>
          <cell r="AS1946"/>
          <cell r="AT1946"/>
          <cell r="AU1946"/>
          <cell r="AV1946"/>
          <cell r="AW1946"/>
          <cell r="AX1946"/>
          <cell r="AY1946"/>
          <cell r="AZ1946"/>
          <cell r="BA1946"/>
          <cell r="BB1946" t="str">
            <v>สืบทรัพย์</v>
          </cell>
          <cell r="BC1946"/>
          <cell r="BD1946"/>
          <cell r="BE1946"/>
          <cell r="BF1946"/>
          <cell r="BG1946"/>
          <cell r="BH1946"/>
          <cell r="BI1946"/>
          <cell r="BJ1946"/>
          <cell r="BK1946"/>
          <cell r="BL1946" t="str">
            <v>นายสุรศักดิ์  ยิ่งละออ</v>
          </cell>
          <cell r="BM1946"/>
          <cell r="BN1946"/>
          <cell r="BO1946"/>
          <cell r="BP1946"/>
          <cell r="BQ1946"/>
          <cell r="BR1946"/>
          <cell r="BS1946"/>
          <cell r="BT1946"/>
          <cell r="BU1946"/>
          <cell r="BV1946"/>
          <cell r="BW1946"/>
          <cell r="BX1946"/>
          <cell r="BY1946"/>
          <cell r="BZ1946"/>
          <cell r="CA1946"/>
          <cell r="CB1946"/>
          <cell r="CC1946"/>
          <cell r="CD1946"/>
          <cell r="CE1946"/>
          <cell r="CF1946"/>
          <cell r="CG1946"/>
          <cell r="CH1946"/>
          <cell r="CI1946"/>
          <cell r="CJ1946"/>
          <cell r="CK1946"/>
          <cell r="CL1946"/>
          <cell r="CM1946"/>
          <cell r="CN1946"/>
          <cell r="CO1946"/>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X1947"/>
          <cell r="Y1947"/>
          <cell r="Z1947"/>
          <cell r="AA1947">
            <v>16</v>
          </cell>
          <cell r="AB1947">
            <v>5</v>
          </cell>
          <cell r="AC1947">
            <v>2566</v>
          </cell>
          <cell r="AD1947"/>
          <cell r="AE1947"/>
          <cell r="AF1947"/>
          <cell r="AG1947"/>
          <cell r="AH1947"/>
          <cell r="AI1947"/>
          <cell r="AJ1947"/>
          <cell r="AK1947"/>
          <cell r="AL1947"/>
          <cell r="AM1947"/>
          <cell r="AN1947"/>
          <cell r="AO1947"/>
          <cell r="AP1947"/>
          <cell r="AQ1947"/>
          <cell r="AR1947"/>
          <cell r="AS1947"/>
          <cell r="AT1947"/>
          <cell r="AU1947"/>
          <cell r="AV1947"/>
          <cell r="AW1947"/>
          <cell r="AX1947"/>
          <cell r="AY1947"/>
          <cell r="AZ1947"/>
          <cell r="BA1947"/>
          <cell r="BB1947" t="str">
            <v>สืบทรัพย์</v>
          </cell>
          <cell r="BC1947"/>
          <cell r="BD1947"/>
          <cell r="BE1947"/>
          <cell r="BF1947"/>
          <cell r="BG1947"/>
          <cell r="BH1947"/>
          <cell r="BI1947"/>
          <cell r="BJ1947"/>
          <cell r="BK1947"/>
          <cell r="BL1947" t="str">
            <v>นางสาวจารุณี ตระกูลพิทักษ์กิจ</v>
          </cell>
          <cell r="BM1947"/>
          <cell r="BN1947"/>
          <cell r="BO1947"/>
          <cell r="BP1947"/>
          <cell r="BQ1947"/>
          <cell r="BR1947"/>
          <cell r="BS1947"/>
          <cell r="BT1947"/>
          <cell r="BU1947"/>
          <cell r="BV1947"/>
          <cell r="BW1947"/>
          <cell r="BX1947"/>
          <cell r="BY1947"/>
          <cell r="BZ1947"/>
          <cell r="CA1947"/>
          <cell r="CB1947"/>
          <cell r="CC1947"/>
          <cell r="CD1947"/>
          <cell r="CE1947"/>
          <cell r="CF1947"/>
          <cell r="CG1947"/>
          <cell r="CH1947"/>
          <cell r="CI1947"/>
          <cell r="CJ1947"/>
          <cell r="CK1947"/>
          <cell r="CL1947"/>
          <cell r="CM1947"/>
          <cell r="CN1947"/>
          <cell r="CO1947"/>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AA1948"/>
          <cell r="AB1948"/>
          <cell r="AC1948"/>
          <cell r="AD1948"/>
          <cell r="AE1948"/>
          <cell r="AF1948"/>
          <cell r="AG1948"/>
          <cell r="AH1948"/>
          <cell r="AI1948"/>
          <cell r="AJ1948"/>
          <cell r="AK1948"/>
          <cell r="AL1948"/>
          <cell r="AM1948"/>
          <cell r="AN1948"/>
          <cell r="AO1948"/>
          <cell r="AP1948"/>
          <cell r="AQ1948"/>
          <cell r="AR1948"/>
          <cell r="AS1948"/>
          <cell r="AT1948"/>
          <cell r="AU1948"/>
          <cell r="AV1948"/>
          <cell r="AW1948"/>
          <cell r="AX1948"/>
          <cell r="AY1948"/>
          <cell r="AZ1948"/>
          <cell r="BA1948"/>
          <cell r="BB1948" t="str">
            <v>สืบทรัพย์</v>
          </cell>
          <cell r="BC1948"/>
          <cell r="BD1948"/>
          <cell r="BE1948"/>
          <cell r="BF1948"/>
          <cell r="BG1948"/>
          <cell r="BH1948"/>
          <cell r="BI1948"/>
          <cell r="BJ1948"/>
          <cell r="BK1948"/>
          <cell r="BL1948" t="str">
            <v>นางสาวกาญจนา สุวี</v>
          </cell>
          <cell r="BM1948"/>
          <cell r="BN1948"/>
          <cell r="BO1948"/>
          <cell r="BP1948"/>
          <cell r="BQ1948"/>
          <cell r="BR1948"/>
          <cell r="BS1948"/>
          <cell r="BT1948"/>
          <cell r="BU1948"/>
          <cell r="BV1948"/>
          <cell r="BW1948"/>
          <cell r="BX1948"/>
          <cell r="BY1948"/>
          <cell r="BZ1948"/>
          <cell r="CA1948"/>
          <cell r="CB1948"/>
          <cell r="CC1948"/>
          <cell r="CD1948"/>
          <cell r="CE1948"/>
          <cell r="CF1948"/>
          <cell r="CG1948"/>
          <cell r="CH1948"/>
          <cell r="CI1948"/>
          <cell r="CJ1948"/>
          <cell r="CK1948"/>
          <cell r="CL1948"/>
          <cell r="CM1948"/>
          <cell r="CN1948"/>
          <cell r="CO1948"/>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AA1949"/>
          <cell r="AB1949"/>
          <cell r="AC1949"/>
          <cell r="AD1949"/>
          <cell r="AE1949"/>
          <cell r="AF1949"/>
          <cell r="AG1949"/>
          <cell r="AH1949"/>
          <cell r="AI1949"/>
          <cell r="AJ1949"/>
          <cell r="AK1949"/>
          <cell r="AL1949"/>
          <cell r="AM1949"/>
          <cell r="AN1949"/>
          <cell r="AO1949"/>
          <cell r="AP1949"/>
          <cell r="AQ1949"/>
          <cell r="AR1949"/>
          <cell r="AS1949"/>
          <cell r="AT1949"/>
          <cell r="AU1949"/>
          <cell r="AV1949"/>
          <cell r="AW1949"/>
          <cell r="AX1949"/>
          <cell r="AY1949"/>
          <cell r="AZ1949"/>
          <cell r="BA1949"/>
          <cell r="BB1949" t="str">
            <v>สืบทรัพย์</v>
          </cell>
          <cell r="BC1949"/>
          <cell r="BD1949"/>
          <cell r="BE1949"/>
          <cell r="BF1949"/>
          <cell r="BG1949"/>
          <cell r="BH1949"/>
          <cell r="BI1949"/>
          <cell r="BJ1949"/>
          <cell r="BK1949"/>
          <cell r="BL1949" t="str">
            <v>นางกรรณิการ์ กองราช</v>
          </cell>
          <cell r="BM1949"/>
          <cell r="BN1949"/>
          <cell r="BO1949"/>
          <cell r="BP1949"/>
          <cell r="BQ1949"/>
          <cell r="BR1949"/>
          <cell r="BS1949"/>
          <cell r="BT1949"/>
          <cell r="BU1949"/>
          <cell r="BV1949"/>
          <cell r="BW1949"/>
          <cell r="BX1949"/>
          <cell r="BY1949"/>
          <cell r="BZ1949"/>
          <cell r="CA1949"/>
          <cell r="CB1949"/>
          <cell r="CC1949"/>
          <cell r="CD1949"/>
          <cell r="CE1949"/>
          <cell r="CF1949"/>
          <cell r="CG1949"/>
          <cell r="CH1949"/>
          <cell r="CI1949"/>
          <cell r="CJ1949"/>
          <cell r="CK1949"/>
          <cell r="CL1949"/>
          <cell r="CM1949"/>
          <cell r="CN1949"/>
          <cell r="CO1949"/>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AA1950"/>
          <cell r="AB1950"/>
          <cell r="AC1950"/>
          <cell r="AD1950"/>
          <cell r="AE1950"/>
          <cell r="AF1950"/>
          <cell r="AG1950"/>
          <cell r="AH1950"/>
          <cell r="AI1950"/>
          <cell r="AJ1950"/>
          <cell r="AK1950"/>
          <cell r="AL1950"/>
          <cell r="AM1950"/>
          <cell r="AN1950"/>
          <cell r="AO1950"/>
          <cell r="AP1950"/>
          <cell r="AQ1950"/>
          <cell r="AR1950"/>
          <cell r="AS1950"/>
          <cell r="AT1950"/>
          <cell r="AU1950"/>
          <cell r="AV1950"/>
          <cell r="AW1950"/>
          <cell r="AX1950"/>
          <cell r="AY1950"/>
          <cell r="AZ1950"/>
          <cell r="BA1950"/>
          <cell r="BB1950" t="str">
            <v>สืบทรัพย์</v>
          </cell>
          <cell r="BC1950"/>
          <cell r="BD1950"/>
          <cell r="BE1950"/>
          <cell r="BF1950"/>
          <cell r="BG1950"/>
          <cell r="BH1950"/>
          <cell r="BI1950"/>
          <cell r="BJ1950"/>
          <cell r="BK1950"/>
          <cell r="BL1950" t="str">
            <v>นายกิตติเชษฐ์ เป็งคำมูล</v>
          </cell>
          <cell r="BM1950"/>
          <cell r="BN1950"/>
          <cell r="BO1950"/>
          <cell r="BP1950"/>
          <cell r="BQ1950"/>
          <cell r="BR1950"/>
          <cell r="BS1950"/>
          <cell r="BT1950"/>
          <cell r="BU1950"/>
          <cell r="BV1950"/>
          <cell r="BW1950"/>
          <cell r="BX1950"/>
          <cell r="BY1950"/>
          <cell r="BZ1950"/>
          <cell r="CA1950"/>
          <cell r="CB1950"/>
          <cell r="CC1950"/>
          <cell r="CD1950"/>
          <cell r="CE1950"/>
          <cell r="CF1950"/>
          <cell r="CG1950"/>
          <cell r="CH1950"/>
          <cell r="CI1950"/>
          <cell r="CJ1950"/>
          <cell r="CK1950"/>
          <cell r="CL1950"/>
          <cell r="CM1950"/>
          <cell r="CN1950"/>
          <cell r="CO1950"/>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X1951"/>
          <cell r="Y1951"/>
          <cell r="Z1951"/>
          <cell r="AA1951">
            <v>13</v>
          </cell>
          <cell r="AB1951">
            <v>5</v>
          </cell>
          <cell r="AC1951">
            <v>2567</v>
          </cell>
          <cell r="AD1951"/>
          <cell r="AE1951"/>
          <cell r="AF1951"/>
          <cell r="AG1951"/>
          <cell r="AH1951"/>
          <cell r="AI1951"/>
          <cell r="AJ1951"/>
          <cell r="AK1951"/>
          <cell r="AL1951"/>
          <cell r="AM1951"/>
          <cell r="AN1951"/>
          <cell r="AO1951"/>
          <cell r="AP1951"/>
          <cell r="AQ1951"/>
          <cell r="AR1951"/>
          <cell r="AS1951"/>
          <cell r="AT1951"/>
          <cell r="AU1951"/>
          <cell r="AV1951"/>
          <cell r="AW1951"/>
          <cell r="AX1951"/>
          <cell r="AY1951"/>
          <cell r="AZ1951"/>
          <cell r="BA1951"/>
          <cell r="BB1951" t="str">
            <v>สืบทรัพย์</v>
          </cell>
          <cell r="BC1951"/>
          <cell r="BD1951"/>
          <cell r="BE1951"/>
          <cell r="BF1951"/>
          <cell r="BG1951"/>
          <cell r="BH1951"/>
          <cell r="BI1951"/>
          <cell r="BJ1951"/>
          <cell r="BK1951"/>
          <cell r="BL1951" t="str">
            <v>นายยศกร ต้อนรับ</v>
          </cell>
          <cell r="BM1951"/>
          <cell r="BN1951"/>
          <cell r="BO1951"/>
          <cell r="BP1951"/>
          <cell r="BQ1951"/>
          <cell r="BR1951"/>
          <cell r="BS1951"/>
          <cell r="BT1951"/>
          <cell r="BU1951"/>
          <cell r="BV1951"/>
          <cell r="BW1951"/>
          <cell r="BX1951"/>
          <cell r="BY1951"/>
          <cell r="BZ1951"/>
          <cell r="CA1951"/>
          <cell r="CB1951"/>
          <cell r="CC1951"/>
          <cell r="CD1951"/>
          <cell r="CE1951"/>
          <cell r="CF1951"/>
          <cell r="CG1951"/>
          <cell r="CH1951"/>
          <cell r="CI1951"/>
          <cell r="CJ1951"/>
          <cell r="CK1951"/>
          <cell r="CL1951"/>
          <cell r="CM1951"/>
          <cell r="CN1951"/>
          <cell r="CO1951"/>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X1952"/>
          <cell r="Y1952"/>
          <cell r="Z1952"/>
          <cell r="AA1952">
            <v>10</v>
          </cell>
          <cell r="AB1952">
            <v>6</v>
          </cell>
          <cell r="AC1952">
            <v>2567</v>
          </cell>
          <cell r="AD1952"/>
          <cell r="AE1952"/>
          <cell r="AF1952"/>
          <cell r="AG1952"/>
          <cell r="AH1952"/>
          <cell r="AI1952"/>
          <cell r="AJ1952"/>
          <cell r="AK1952"/>
          <cell r="AL1952"/>
          <cell r="AM1952"/>
          <cell r="AN1952"/>
          <cell r="AO1952"/>
          <cell r="AP1952"/>
          <cell r="AQ1952"/>
          <cell r="AR1952"/>
          <cell r="AS1952"/>
          <cell r="AT1952"/>
          <cell r="AU1952"/>
          <cell r="AV1952"/>
          <cell r="AW1952"/>
          <cell r="AX1952"/>
          <cell r="AY1952"/>
          <cell r="AZ1952"/>
          <cell r="BA1952"/>
          <cell r="BB1952" t="str">
            <v>สืบทรัพย์</v>
          </cell>
          <cell r="BC1952"/>
          <cell r="BD1952"/>
          <cell r="BE1952"/>
          <cell r="BF1952"/>
          <cell r="BG1952"/>
          <cell r="BH1952"/>
          <cell r="BI1952"/>
          <cell r="BJ1952"/>
          <cell r="BK1952"/>
          <cell r="BL1952" t="str">
            <v>นายสุริยัน รินไชยยา</v>
          </cell>
          <cell r="BM1952"/>
          <cell r="BN1952"/>
          <cell r="BO1952"/>
          <cell r="BP1952"/>
          <cell r="BQ1952"/>
          <cell r="BR1952"/>
          <cell r="BS1952"/>
          <cell r="BT1952"/>
          <cell r="BU1952"/>
          <cell r="BV1952"/>
          <cell r="BW1952"/>
          <cell r="BX1952"/>
          <cell r="BY1952"/>
          <cell r="BZ1952"/>
          <cell r="CA1952"/>
          <cell r="CB1952"/>
          <cell r="CC1952"/>
          <cell r="CD1952"/>
          <cell r="CE1952"/>
          <cell r="CF1952"/>
          <cell r="CG1952"/>
          <cell r="CH1952"/>
          <cell r="CI1952"/>
          <cell r="CJ1952"/>
          <cell r="CK1952"/>
          <cell r="CL1952"/>
          <cell r="CM1952"/>
          <cell r="CN1952"/>
          <cell r="CO1952"/>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X1953"/>
          <cell r="Y1953"/>
          <cell r="Z1953"/>
          <cell r="AA1953">
            <v>22</v>
          </cell>
          <cell r="AB1953">
            <v>1</v>
          </cell>
          <cell r="AC1953">
            <v>2567</v>
          </cell>
          <cell r="AD1953"/>
          <cell r="AE1953"/>
          <cell r="AF1953"/>
          <cell r="AG1953"/>
          <cell r="AH1953"/>
          <cell r="AI1953"/>
          <cell r="AJ1953"/>
          <cell r="AK1953"/>
          <cell r="AL1953"/>
          <cell r="AM1953"/>
          <cell r="AN1953"/>
          <cell r="AO1953"/>
          <cell r="AP1953"/>
          <cell r="AQ1953"/>
          <cell r="AR1953"/>
          <cell r="AS1953"/>
          <cell r="AT1953"/>
          <cell r="AU1953"/>
          <cell r="AV1953"/>
          <cell r="AW1953"/>
          <cell r="AX1953"/>
          <cell r="AY1953"/>
          <cell r="AZ1953"/>
          <cell r="BA1953"/>
          <cell r="BB1953"/>
          <cell r="BC1953"/>
          <cell r="BD1953"/>
          <cell r="BE1953"/>
          <cell r="BF1953"/>
          <cell r="BG1953"/>
          <cell r="BH1953"/>
          <cell r="BI1953"/>
          <cell r="BJ1953"/>
          <cell r="BK1953"/>
          <cell r="BL1953" t="str">
            <v>นางสาวภคพร ปัชนี</v>
          </cell>
          <cell r="BM1953"/>
          <cell r="BN1953"/>
          <cell r="BO1953"/>
          <cell r="BP1953"/>
          <cell r="BQ1953"/>
          <cell r="BR1953"/>
          <cell r="BS1953"/>
          <cell r="BT1953"/>
          <cell r="BU1953"/>
          <cell r="BV1953"/>
          <cell r="BW1953"/>
          <cell r="BX1953"/>
          <cell r="BY1953"/>
          <cell r="BZ1953"/>
          <cell r="CA1953"/>
          <cell r="CB1953"/>
          <cell r="CC1953"/>
          <cell r="CD1953"/>
          <cell r="CE1953"/>
          <cell r="CF1953"/>
          <cell r="CG1953"/>
          <cell r="CH1953"/>
          <cell r="CI1953"/>
          <cell r="CJ1953"/>
          <cell r="CK1953"/>
          <cell r="CL1953"/>
          <cell r="CM1953"/>
          <cell r="CN1953"/>
          <cell r="CO1953"/>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X1954"/>
          <cell r="Y1954"/>
          <cell r="Z1954"/>
          <cell r="AA1954">
            <v>10</v>
          </cell>
          <cell r="AB1954">
            <v>6</v>
          </cell>
          <cell r="AC1954">
            <v>2567</v>
          </cell>
          <cell r="AD1954"/>
          <cell r="AE1954"/>
          <cell r="AF1954"/>
          <cell r="AG1954"/>
          <cell r="AH1954"/>
          <cell r="AI1954"/>
          <cell r="AJ1954"/>
          <cell r="AK1954"/>
          <cell r="AL1954"/>
          <cell r="AM1954"/>
          <cell r="AN1954"/>
          <cell r="AO1954"/>
          <cell r="AP1954"/>
          <cell r="AQ1954"/>
          <cell r="AR1954"/>
          <cell r="AS1954"/>
          <cell r="AT1954"/>
          <cell r="AU1954"/>
          <cell r="AV1954"/>
          <cell r="AW1954"/>
          <cell r="AX1954"/>
          <cell r="AY1954"/>
          <cell r="AZ1954"/>
          <cell r="BA1954"/>
          <cell r="BB1954"/>
          <cell r="BC1954"/>
          <cell r="BD1954"/>
          <cell r="BE1954"/>
          <cell r="BF1954"/>
          <cell r="BG1954"/>
          <cell r="BH1954"/>
          <cell r="BI1954"/>
          <cell r="BJ1954"/>
          <cell r="BK1954"/>
          <cell r="BL1954" t="str">
            <v>นางสาวสุธิดา เมืองยม</v>
          </cell>
          <cell r="BM1954"/>
          <cell r="BN1954"/>
          <cell r="BO1954"/>
          <cell r="BP1954"/>
          <cell r="BQ1954"/>
          <cell r="BR1954"/>
          <cell r="BS1954"/>
          <cell r="BT1954"/>
          <cell r="BU1954"/>
          <cell r="BV1954"/>
          <cell r="BW1954"/>
          <cell r="BX1954"/>
          <cell r="BY1954"/>
          <cell r="BZ1954"/>
          <cell r="CA1954"/>
          <cell r="CB1954"/>
          <cell r="CC1954"/>
          <cell r="CD1954"/>
          <cell r="CE1954"/>
          <cell r="CF1954"/>
          <cell r="CG1954"/>
          <cell r="CH1954"/>
          <cell r="CI1954"/>
          <cell r="CJ1954"/>
          <cell r="CK1954"/>
          <cell r="CL1954"/>
          <cell r="CM1954"/>
          <cell r="CN1954"/>
          <cell r="CO1954"/>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X1955"/>
          <cell r="Y1955"/>
          <cell r="Z1955"/>
          <cell r="AA1955">
            <v>10</v>
          </cell>
          <cell r="AB1955">
            <v>6</v>
          </cell>
          <cell r="AC1955">
            <v>2567</v>
          </cell>
          <cell r="AD1955"/>
          <cell r="AE1955"/>
          <cell r="AF1955"/>
          <cell r="AG1955"/>
          <cell r="AH1955"/>
          <cell r="AI1955"/>
          <cell r="AJ1955"/>
          <cell r="AK1955"/>
          <cell r="AL1955"/>
          <cell r="AM1955"/>
          <cell r="AN1955"/>
          <cell r="AO1955"/>
          <cell r="AP1955"/>
          <cell r="AQ1955"/>
          <cell r="AR1955"/>
          <cell r="AS1955"/>
          <cell r="AT1955"/>
          <cell r="AU1955"/>
          <cell r="AV1955"/>
          <cell r="AW1955"/>
          <cell r="AX1955"/>
          <cell r="AY1955"/>
          <cell r="AZ1955"/>
          <cell r="BA1955"/>
          <cell r="BB1955"/>
          <cell r="BC1955"/>
          <cell r="BD1955"/>
          <cell r="BE1955"/>
          <cell r="BF1955"/>
          <cell r="BG1955"/>
          <cell r="BH1955"/>
          <cell r="BI1955"/>
          <cell r="BJ1955"/>
          <cell r="BK1955"/>
          <cell r="BL1955" t="str">
            <v>นางพับภา โปธิสาร</v>
          </cell>
          <cell r="BM1955"/>
          <cell r="BN1955"/>
          <cell r="BO1955"/>
          <cell r="BP1955"/>
          <cell r="BQ1955"/>
          <cell r="BR1955"/>
          <cell r="BS1955"/>
          <cell r="BT1955"/>
          <cell r="BU1955"/>
          <cell r="BV1955"/>
          <cell r="BW1955"/>
          <cell r="BX1955"/>
          <cell r="BY1955"/>
          <cell r="BZ1955"/>
          <cell r="CA1955"/>
          <cell r="CB1955"/>
          <cell r="CC1955"/>
          <cell r="CD1955"/>
          <cell r="CE1955"/>
          <cell r="CF1955"/>
          <cell r="CG1955"/>
          <cell r="CH1955"/>
          <cell r="CI1955"/>
          <cell r="CJ1955"/>
          <cell r="CK1955"/>
          <cell r="CL1955"/>
          <cell r="CM1955"/>
          <cell r="CN1955"/>
          <cell r="CO1955"/>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X1956"/>
          <cell r="Y1956"/>
          <cell r="Z1956"/>
          <cell r="AA1956">
            <v>12</v>
          </cell>
          <cell r="AB1956">
            <v>7</v>
          </cell>
          <cell r="AC1956">
            <v>2567</v>
          </cell>
          <cell r="AD1956"/>
          <cell r="AE1956"/>
          <cell r="AF1956"/>
          <cell r="AG1956"/>
          <cell r="AH1956"/>
          <cell r="AI1956"/>
          <cell r="AJ1956"/>
          <cell r="AK1956"/>
          <cell r="AL1956"/>
          <cell r="AM1956"/>
          <cell r="AN1956"/>
          <cell r="AO1956"/>
          <cell r="AP1956"/>
          <cell r="AQ1956"/>
          <cell r="AR1956"/>
          <cell r="AS1956"/>
          <cell r="AT1956"/>
          <cell r="AU1956"/>
          <cell r="AV1956"/>
          <cell r="AW1956"/>
          <cell r="AX1956"/>
          <cell r="AY1956"/>
          <cell r="AZ1956"/>
          <cell r="BA1956"/>
          <cell r="BB1956"/>
          <cell r="BC1956"/>
          <cell r="BD1956"/>
          <cell r="BE1956"/>
          <cell r="BF1956"/>
          <cell r="BG1956"/>
          <cell r="BH1956"/>
          <cell r="BI1956"/>
          <cell r="BJ1956"/>
          <cell r="BK1956"/>
          <cell r="BL1956" t="str">
            <v>นางสาวสุราสินี กันธา</v>
          </cell>
          <cell r="BM1956"/>
          <cell r="BN1956"/>
          <cell r="BO1956"/>
          <cell r="BP1956"/>
          <cell r="BQ1956"/>
          <cell r="BR1956"/>
          <cell r="BS1956"/>
          <cell r="BT1956"/>
          <cell r="BU1956"/>
          <cell r="BV1956"/>
          <cell r="BW1956"/>
          <cell r="BX1956"/>
          <cell r="BY1956"/>
          <cell r="BZ1956"/>
          <cell r="CA1956"/>
          <cell r="CB1956"/>
          <cell r="CC1956"/>
          <cell r="CD1956"/>
          <cell r="CE1956"/>
          <cell r="CF1956"/>
          <cell r="CG1956"/>
          <cell r="CH1956"/>
          <cell r="CI1956"/>
          <cell r="CJ1956"/>
          <cell r="CK1956"/>
          <cell r="CL1956"/>
          <cell r="CM1956"/>
          <cell r="CN1956"/>
          <cell r="CO1956"/>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X1957"/>
          <cell r="Y1957"/>
          <cell r="Z1957"/>
          <cell r="AA1957">
            <v>12</v>
          </cell>
          <cell r="AB1957">
            <v>7</v>
          </cell>
          <cell r="AC1957">
            <v>2567</v>
          </cell>
          <cell r="AD1957"/>
          <cell r="AE1957"/>
          <cell r="AF1957"/>
          <cell r="AG1957"/>
          <cell r="AH1957"/>
          <cell r="AI1957"/>
          <cell r="AJ1957"/>
          <cell r="AK1957"/>
          <cell r="AL1957"/>
          <cell r="AM1957"/>
          <cell r="AN1957"/>
          <cell r="AO1957"/>
          <cell r="AP1957"/>
          <cell r="AQ1957"/>
          <cell r="AR1957"/>
          <cell r="AS1957"/>
          <cell r="AT1957"/>
          <cell r="AU1957"/>
          <cell r="AV1957"/>
          <cell r="AW1957"/>
          <cell r="AX1957"/>
          <cell r="AY1957"/>
          <cell r="AZ1957"/>
          <cell r="BA1957"/>
          <cell r="BB1957"/>
          <cell r="BC1957"/>
          <cell r="BD1957"/>
          <cell r="BE1957"/>
          <cell r="BF1957"/>
          <cell r="BG1957"/>
          <cell r="BH1957"/>
          <cell r="BI1957"/>
          <cell r="BJ1957"/>
          <cell r="BK1957"/>
          <cell r="BL1957" t="str">
            <v>นางสาวสุรีย์ ปูเหล็ก</v>
          </cell>
          <cell r="BM1957"/>
          <cell r="BN1957"/>
          <cell r="BO1957"/>
          <cell r="BP1957"/>
          <cell r="BQ1957"/>
          <cell r="BR1957"/>
          <cell r="BS1957"/>
          <cell r="BT1957"/>
          <cell r="BU1957"/>
          <cell r="BV1957"/>
          <cell r="BW1957"/>
          <cell r="BX1957"/>
          <cell r="BY1957"/>
          <cell r="BZ1957"/>
          <cell r="CA1957"/>
          <cell r="CB1957"/>
          <cell r="CC1957"/>
          <cell r="CD1957"/>
          <cell r="CE1957"/>
          <cell r="CF1957"/>
          <cell r="CG1957"/>
          <cell r="CH1957"/>
          <cell r="CI1957"/>
          <cell r="CJ1957"/>
          <cell r="CK1957"/>
          <cell r="CL1957"/>
          <cell r="CM1957"/>
          <cell r="CN1957"/>
          <cell r="CO1957"/>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X1958"/>
          <cell r="Y1958"/>
          <cell r="Z1958"/>
          <cell r="AA1958">
            <v>10</v>
          </cell>
          <cell r="AB1958">
            <v>6</v>
          </cell>
          <cell r="AC1958">
            <v>2567</v>
          </cell>
          <cell r="AD1958"/>
          <cell r="AE1958"/>
          <cell r="AF1958"/>
          <cell r="AG1958"/>
          <cell r="AH1958"/>
          <cell r="AI1958"/>
          <cell r="AJ1958"/>
          <cell r="AK1958"/>
          <cell r="AL1958"/>
          <cell r="AM1958"/>
          <cell r="AN1958"/>
          <cell r="AO1958"/>
          <cell r="AP1958"/>
          <cell r="AQ1958"/>
          <cell r="AR1958"/>
          <cell r="AS1958"/>
          <cell r="AT1958"/>
          <cell r="AU1958"/>
          <cell r="AV1958"/>
          <cell r="AW1958"/>
          <cell r="AX1958"/>
          <cell r="AY1958"/>
          <cell r="AZ1958"/>
          <cell r="BA1958"/>
          <cell r="BB1958"/>
          <cell r="BC1958"/>
          <cell r="BD1958"/>
          <cell r="BE1958"/>
          <cell r="BF1958"/>
          <cell r="BG1958"/>
          <cell r="BH1958"/>
          <cell r="BI1958"/>
          <cell r="BJ1958"/>
          <cell r="BK1958"/>
          <cell r="BL1958" t="str">
            <v>นางเปรมสิณีย์ ทิพย์ปะละ</v>
          </cell>
          <cell r="BM1958"/>
          <cell r="BN1958"/>
          <cell r="BO1958"/>
          <cell r="BP1958"/>
          <cell r="BQ1958"/>
          <cell r="BR1958"/>
          <cell r="BS1958"/>
          <cell r="BT1958"/>
          <cell r="BU1958"/>
          <cell r="BV1958"/>
          <cell r="BW1958"/>
          <cell r="BX1958"/>
          <cell r="BY1958"/>
          <cell r="BZ1958"/>
          <cell r="CA1958"/>
          <cell r="CB1958"/>
          <cell r="CC1958"/>
          <cell r="CD1958"/>
          <cell r="CE1958"/>
          <cell r="CF1958"/>
          <cell r="CG1958"/>
          <cell r="CH1958"/>
          <cell r="CI1958"/>
          <cell r="CJ1958"/>
          <cell r="CK1958"/>
          <cell r="CL1958"/>
          <cell r="CM1958"/>
          <cell r="CN1958"/>
          <cell r="CO1958"/>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AA1959"/>
          <cell r="AB1959"/>
          <cell r="AC1959"/>
          <cell r="AD1959"/>
          <cell r="AE1959"/>
          <cell r="AF1959"/>
          <cell r="AG1959"/>
          <cell r="AH1959"/>
          <cell r="AI1959"/>
          <cell r="AJ1959"/>
          <cell r="AK1959"/>
          <cell r="AL1959"/>
          <cell r="AM1959"/>
          <cell r="AN1959"/>
          <cell r="AO1959"/>
          <cell r="AP1959"/>
          <cell r="AQ1959"/>
          <cell r="AR1959"/>
          <cell r="AS1959"/>
          <cell r="AT1959"/>
          <cell r="AU1959"/>
          <cell r="AV1959"/>
          <cell r="AW1959"/>
          <cell r="AX1959"/>
          <cell r="AY1959"/>
          <cell r="AZ1959"/>
          <cell r="BA1959"/>
          <cell r="BB1959"/>
          <cell r="BC1959"/>
          <cell r="BD1959"/>
          <cell r="BE1959"/>
          <cell r="BF1959"/>
          <cell r="BG1959"/>
          <cell r="BH1959"/>
          <cell r="BI1959"/>
          <cell r="BJ1959"/>
          <cell r="BK1959"/>
          <cell r="BL1959" t="str">
            <v>นางสาววนาลีหรือธันยพร ทิพย์วงค์หรือพยาเรือน</v>
          </cell>
          <cell r="BM1959"/>
          <cell r="BN1959"/>
          <cell r="BO1959"/>
          <cell r="BP1959"/>
          <cell r="BQ1959"/>
          <cell r="BR1959"/>
          <cell r="BS1959"/>
          <cell r="BT1959"/>
          <cell r="BU1959"/>
          <cell r="BV1959"/>
          <cell r="BW1959"/>
          <cell r="BX1959"/>
          <cell r="BY1959"/>
          <cell r="BZ1959"/>
          <cell r="CA1959"/>
          <cell r="CB1959"/>
          <cell r="CC1959"/>
          <cell r="CD1959"/>
          <cell r="CE1959"/>
          <cell r="CF1959"/>
          <cell r="CG1959"/>
          <cell r="CH1959"/>
          <cell r="CI1959"/>
          <cell r="CJ1959"/>
          <cell r="CK1959"/>
          <cell r="CL1959"/>
          <cell r="CM1959"/>
          <cell r="CN1959"/>
          <cell r="CO1959"/>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X1960"/>
          <cell r="Y1960"/>
          <cell r="Z1960"/>
          <cell r="AA1960">
            <v>12</v>
          </cell>
          <cell r="AB1960">
            <v>7</v>
          </cell>
          <cell r="AC1960">
            <v>2567</v>
          </cell>
          <cell r="AD1960"/>
          <cell r="AE1960"/>
          <cell r="AF1960"/>
          <cell r="AG1960"/>
          <cell r="AH1960"/>
          <cell r="AI1960"/>
          <cell r="AJ1960"/>
          <cell r="AK1960"/>
          <cell r="AL1960"/>
          <cell r="AM1960"/>
          <cell r="AN1960"/>
          <cell r="AO1960"/>
          <cell r="AP1960"/>
          <cell r="AQ1960"/>
          <cell r="AR1960"/>
          <cell r="AS1960"/>
          <cell r="AT1960"/>
          <cell r="AU1960"/>
          <cell r="AV1960"/>
          <cell r="AW1960"/>
          <cell r="AX1960"/>
          <cell r="AY1960"/>
          <cell r="AZ1960"/>
          <cell r="BA1960"/>
          <cell r="BB1960" t="str">
            <v>ยกเลิกสืบทรัพย์ เนื่องจากชำระหนี้ปิดบัญชี 19/12/2567</v>
          </cell>
          <cell r="BC1960"/>
          <cell r="BD1960"/>
          <cell r="BE1960"/>
          <cell r="BF1960"/>
          <cell r="BG1960"/>
          <cell r="BH1960"/>
          <cell r="BI1960"/>
          <cell r="BJ1960"/>
          <cell r="BK1960"/>
          <cell r="BL1960" t="str">
            <v>นางสาววราภรณ์ พนันกุ</v>
          </cell>
          <cell r="BM1960"/>
          <cell r="BN1960"/>
          <cell r="BO1960"/>
          <cell r="BP1960"/>
          <cell r="BQ1960"/>
          <cell r="BR1960"/>
          <cell r="BS1960"/>
          <cell r="BT1960"/>
          <cell r="BU1960"/>
          <cell r="BV1960"/>
          <cell r="BW1960"/>
          <cell r="BX1960"/>
          <cell r="BY1960"/>
          <cell r="BZ1960"/>
          <cell r="CA1960"/>
          <cell r="CB1960"/>
          <cell r="CC1960"/>
          <cell r="CD1960"/>
          <cell r="CE1960"/>
          <cell r="CF1960"/>
          <cell r="CG1960"/>
          <cell r="CH1960"/>
          <cell r="CI1960"/>
          <cell r="CJ1960"/>
          <cell r="CK1960"/>
          <cell r="CL1960"/>
          <cell r="CM1960"/>
          <cell r="CN1960"/>
          <cell r="CO1960"/>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X1961"/>
          <cell r="Y1961"/>
          <cell r="Z1961"/>
          <cell r="AA1961">
            <v>5</v>
          </cell>
          <cell r="AB1961">
            <v>8</v>
          </cell>
          <cell r="AC1961">
            <v>2567</v>
          </cell>
          <cell r="AD1961"/>
          <cell r="AE1961"/>
          <cell r="AF1961"/>
          <cell r="AG1961"/>
          <cell r="AH1961"/>
          <cell r="AI1961"/>
          <cell r="AJ1961"/>
          <cell r="AK1961"/>
          <cell r="AL1961"/>
          <cell r="AM1961"/>
          <cell r="AN1961"/>
          <cell r="AO1961"/>
          <cell r="AP1961"/>
          <cell r="AQ1961"/>
          <cell r="AR1961"/>
          <cell r="AS1961"/>
          <cell r="AT1961"/>
          <cell r="AU1961"/>
          <cell r="AV1961"/>
          <cell r="AW1961"/>
          <cell r="AX1961"/>
          <cell r="AY1961"/>
          <cell r="AZ1961"/>
          <cell r="BA1961"/>
          <cell r="BB1961"/>
          <cell r="BC1961"/>
          <cell r="BD1961"/>
          <cell r="BE1961"/>
          <cell r="BF1961"/>
          <cell r="BG1961"/>
          <cell r="BH1961"/>
          <cell r="BI1961"/>
          <cell r="BJ1961"/>
          <cell r="BK1961"/>
          <cell r="BL1961" t="str">
            <v>นายพงษ์นรินทร์ คำหล้า</v>
          </cell>
          <cell r="BM1961"/>
          <cell r="BN1961"/>
          <cell r="BO1961"/>
          <cell r="BP1961"/>
          <cell r="BQ1961"/>
          <cell r="BR1961"/>
          <cell r="BS1961"/>
          <cell r="BT1961"/>
          <cell r="BU1961"/>
          <cell r="BV1961"/>
          <cell r="BW1961"/>
          <cell r="BX1961"/>
          <cell r="BY1961"/>
          <cell r="BZ1961"/>
          <cell r="CA1961"/>
          <cell r="CB1961"/>
          <cell r="CC1961"/>
          <cell r="CD1961"/>
          <cell r="CE1961"/>
          <cell r="CF1961"/>
          <cell r="CG1961"/>
          <cell r="CH1961"/>
          <cell r="CI1961"/>
          <cell r="CJ1961"/>
          <cell r="CK1961"/>
          <cell r="CL1961"/>
          <cell r="CM1961"/>
          <cell r="CN1961"/>
          <cell r="CO1961"/>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X1962"/>
          <cell r="Y1962"/>
          <cell r="Z1962"/>
          <cell r="AA1962">
            <v>12</v>
          </cell>
          <cell r="AB1962">
            <v>7</v>
          </cell>
          <cell r="AC1962">
            <v>2567</v>
          </cell>
          <cell r="AD1962"/>
          <cell r="AE1962"/>
          <cell r="AF1962"/>
          <cell r="AG1962"/>
          <cell r="AH1962"/>
          <cell r="AI1962"/>
          <cell r="AJ1962"/>
          <cell r="AK1962"/>
          <cell r="AL1962"/>
          <cell r="AM1962"/>
          <cell r="AN1962"/>
          <cell r="AO1962"/>
          <cell r="AP1962"/>
          <cell r="AQ1962"/>
          <cell r="AR1962"/>
          <cell r="AS1962"/>
          <cell r="AT1962"/>
          <cell r="AU1962"/>
          <cell r="AV1962"/>
          <cell r="AW1962"/>
          <cell r="AX1962"/>
          <cell r="AY1962"/>
          <cell r="AZ1962"/>
          <cell r="BA1962"/>
          <cell r="BB1962"/>
          <cell r="BC1962"/>
          <cell r="BD1962"/>
          <cell r="BE1962"/>
          <cell r="BF1962"/>
          <cell r="BG1962"/>
          <cell r="BH1962"/>
          <cell r="BI1962"/>
          <cell r="BJ1962"/>
          <cell r="BK1962"/>
          <cell r="BL1962" t="str">
            <v>นางสายเดือน สุภา</v>
          </cell>
          <cell r="BM1962"/>
          <cell r="BN1962"/>
          <cell r="BO1962"/>
          <cell r="BP1962"/>
          <cell r="BQ1962"/>
          <cell r="BR1962"/>
          <cell r="BS1962"/>
          <cell r="BT1962"/>
          <cell r="BU1962"/>
          <cell r="BV1962"/>
          <cell r="BW1962"/>
          <cell r="BX1962"/>
          <cell r="BY1962"/>
          <cell r="BZ1962"/>
          <cell r="CA1962"/>
          <cell r="CB1962"/>
          <cell r="CC1962"/>
          <cell r="CD1962"/>
          <cell r="CE1962"/>
          <cell r="CF1962"/>
          <cell r="CG1962"/>
          <cell r="CH1962"/>
          <cell r="CI1962"/>
          <cell r="CJ1962"/>
          <cell r="CK1962"/>
          <cell r="CL1962"/>
          <cell r="CM1962"/>
          <cell r="CN1962"/>
          <cell r="CO1962"/>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AA1963"/>
          <cell r="AB1963"/>
          <cell r="AC1963"/>
          <cell r="AD1963"/>
          <cell r="AE1963"/>
          <cell r="AF1963"/>
          <cell r="AG1963"/>
          <cell r="AH1963"/>
          <cell r="AI1963"/>
          <cell r="AJ1963"/>
          <cell r="AK1963"/>
          <cell r="AL1963"/>
          <cell r="AM1963"/>
          <cell r="AN1963"/>
          <cell r="AO1963"/>
          <cell r="AP1963"/>
          <cell r="AQ1963"/>
          <cell r="AR1963"/>
          <cell r="AS1963"/>
          <cell r="AT1963"/>
          <cell r="AU1963"/>
          <cell r="AV1963"/>
          <cell r="AW1963"/>
          <cell r="AX1963"/>
          <cell r="AY1963"/>
          <cell r="AZ1963"/>
          <cell r="BA1963"/>
          <cell r="BB1963"/>
          <cell r="BC1963"/>
          <cell r="BD1963"/>
          <cell r="BE1963"/>
          <cell r="BF1963"/>
          <cell r="BG1963"/>
          <cell r="BH1963"/>
          <cell r="BI1963"/>
          <cell r="BJ1963"/>
          <cell r="BK1963"/>
          <cell r="BL1963" t="str">
            <v>นางสาวพรพรรณ แก้ววงค์</v>
          </cell>
          <cell r="BM1963"/>
          <cell r="BN1963"/>
          <cell r="BO1963"/>
          <cell r="BP1963"/>
          <cell r="BQ1963"/>
          <cell r="BR1963"/>
          <cell r="BS1963"/>
          <cell r="BT1963"/>
          <cell r="BU1963"/>
          <cell r="BV1963"/>
          <cell r="BW1963"/>
          <cell r="BX1963"/>
          <cell r="BY1963"/>
          <cell r="BZ1963"/>
          <cell r="CA1963"/>
          <cell r="CB1963"/>
          <cell r="CC1963"/>
          <cell r="CD1963"/>
          <cell r="CE1963"/>
          <cell r="CF1963"/>
          <cell r="CG1963"/>
          <cell r="CH1963"/>
          <cell r="CI1963"/>
          <cell r="CJ1963"/>
          <cell r="CK1963"/>
          <cell r="CL1963"/>
          <cell r="CM1963"/>
          <cell r="CN1963"/>
          <cell r="CO1963"/>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X1964"/>
          <cell r="Y1964"/>
          <cell r="Z1964"/>
          <cell r="AA1964">
            <v>5</v>
          </cell>
          <cell r="AB1964">
            <v>8</v>
          </cell>
          <cell r="AC1964">
            <v>2567</v>
          </cell>
          <cell r="AD1964"/>
          <cell r="AE1964"/>
          <cell r="AF1964"/>
          <cell r="AG1964"/>
          <cell r="AH1964"/>
          <cell r="AI1964"/>
          <cell r="AJ1964"/>
          <cell r="AK1964"/>
          <cell r="AL1964"/>
          <cell r="AM1964"/>
          <cell r="AN1964"/>
          <cell r="AO1964"/>
          <cell r="AP1964"/>
          <cell r="AQ1964"/>
          <cell r="AR1964"/>
          <cell r="AS1964"/>
          <cell r="AT1964"/>
          <cell r="AU1964"/>
          <cell r="AV1964"/>
          <cell r="AW1964"/>
          <cell r="AX1964"/>
          <cell r="AY1964"/>
          <cell r="AZ1964"/>
          <cell r="BA1964"/>
          <cell r="BB1964"/>
          <cell r="BC1964"/>
          <cell r="BD1964"/>
          <cell r="BE1964"/>
          <cell r="BF1964"/>
          <cell r="BG1964"/>
          <cell r="BH1964"/>
          <cell r="BI1964"/>
          <cell r="BJ1964"/>
          <cell r="BK1964"/>
          <cell r="BL1964" t="str">
            <v>นายศิริศักดิ์ บัญญัติ</v>
          </cell>
          <cell r="BM1964"/>
          <cell r="BN1964"/>
          <cell r="BO1964"/>
          <cell r="BP1964"/>
          <cell r="BQ1964"/>
          <cell r="BR1964"/>
          <cell r="BS1964"/>
          <cell r="BT1964"/>
          <cell r="BU1964"/>
          <cell r="BV1964"/>
          <cell r="BW1964"/>
          <cell r="BX1964"/>
          <cell r="BY1964"/>
          <cell r="BZ1964"/>
          <cell r="CA1964"/>
          <cell r="CB1964"/>
          <cell r="CC1964"/>
          <cell r="CD1964"/>
          <cell r="CE1964"/>
          <cell r="CF1964"/>
          <cell r="CG1964"/>
          <cell r="CH1964"/>
          <cell r="CI1964"/>
          <cell r="CJ1964"/>
          <cell r="CK1964"/>
          <cell r="CL1964"/>
          <cell r="CM1964"/>
          <cell r="CN1964"/>
          <cell r="CO1964"/>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X1965"/>
          <cell r="Y1965"/>
          <cell r="Z1965"/>
          <cell r="AA1965">
            <v>12</v>
          </cell>
          <cell r="AB1965">
            <v>7</v>
          </cell>
          <cell r="AC1965">
            <v>2567</v>
          </cell>
          <cell r="AD1965"/>
          <cell r="AE1965"/>
          <cell r="AF1965"/>
          <cell r="AG1965"/>
          <cell r="AH1965"/>
          <cell r="AI1965"/>
          <cell r="AJ1965"/>
          <cell r="AK1965"/>
          <cell r="AL1965"/>
          <cell r="AM1965"/>
          <cell r="AN1965"/>
          <cell r="AO1965"/>
          <cell r="AP1965"/>
          <cell r="AQ1965"/>
          <cell r="AR1965"/>
          <cell r="AS1965"/>
          <cell r="AT1965"/>
          <cell r="AU1965"/>
          <cell r="AV1965"/>
          <cell r="AW1965"/>
          <cell r="AX1965"/>
          <cell r="AY1965"/>
          <cell r="AZ1965"/>
          <cell r="BA1965"/>
          <cell r="BB1965"/>
          <cell r="BC1965"/>
          <cell r="BD1965"/>
          <cell r="BE1965"/>
          <cell r="BF1965"/>
          <cell r="BG1965"/>
          <cell r="BH1965"/>
          <cell r="BI1965"/>
          <cell r="BJ1965"/>
          <cell r="BK1965"/>
          <cell r="BL1965" t="str">
            <v>นายธนิศร์ แดงสกุล</v>
          </cell>
          <cell r="BM1965"/>
          <cell r="BN1965"/>
          <cell r="BO1965"/>
          <cell r="BP1965"/>
          <cell r="BQ1965"/>
          <cell r="BR1965"/>
          <cell r="BS1965"/>
          <cell r="BT1965"/>
          <cell r="BU1965"/>
          <cell r="BV1965"/>
          <cell r="BW1965"/>
          <cell r="BX1965"/>
          <cell r="BY1965"/>
          <cell r="BZ1965"/>
          <cell r="CA1965"/>
          <cell r="CB1965"/>
          <cell r="CC1965"/>
          <cell r="CD1965"/>
          <cell r="CE1965"/>
          <cell r="CF1965"/>
          <cell r="CG1965"/>
          <cell r="CH1965"/>
          <cell r="CI1965"/>
          <cell r="CJ1965"/>
          <cell r="CK1965"/>
          <cell r="CL1965"/>
          <cell r="CM1965"/>
          <cell r="CN1965"/>
          <cell r="CO1965"/>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X1966"/>
          <cell r="Y1966"/>
          <cell r="Z1966"/>
          <cell r="AA1966">
            <v>12</v>
          </cell>
          <cell r="AB1966">
            <v>7</v>
          </cell>
          <cell r="AC1966">
            <v>2567</v>
          </cell>
          <cell r="AD1966"/>
          <cell r="AE1966"/>
          <cell r="AF1966"/>
          <cell r="AG1966"/>
          <cell r="AH1966"/>
          <cell r="AI1966"/>
          <cell r="AJ1966"/>
          <cell r="AK1966"/>
          <cell r="AL1966"/>
          <cell r="AM1966"/>
          <cell r="AN1966"/>
          <cell r="AO1966"/>
          <cell r="AP1966"/>
          <cell r="AQ1966"/>
          <cell r="AR1966"/>
          <cell r="AS1966"/>
          <cell r="AT1966"/>
          <cell r="AU1966"/>
          <cell r="AV1966"/>
          <cell r="AW1966"/>
          <cell r="AX1966"/>
          <cell r="AY1966"/>
          <cell r="AZ1966"/>
          <cell r="BA1966"/>
          <cell r="BB1966"/>
          <cell r="BC1966"/>
          <cell r="BD1966"/>
          <cell r="BE1966"/>
          <cell r="BF1966"/>
          <cell r="BG1966"/>
          <cell r="BH1966"/>
          <cell r="BI1966"/>
          <cell r="BJ1966"/>
          <cell r="BK1966"/>
          <cell r="BL1966" t="str">
            <v>นางสาวอัจฉรา ตาแก้ว</v>
          </cell>
          <cell r="BM1966"/>
          <cell r="BN1966"/>
          <cell r="BO1966"/>
          <cell r="BP1966"/>
          <cell r="BQ1966"/>
          <cell r="BR1966"/>
          <cell r="BS1966"/>
          <cell r="BT1966"/>
          <cell r="BU1966"/>
          <cell r="BV1966"/>
          <cell r="BW1966"/>
          <cell r="BX1966"/>
          <cell r="BY1966"/>
          <cell r="BZ1966"/>
          <cell r="CA1966"/>
          <cell r="CB1966"/>
          <cell r="CC1966"/>
          <cell r="CD1966"/>
          <cell r="CE1966"/>
          <cell r="CF1966"/>
          <cell r="CG1966"/>
          <cell r="CH1966"/>
          <cell r="CI1966"/>
          <cell r="CJ1966"/>
          <cell r="CK1966"/>
          <cell r="CL1966"/>
          <cell r="CM1966"/>
          <cell r="CN1966"/>
          <cell r="CO1966"/>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X1967"/>
          <cell r="Y1967"/>
          <cell r="Z1967"/>
          <cell r="AA1967">
            <v>2</v>
          </cell>
          <cell r="AB1967">
            <v>8</v>
          </cell>
          <cell r="AC1967">
            <v>2567</v>
          </cell>
          <cell r="AD1967"/>
          <cell r="AE1967"/>
          <cell r="AF1967"/>
          <cell r="AG1967"/>
          <cell r="AH1967"/>
          <cell r="AI1967"/>
          <cell r="AJ1967"/>
          <cell r="AK1967"/>
          <cell r="AL1967"/>
          <cell r="AM1967"/>
          <cell r="AN1967"/>
          <cell r="AO1967"/>
          <cell r="AP1967"/>
          <cell r="AQ1967"/>
          <cell r="AR1967"/>
          <cell r="AS1967"/>
          <cell r="AT1967"/>
          <cell r="AU1967"/>
          <cell r="AV1967"/>
          <cell r="AW1967"/>
          <cell r="AX1967"/>
          <cell r="AY1967"/>
          <cell r="AZ1967"/>
          <cell r="BA1967"/>
          <cell r="BB1967"/>
          <cell r="BC1967"/>
          <cell r="BD1967"/>
          <cell r="BE1967"/>
          <cell r="BF1967"/>
          <cell r="BG1967"/>
          <cell r="BH1967"/>
          <cell r="BI1967"/>
          <cell r="BJ1967"/>
          <cell r="BK1967"/>
          <cell r="BL1967" t="str">
            <v>นายธานินทร์ โอฬารกิจเรืองชัย</v>
          </cell>
          <cell r="BM1967"/>
          <cell r="BN1967"/>
          <cell r="BO1967"/>
          <cell r="BP1967"/>
          <cell r="BQ1967"/>
          <cell r="BR1967"/>
          <cell r="BS1967"/>
          <cell r="BT1967"/>
          <cell r="BU1967"/>
          <cell r="BV1967"/>
          <cell r="BW1967"/>
          <cell r="BX1967"/>
          <cell r="BY1967"/>
          <cell r="BZ1967"/>
          <cell r="CA1967"/>
          <cell r="CB1967"/>
          <cell r="CC1967"/>
          <cell r="CD1967"/>
          <cell r="CE1967"/>
          <cell r="CF1967"/>
          <cell r="CG1967"/>
          <cell r="CH1967"/>
          <cell r="CI1967"/>
          <cell r="CJ1967"/>
          <cell r="CK1967"/>
          <cell r="CL1967"/>
          <cell r="CM1967"/>
          <cell r="CN1967"/>
          <cell r="CO1967"/>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X1968"/>
          <cell r="Y1968"/>
          <cell r="Z1968"/>
          <cell r="AA1968">
            <v>5</v>
          </cell>
          <cell r="AB1968">
            <v>8</v>
          </cell>
          <cell r="AC1968">
            <v>2567</v>
          </cell>
          <cell r="AD1968"/>
          <cell r="AE1968"/>
          <cell r="AF1968"/>
          <cell r="AG1968"/>
          <cell r="AH1968"/>
          <cell r="AI1968"/>
          <cell r="AJ1968"/>
          <cell r="AK1968"/>
          <cell r="AL1968"/>
          <cell r="AM1968"/>
          <cell r="AN1968"/>
          <cell r="AO1968"/>
          <cell r="AP1968"/>
          <cell r="AQ1968"/>
          <cell r="AR1968"/>
          <cell r="AS1968"/>
          <cell r="AT1968"/>
          <cell r="AU1968"/>
          <cell r="AV1968"/>
          <cell r="AW1968"/>
          <cell r="AX1968"/>
          <cell r="AY1968"/>
          <cell r="AZ1968"/>
          <cell r="BA1968"/>
          <cell r="BB1968"/>
          <cell r="BC1968"/>
          <cell r="BD1968"/>
          <cell r="BE1968"/>
          <cell r="BF1968"/>
          <cell r="BG1968"/>
          <cell r="BH1968"/>
          <cell r="BI1968"/>
          <cell r="BJ1968"/>
          <cell r="BK1968"/>
          <cell r="BL1968" t="str">
            <v>นายสุริยนต์ ดีพร้อม</v>
          </cell>
          <cell r="BM1968"/>
          <cell r="BN1968"/>
          <cell r="BO1968"/>
          <cell r="BP1968"/>
          <cell r="BQ1968"/>
          <cell r="BR1968"/>
          <cell r="BS1968"/>
          <cell r="BT1968"/>
          <cell r="BU1968"/>
          <cell r="BV1968"/>
          <cell r="BW1968"/>
          <cell r="BX1968"/>
          <cell r="BY1968"/>
          <cell r="BZ1968"/>
          <cell r="CA1968"/>
          <cell r="CB1968"/>
          <cell r="CC1968"/>
          <cell r="CD1968"/>
          <cell r="CE1968"/>
          <cell r="CF1968"/>
          <cell r="CG1968"/>
          <cell r="CH1968"/>
          <cell r="CI1968"/>
          <cell r="CJ1968"/>
          <cell r="CK1968"/>
          <cell r="CL1968"/>
          <cell r="CM1968"/>
          <cell r="CN1968"/>
          <cell r="CO1968"/>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Q1969"/>
          <cell r="R1969"/>
          <cell r="S1969" t="str">
            <v>จังหวัดฝาง</v>
          </cell>
          <cell r="T1969" t="str">
            <v>ผบE501</v>
          </cell>
          <cell r="U1969">
            <v>2563</v>
          </cell>
          <cell r="V1969" t="str">
            <v>ผบE118</v>
          </cell>
          <cell r="W1969">
            <v>2564</v>
          </cell>
          <cell r="X1969"/>
          <cell r="Y1969"/>
          <cell r="Z1969"/>
          <cell r="AA1969">
            <v>10</v>
          </cell>
          <cell r="AB1969">
            <v>3</v>
          </cell>
          <cell r="AC1969">
            <v>2564</v>
          </cell>
          <cell r="AD1969"/>
          <cell r="AE1969"/>
          <cell r="AF1969"/>
          <cell r="AG1969"/>
          <cell r="AH1969"/>
          <cell r="AI1969"/>
          <cell r="AJ1969"/>
          <cell r="AK1969"/>
          <cell r="AL1969"/>
          <cell r="AM1969"/>
          <cell r="AN1969"/>
          <cell r="AO1969"/>
          <cell r="AP1969"/>
          <cell r="AQ1969"/>
          <cell r="AR1969"/>
          <cell r="AS1969"/>
          <cell r="AT1969"/>
          <cell r="AU1969"/>
          <cell r="AV1969"/>
          <cell r="AW1969"/>
          <cell r="AX1969"/>
          <cell r="AY1969"/>
          <cell r="AZ1969"/>
          <cell r="BA1969"/>
          <cell r="BB1969"/>
          <cell r="BC1969"/>
          <cell r="BD1969"/>
          <cell r="BE1969"/>
          <cell r="BF1969"/>
          <cell r="BG1969"/>
          <cell r="BH1969"/>
          <cell r="BI1969"/>
          <cell r="BJ1969"/>
          <cell r="BK1969"/>
          <cell r="BL1969" t="str">
            <v>นางขวัญจิตร รินวงศ์</v>
          </cell>
          <cell r="BM1969"/>
          <cell r="BN1969"/>
          <cell r="BO1969"/>
          <cell r="BP1969"/>
          <cell r="BQ1969"/>
          <cell r="BR1969"/>
          <cell r="BS1969"/>
          <cell r="BT1969"/>
          <cell r="BU1969"/>
          <cell r="BV1969"/>
          <cell r="BW1969"/>
          <cell r="BX1969"/>
          <cell r="BY1969"/>
          <cell r="BZ1969"/>
          <cell r="CA1969"/>
          <cell r="CB1969"/>
          <cell r="CC1969"/>
          <cell r="CD1969"/>
          <cell r="CE1969"/>
          <cell r="CF1969"/>
          <cell r="CG1969"/>
          <cell r="CH1969"/>
          <cell r="CI1969"/>
          <cell r="CJ1969"/>
          <cell r="CK1969"/>
          <cell r="CL1969"/>
          <cell r="CM1969"/>
          <cell r="CN1969"/>
          <cell r="CO1969"/>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K1970"/>
          <cell r="L1970" t="str">
            <v>สันทราย</v>
          </cell>
          <cell r="M1970" t="str">
            <v>เชียงใหม่ 2</v>
          </cell>
          <cell r="N1970">
            <v>8</v>
          </cell>
          <cell r="O1970" t="str">
            <v>สินเชื่อธนาคารประชาชน</v>
          </cell>
          <cell r="P1970" t="str">
            <v>1.บุคคลค้ำประกัน</v>
          </cell>
          <cell r="Q1970"/>
          <cell r="R1970"/>
          <cell r="S1970" t="str">
            <v>แขวงเชียงใหม่</v>
          </cell>
          <cell r="T1970" t="str">
            <v>ผบE6240</v>
          </cell>
          <cell r="U1970">
            <v>2565</v>
          </cell>
          <cell r="V1970" t="str">
            <v>ผบE1701</v>
          </cell>
          <cell r="W1970">
            <v>2566</v>
          </cell>
          <cell r="X1970">
            <v>7</v>
          </cell>
          <cell r="Y1970">
            <v>3</v>
          </cell>
          <cell r="Z1970">
            <v>2566</v>
          </cell>
          <cell r="AA1970"/>
          <cell r="AB1970"/>
          <cell r="AC1970"/>
          <cell r="AD1970"/>
          <cell r="AE1970"/>
          <cell r="AF1970"/>
          <cell r="AG1970"/>
          <cell r="AH1970"/>
          <cell r="AI1970"/>
          <cell r="AJ1970"/>
          <cell r="AK1970"/>
          <cell r="AL1970"/>
          <cell r="AM1970"/>
          <cell r="AN1970"/>
          <cell r="AO1970"/>
          <cell r="AP1970"/>
          <cell r="AQ1970"/>
          <cell r="AR1970"/>
          <cell r="AS1970"/>
          <cell r="AT1970"/>
          <cell r="AU1970"/>
          <cell r="AV1970"/>
          <cell r="AW1970"/>
          <cell r="AX1970"/>
          <cell r="AY1970"/>
          <cell r="AZ1970"/>
          <cell r="BA1970"/>
          <cell r="BB1970"/>
          <cell r="BC1970"/>
          <cell r="BD1970"/>
          <cell r="BE1970"/>
          <cell r="BF1970"/>
          <cell r="BG1970"/>
          <cell r="BH1970"/>
          <cell r="BI1970"/>
          <cell r="BJ1970"/>
          <cell r="BK1970"/>
          <cell r="BL1970" t="str">
            <v>นางสาวพรภัครัส   นาระทะ</v>
          </cell>
          <cell r="BM1970"/>
          <cell r="BN1970"/>
          <cell r="BO1970"/>
          <cell r="BP1970"/>
          <cell r="BQ1970"/>
          <cell r="BR1970"/>
          <cell r="BS1970"/>
          <cell r="BT1970"/>
          <cell r="BU1970"/>
          <cell r="BV1970"/>
          <cell r="BW1970"/>
          <cell r="BX1970"/>
          <cell r="BY1970"/>
          <cell r="BZ1970"/>
          <cell r="CA1970"/>
          <cell r="CB1970"/>
          <cell r="CC1970"/>
          <cell r="CD1970"/>
          <cell r="CE1970"/>
          <cell r="CF1970"/>
          <cell r="CG1970"/>
          <cell r="CH1970"/>
          <cell r="CI1970"/>
          <cell r="CJ1970"/>
          <cell r="CK1970"/>
          <cell r="CL1970"/>
          <cell r="CM1970"/>
          <cell r="CN1970"/>
          <cell r="CO1970"/>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K1971"/>
          <cell r="L1971" t="str">
            <v>มีโชค พลาซ่า</v>
          </cell>
          <cell r="M1971" t="str">
            <v>เชียงใหม่ 2</v>
          </cell>
          <cell r="N1971">
            <v>8</v>
          </cell>
          <cell r="O1971" t="str">
            <v>สินเชื่อธนาคารประชาชน</v>
          </cell>
          <cell r="P1971" t="str">
            <v>1.บุคคลค้ำประกัน</v>
          </cell>
          <cell r="Q1971"/>
          <cell r="R1971"/>
          <cell r="S1971" t="str">
            <v>แขวงเชียงใหม่</v>
          </cell>
          <cell r="T1971" t="str">
            <v>ผบE1444</v>
          </cell>
          <cell r="U1971">
            <v>2566</v>
          </cell>
          <cell r="V1971" t="str">
            <v>ผบE3243</v>
          </cell>
          <cell r="W1971">
            <v>2566</v>
          </cell>
          <cell r="X1971">
            <v>16</v>
          </cell>
          <cell r="Y1971">
            <v>5</v>
          </cell>
          <cell r="Z1971">
            <v>2566</v>
          </cell>
          <cell r="AA1971"/>
          <cell r="AB1971"/>
          <cell r="AC1971"/>
          <cell r="AD1971"/>
          <cell r="AE1971"/>
          <cell r="AF1971"/>
          <cell r="AG1971"/>
          <cell r="AH1971"/>
          <cell r="AI1971"/>
          <cell r="AJ1971"/>
          <cell r="AK1971"/>
          <cell r="AL1971"/>
          <cell r="AM1971"/>
          <cell r="AN1971"/>
          <cell r="AO1971"/>
          <cell r="AP1971"/>
          <cell r="AQ1971"/>
          <cell r="AR1971"/>
          <cell r="AS1971"/>
          <cell r="AT1971"/>
          <cell r="AU1971"/>
          <cell r="AV1971"/>
          <cell r="AW1971"/>
          <cell r="AX1971"/>
          <cell r="AY1971"/>
          <cell r="AZ1971"/>
          <cell r="BA1971"/>
          <cell r="BB1971"/>
          <cell r="BC1971"/>
          <cell r="BD1971"/>
          <cell r="BE1971"/>
          <cell r="BF1971"/>
          <cell r="BG1971"/>
          <cell r="BH1971"/>
          <cell r="BI1971"/>
          <cell r="BJ1971"/>
          <cell r="BK1971"/>
          <cell r="BL1971" t="str">
            <v>นางสาวเพ็ญพรรณ ฤทธิ์ฤาชัย</v>
          </cell>
          <cell r="BM1971"/>
          <cell r="BN1971"/>
          <cell r="BO1971"/>
          <cell r="BP1971"/>
          <cell r="BQ1971"/>
          <cell r="BR1971"/>
          <cell r="BS1971"/>
          <cell r="BT1971"/>
          <cell r="BU1971"/>
          <cell r="BV1971"/>
          <cell r="BW1971"/>
          <cell r="BX1971"/>
          <cell r="BY1971"/>
          <cell r="BZ1971"/>
          <cell r="CA1971"/>
          <cell r="CB1971"/>
          <cell r="CC1971"/>
          <cell r="CD1971"/>
          <cell r="CE1971"/>
          <cell r="CF1971"/>
          <cell r="CG1971"/>
          <cell r="CH1971"/>
          <cell r="CI1971"/>
          <cell r="CJ1971"/>
          <cell r="CK1971"/>
          <cell r="CL1971"/>
          <cell r="CM1971"/>
          <cell r="CN1971"/>
          <cell r="CO1971"/>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K1972"/>
          <cell r="L1972" t="str">
            <v xml:space="preserve">แม่แตง </v>
          </cell>
          <cell r="M1972" t="str">
            <v>เชียงใหม่ 2</v>
          </cell>
          <cell r="N1972">
            <v>8</v>
          </cell>
          <cell r="O1972" t="str">
            <v>สินเชื่อธนาคารประชาชน</v>
          </cell>
          <cell r="P1972" t="str">
            <v>1.บุคคลค้ำประกัน</v>
          </cell>
          <cell r="Q1972"/>
          <cell r="R1972"/>
          <cell r="S1972" t="str">
            <v>แขวงเชียงดาว</v>
          </cell>
          <cell r="T1972" t="str">
            <v>ผบE141</v>
          </cell>
          <cell r="U1972">
            <v>2566</v>
          </cell>
          <cell r="V1972" t="str">
            <v>ผบE2957</v>
          </cell>
          <cell r="W1972">
            <v>2566</v>
          </cell>
          <cell r="X1972">
            <v>3</v>
          </cell>
          <cell r="Y1972">
            <v>5</v>
          </cell>
          <cell r="Z1972">
            <v>2566</v>
          </cell>
          <cell r="AA1972"/>
          <cell r="AB1972"/>
          <cell r="AC1972"/>
          <cell r="AD1972"/>
          <cell r="AE1972"/>
          <cell r="AF1972"/>
          <cell r="AG1972"/>
          <cell r="AH1972"/>
          <cell r="AI1972"/>
          <cell r="AJ1972"/>
          <cell r="AK1972"/>
          <cell r="AL1972"/>
          <cell r="AM1972"/>
          <cell r="AN1972"/>
          <cell r="AO1972"/>
          <cell r="AP1972"/>
          <cell r="AQ1972"/>
          <cell r="AR1972"/>
          <cell r="AS1972"/>
          <cell r="AT1972"/>
          <cell r="AU1972"/>
          <cell r="AV1972"/>
          <cell r="AW1972"/>
          <cell r="AX1972"/>
          <cell r="AY1972"/>
          <cell r="AZ1972"/>
          <cell r="BA1972"/>
          <cell r="BB1972"/>
          <cell r="BC1972"/>
          <cell r="BD1972"/>
          <cell r="BE1972"/>
          <cell r="BF1972"/>
          <cell r="BG1972"/>
          <cell r="BH1972"/>
          <cell r="BI1972"/>
          <cell r="BJ1972"/>
          <cell r="BK1972"/>
          <cell r="BL1972" t="str">
            <v>นายจีระพันธ์  คันธวรรณ</v>
          </cell>
          <cell r="BM1972"/>
          <cell r="BN1972"/>
          <cell r="BO1972"/>
          <cell r="BP1972"/>
          <cell r="BQ1972"/>
          <cell r="BR1972"/>
          <cell r="BS1972"/>
          <cell r="BT1972"/>
          <cell r="BU1972"/>
          <cell r="BV1972"/>
          <cell r="BW1972"/>
          <cell r="BX1972"/>
          <cell r="BY1972"/>
          <cell r="BZ1972"/>
          <cell r="CA1972"/>
          <cell r="CB1972"/>
          <cell r="CC1972"/>
          <cell r="CD1972"/>
          <cell r="CE1972"/>
          <cell r="CF1972"/>
          <cell r="CG1972"/>
          <cell r="CH1972"/>
          <cell r="CI1972"/>
          <cell r="CJ1972"/>
          <cell r="CK1972"/>
          <cell r="CL1972"/>
          <cell r="CM1972"/>
          <cell r="CN1972"/>
          <cell r="CO1972"/>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K1973"/>
          <cell r="L1973" t="str">
            <v>แม่แตง</v>
          </cell>
          <cell r="M1973" t="str">
            <v>เชียงใหม่ 2</v>
          </cell>
          <cell r="N1973">
            <v>8</v>
          </cell>
          <cell r="O1973" t="str">
            <v>สินเชื่อธนาคารประชาชน</v>
          </cell>
          <cell r="P1973" t="str">
            <v>1.บุคคลค้ำประกัน</v>
          </cell>
          <cell r="Q1973"/>
          <cell r="R1973"/>
          <cell r="S1973" t="str">
            <v>แขวงเชียงดาว</v>
          </cell>
          <cell r="T1973" t="str">
            <v>ผบE142</v>
          </cell>
          <cell r="U1973">
            <v>2566</v>
          </cell>
          <cell r="V1973" t="str">
            <v>ผบE263</v>
          </cell>
          <cell r="W1973">
            <v>2566</v>
          </cell>
          <cell r="X1973"/>
          <cell r="Y1973"/>
          <cell r="Z1973"/>
          <cell r="AA1973">
            <v>20</v>
          </cell>
          <cell r="AB1973">
            <v>4</v>
          </cell>
          <cell r="AC1973">
            <v>2566</v>
          </cell>
          <cell r="AD1973"/>
          <cell r="AE1973"/>
          <cell r="AF1973"/>
          <cell r="AG1973"/>
          <cell r="AH1973"/>
          <cell r="AI1973"/>
          <cell r="AJ1973"/>
          <cell r="AK1973"/>
          <cell r="AL1973"/>
          <cell r="AM1973"/>
          <cell r="AN1973"/>
          <cell r="AO1973"/>
          <cell r="AP1973"/>
          <cell r="AQ1973"/>
          <cell r="AR1973"/>
          <cell r="AS1973"/>
          <cell r="AT1973"/>
          <cell r="AU1973"/>
          <cell r="AV1973"/>
          <cell r="AW1973"/>
          <cell r="AX1973"/>
          <cell r="AY1973"/>
          <cell r="AZ1973"/>
          <cell r="BA1973"/>
          <cell r="BB1973"/>
          <cell r="BC1973"/>
          <cell r="BD1973"/>
          <cell r="BE1973"/>
          <cell r="BF1973"/>
          <cell r="BG1973"/>
          <cell r="BH1973"/>
          <cell r="BI1973"/>
          <cell r="BJ1973"/>
          <cell r="BK1973"/>
          <cell r="BL1973" t="str">
            <v>นายนิรุต  สันคำ</v>
          </cell>
          <cell r="BM1973"/>
          <cell r="BN1973"/>
          <cell r="BO1973"/>
          <cell r="BP1973"/>
          <cell r="BQ1973"/>
          <cell r="BR1973"/>
          <cell r="BS1973"/>
          <cell r="BT1973"/>
          <cell r="BU1973"/>
          <cell r="BV1973"/>
          <cell r="BW1973"/>
          <cell r="BX1973"/>
          <cell r="BY1973"/>
          <cell r="BZ1973"/>
          <cell r="CA1973"/>
          <cell r="CB1973"/>
          <cell r="CC1973"/>
          <cell r="CD1973"/>
          <cell r="CE1973"/>
          <cell r="CF1973"/>
          <cell r="CG1973"/>
          <cell r="CH1973"/>
          <cell r="CI1973"/>
          <cell r="CJ1973"/>
          <cell r="CK1973"/>
          <cell r="CL1973"/>
          <cell r="CM1973"/>
          <cell r="CN1973"/>
          <cell r="CO1973"/>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K1974"/>
          <cell r="L1974" t="str">
            <v>มีโชค พลาซ่า</v>
          </cell>
          <cell r="M1974" t="str">
            <v>เชียงใหม่ 2</v>
          </cell>
          <cell r="N1974">
            <v>8</v>
          </cell>
          <cell r="O1974" t="str">
            <v>สินเชื่อธนาคารประชาชน</v>
          </cell>
          <cell r="P1974" t="str">
            <v>1.บุคคลค้ำประกัน</v>
          </cell>
          <cell r="Q1974"/>
          <cell r="R1974"/>
          <cell r="S1974" t="str">
            <v>แขวงเชียงดาว</v>
          </cell>
          <cell r="T1974" t="str">
            <v>ผบE465</v>
          </cell>
          <cell r="U1974">
            <v>2566</v>
          </cell>
          <cell r="V1974" t="str">
            <v>ผบE578</v>
          </cell>
          <cell r="W1974">
            <v>2566</v>
          </cell>
          <cell r="X1974">
            <v>4</v>
          </cell>
          <cell r="Y1974">
            <v>7</v>
          </cell>
          <cell r="Z1974">
            <v>2566</v>
          </cell>
          <cell r="AA1974"/>
          <cell r="AB1974"/>
          <cell r="AC1974"/>
          <cell r="AD1974"/>
          <cell r="AE1974"/>
          <cell r="AF1974"/>
          <cell r="AG1974"/>
          <cell r="AH1974"/>
          <cell r="AI1974"/>
          <cell r="AJ1974"/>
          <cell r="AK1974"/>
          <cell r="AL1974"/>
          <cell r="AM1974"/>
          <cell r="AN1974"/>
          <cell r="AO1974"/>
          <cell r="AP1974"/>
          <cell r="AQ1974"/>
          <cell r="AR1974"/>
          <cell r="AS1974"/>
          <cell r="AT1974"/>
          <cell r="AU1974"/>
          <cell r="AV1974"/>
          <cell r="AW1974"/>
          <cell r="AX1974"/>
          <cell r="AY1974"/>
          <cell r="AZ1974"/>
          <cell r="BA1974"/>
          <cell r="BB1974"/>
          <cell r="BC1974"/>
          <cell r="BD1974"/>
          <cell r="BE1974"/>
          <cell r="BF1974"/>
          <cell r="BG1974"/>
          <cell r="BH1974"/>
          <cell r="BI1974"/>
          <cell r="BJ1974"/>
          <cell r="BK1974"/>
          <cell r="BL1974" t="str">
            <v>นายสิทธิโชค ดาราวงษ์</v>
          </cell>
          <cell r="BM1974"/>
          <cell r="BN1974"/>
          <cell r="BO1974"/>
          <cell r="BP1974"/>
          <cell r="BQ1974"/>
          <cell r="BR1974"/>
          <cell r="BS1974"/>
          <cell r="BT1974"/>
          <cell r="BU1974"/>
          <cell r="BV1974"/>
          <cell r="BW1974"/>
          <cell r="BX1974"/>
          <cell r="BY1974"/>
          <cell r="BZ1974"/>
          <cell r="CA1974"/>
          <cell r="CB1974"/>
          <cell r="CC1974"/>
          <cell r="CD1974"/>
          <cell r="CE1974"/>
          <cell r="CF1974"/>
          <cell r="CG1974"/>
          <cell r="CH1974"/>
          <cell r="CI1974"/>
          <cell r="CJ1974"/>
          <cell r="CK1974"/>
          <cell r="CL1974"/>
          <cell r="CM1974"/>
          <cell r="CN1974"/>
          <cell r="CO1974"/>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X1975"/>
          <cell r="Y1975"/>
          <cell r="Z1975"/>
          <cell r="AA1975">
            <v>1</v>
          </cell>
          <cell r="AB1975">
            <v>8</v>
          </cell>
          <cell r="AC1975">
            <v>2565</v>
          </cell>
          <cell r="AD1975"/>
          <cell r="AE1975"/>
          <cell r="AF1975"/>
          <cell r="AG1975"/>
          <cell r="AH1975"/>
          <cell r="AI1975"/>
          <cell r="AJ1975"/>
          <cell r="AK1975"/>
          <cell r="AL1975"/>
          <cell r="AM1975"/>
          <cell r="AN1975"/>
          <cell r="AO1975"/>
          <cell r="AP1975"/>
          <cell r="AQ1975"/>
          <cell r="BC1975"/>
          <cell r="BD1975"/>
          <cell r="BE1975"/>
          <cell r="BF1975"/>
          <cell r="BG1975"/>
          <cell r="BH1975"/>
          <cell r="BI1975"/>
          <cell r="BJ1975"/>
          <cell r="BK1975"/>
          <cell r="BL1975" t="str">
            <v>นายธนพล มีบุญ</v>
          </cell>
          <cell r="BM1975"/>
          <cell r="BP1975"/>
          <cell r="BS1975"/>
          <cell r="BX1975"/>
          <cell r="BZ1975"/>
          <cell r="CA1975"/>
          <cell r="CB1975"/>
          <cell r="CC1975"/>
          <cell r="CD1975"/>
          <cell r="CE1975"/>
          <cell r="CF1975"/>
          <cell r="CG1975"/>
          <cell r="CH1975"/>
          <cell r="CI1975"/>
          <cell r="CJ1975"/>
          <cell r="CK1975"/>
          <cell r="CL1975"/>
          <cell r="CM1975"/>
          <cell r="CN1975"/>
          <cell r="CO1975"/>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X1976"/>
          <cell r="Y1976"/>
          <cell r="Z1976"/>
          <cell r="AA1976">
            <v>25</v>
          </cell>
          <cell r="AB1976">
            <v>10</v>
          </cell>
          <cell r="AC1976">
            <v>2565</v>
          </cell>
          <cell r="AD1976"/>
          <cell r="AE1976"/>
          <cell r="AF1976"/>
          <cell r="AG1976"/>
          <cell r="AH1976"/>
          <cell r="AI1976"/>
          <cell r="AJ1976"/>
          <cell r="AK1976"/>
          <cell r="AL1976"/>
          <cell r="AM1976"/>
          <cell r="AN1976"/>
          <cell r="AO1976"/>
          <cell r="AP1976"/>
          <cell r="AQ1976"/>
          <cell r="BC1976"/>
          <cell r="BD1976"/>
          <cell r="BE1976"/>
          <cell r="BF1976"/>
          <cell r="BG1976"/>
          <cell r="BH1976"/>
          <cell r="BI1976"/>
          <cell r="BJ1976"/>
          <cell r="BK1976"/>
          <cell r="BL1976" t="str">
            <v>นายอนุวัฒน์ เดชคุณมาก</v>
          </cell>
          <cell r="BM1976"/>
          <cell r="BP1976"/>
          <cell r="BS1976"/>
          <cell r="BX1976"/>
          <cell r="BZ1976"/>
          <cell r="CA1976"/>
          <cell r="CB1976"/>
          <cell r="CC1976"/>
          <cell r="CD1976"/>
          <cell r="CE1976"/>
          <cell r="CF1976"/>
          <cell r="CG1976"/>
          <cell r="CH1976"/>
          <cell r="CI1976"/>
          <cell r="CJ1976"/>
          <cell r="CK1976"/>
          <cell r="CL1976"/>
          <cell r="CM1976"/>
          <cell r="CN1976"/>
          <cell r="CO1976"/>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Q1977"/>
          <cell r="R1977"/>
          <cell r="S1977" t="str">
            <v>จังหวัดเชียงใหม่</v>
          </cell>
          <cell r="T1977" t="str">
            <v>ผบE671</v>
          </cell>
          <cell r="U1977">
            <v>2567</v>
          </cell>
          <cell r="V1977" t="str">
            <v>ผบE1392</v>
          </cell>
          <cell r="W1977">
            <v>2567</v>
          </cell>
          <cell r="X1977">
            <v>24</v>
          </cell>
          <cell r="Y1977">
            <v>6</v>
          </cell>
          <cell r="Z1977">
            <v>2567</v>
          </cell>
          <cell r="AA1977"/>
          <cell r="AB1977"/>
          <cell r="AC1977"/>
          <cell r="AD1977"/>
          <cell r="AE1977"/>
          <cell r="AF1977"/>
          <cell r="AG1977"/>
          <cell r="AH1977"/>
          <cell r="AI1977"/>
          <cell r="AJ1977"/>
          <cell r="AK1977"/>
          <cell r="AL1977"/>
          <cell r="AM1977"/>
          <cell r="AN1977"/>
          <cell r="AO1977"/>
          <cell r="AP1977"/>
          <cell r="AQ1977"/>
          <cell r="BC1977"/>
          <cell r="BD1977"/>
          <cell r="BE1977"/>
          <cell r="BF1977"/>
          <cell r="BG1977"/>
          <cell r="BH1977"/>
          <cell r="BI1977"/>
          <cell r="BJ1977"/>
          <cell r="BK1977"/>
          <cell r="BL1977" t="str">
            <v>พันจ่าอากาศเอกสันติชัย ปัญญาทอง</v>
          </cell>
          <cell r="BM1977"/>
          <cell r="BP1977"/>
          <cell r="BS1977"/>
          <cell r="BX1977"/>
          <cell r="BZ1977"/>
          <cell r="CA1977"/>
          <cell r="CB1977"/>
          <cell r="CC1977"/>
          <cell r="CD1977"/>
          <cell r="CE1977"/>
          <cell r="CF1977"/>
          <cell r="CG1977"/>
          <cell r="CH1977"/>
          <cell r="CI1977"/>
          <cell r="CJ1977"/>
          <cell r="CK1977"/>
          <cell r="CL1977"/>
          <cell r="CM1977"/>
          <cell r="CN1977"/>
          <cell r="CO1977"/>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Q1978"/>
          <cell r="R1978"/>
          <cell r="S1978" t="str">
            <v>จังหวัดลำพูน</v>
          </cell>
          <cell r="T1978" t="str">
            <v>ผบE1803</v>
          </cell>
          <cell r="U1978">
            <v>2567</v>
          </cell>
          <cell r="V1978" t="str">
            <v>ผบE3465</v>
          </cell>
          <cell r="W1978">
            <v>2567</v>
          </cell>
          <cell r="X1978">
            <v>2</v>
          </cell>
          <cell r="Y1978">
            <v>9</v>
          </cell>
          <cell r="Z1978">
            <v>2567</v>
          </cell>
          <cell r="AA1978"/>
          <cell r="AB1978"/>
          <cell r="AC1978"/>
          <cell r="AD1978"/>
          <cell r="AE1978"/>
          <cell r="AF1978"/>
          <cell r="AG1978"/>
          <cell r="AH1978"/>
          <cell r="AI1978"/>
          <cell r="AJ1978"/>
          <cell r="AK1978"/>
          <cell r="AL1978"/>
          <cell r="AM1978"/>
          <cell r="AN1978"/>
          <cell r="AO1978"/>
          <cell r="AP1978"/>
          <cell r="AQ1978"/>
          <cell r="BC1978"/>
          <cell r="BD1978"/>
          <cell r="BE1978"/>
          <cell r="BF1978"/>
          <cell r="BG1978"/>
          <cell r="BH1978"/>
          <cell r="BI1978"/>
          <cell r="BJ1978"/>
          <cell r="BK1978"/>
          <cell r="BL1978" t="str">
            <v>นางศรีมร มหาวัน</v>
          </cell>
          <cell r="BM1978"/>
          <cell r="BP1978"/>
          <cell r="BS1978"/>
          <cell r="BX1978"/>
          <cell r="BZ1978"/>
          <cell r="CA1978"/>
          <cell r="CB1978"/>
          <cell r="CC1978"/>
          <cell r="CD1978"/>
          <cell r="CE1978"/>
          <cell r="CF1978"/>
          <cell r="CG1978"/>
          <cell r="CH1978"/>
          <cell r="CI1978"/>
          <cell r="CJ1978"/>
          <cell r="CK1978"/>
          <cell r="CL1978"/>
          <cell r="CM1978"/>
          <cell r="CN1978"/>
          <cell r="CO1978"/>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Q1979"/>
          <cell r="R1979"/>
          <cell r="S1979" t="str">
            <v>แขวงเชียงดาว</v>
          </cell>
          <cell r="T1979" t="str">
            <v>ผบE324</v>
          </cell>
          <cell r="U1979">
            <v>2567</v>
          </cell>
          <cell r="V1979" t="str">
            <v>ผบE567</v>
          </cell>
          <cell r="W1979">
            <v>2567</v>
          </cell>
          <cell r="X1979">
            <v>18</v>
          </cell>
          <cell r="Y1979">
            <v>6</v>
          </cell>
          <cell r="Z1979">
            <v>2567</v>
          </cell>
          <cell r="AA1979"/>
          <cell r="AB1979"/>
          <cell r="AC1979"/>
          <cell r="AD1979"/>
          <cell r="AE1979"/>
          <cell r="AF1979"/>
          <cell r="AG1979"/>
          <cell r="AH1979"/>
          <cell r="AI1979"/>
          <cell r="AJ1979"/>
          <cell r="AK1979"/>
          <cell r="AL1979"/>
          <cell r="AM1979"/>
          <cell r="AN1979"/>
          <cell r="AO1979"/>
          <cell r="AP1979"/>
          <cell r="AQ1979"/>
          <cell r="AR1979"/>
          <cell r="AS1979"/>
          <cell r="AT1979"/>
          <cell r="AU1979"/>
          <cell r="AV1979"/>
          <cell r="AW1979"/>
          <cell r="AX1979"/>
          <cell r="AY1979"/>
          <cell r="AZ1979"/>
          <cell r="BA1979"/>
          <cell r="BB1979"/>
          <cell r="BC1979"/>
          <cell r="BD1979"/>
          <cell r="BE1979"/>
          <cell r="BF1979"/>
          <cell r="BG1979"/>
          <cell r="BH1979"/>
          <cell r="BI1979"/>
          <cell r="BJ1979"/>
          <cell r="BK1979"/>
          <cell r="BL1979" t="str">
            <v>นางสาวขวัญฤทัย จันตาคำ</v>
          </cell>
          <cell r="BM1979"/>
          <cell r="BN1979"/>
          <cell r="BO1979"/>
          <cell r="BP1979"/>
          <cell r="BQ1979"/>
          <cell r="BR1979"/>
          <cell r="BS1979"/>
          <cell r="BT1979"/>
          <cell r="BU1979"/>
          <cell r="BV1979"/>
          <cell r="BW1979"/>
          <cell r="BX1979"/>
          <cell r="BY1979"/>
          <cell r="BZ1979"/>
          <cell r="CA1979"/>
          <cell r="CB1979"/>
          <cell r="CC1979"/>
          <cell r="CD1979"/>
          <cell r="CE1979"/>
          <cell r="CF1979"/>
          <cell r="CG1979"/>
          <cell r="CH1979"/>
          <cell r="CI1979"/>
          <cell r="CJ1979"/>
          <cell r="CK1979"/>
          <cell r="CL1979"/>
          <cell r="CM1979"/>
          <cell r="CN1979"/>
          <cell r="CO1979"/>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Q1980"/>
          <cell r="R1980"/>
          <cell r="S1980" t="str">
            <v>จังหวัดเชียงใหม่</v>
          </cell>
          <cell r="T1980" t="str">
            <v>ผบE1506</v>
          </cell>
          <cell r="U1980">
            <v>2567</v>
          </cell>
          <cell r="V1980" t="str">
            <v>ผบE1848</v>
          </cell>
          <cell r="W1980">
            <v>2567</v>
          </cell>
          <cell r="X1980"/>
          <cell r="Y1980"/>
          <cell r="Z1980"/>
          <cell r="AA1980"/>
          <cell r="AB1980"/>
          <cell r="AC1980"/>
          <cell r="AD1980"/>
          <cell r="AE1980"/>
          <cell r="AF1980"/>
          <cell r="AG1980"/>
          <cell r="AH1980"/>
          <cell r="AI1980"/>
          <cell r="AJ1980"/>
          <cell r="AK1980"/>
          <cell r="AL1980"/>
          <cell r="AM1980"/>
          <cell r="AN1980"/>
          <cell r="AO1980"/>
          <cell r="AP1980"/>
          <cell r="AQ1980"/>
          <cell r="AR1980"/>
          <cell r="AS1980"/>
          <cell r="AT1980"/>
          <cell r="AU1980"/>
          <cell r="AV1980"/>
          <cell r="AW1980"/>
          <cell r="AX1980"/>
          <cell r="AY1980"/>
          <cell r="AZ1980"/>
          <cell r="BA1980"/>
          <cell r="BB1980"/>
          <cell r="BC1980"/>
          <cell r="BD1980"/>
          <cell r="BE1980"/>
          <cell r="BF1980"/>
          <cell r="BG1980"/>
          <cell r="BH1980"/>
          <cell r="BI1980"/>
          <cell r="BJ1980"/>
          <cell r="BK1980"/>
          <cell r="BL1980" t="str">
            <v>นายยงยุทธ อินตา</v>
          </cell>
          <cell r="BM1980"/>
          <cell r="BN1980"/>
          <cell r="BO1980"/>
          <cell r="BP1980"/>
          <cell r="BQ1980"/>
          <cell r="BR1980"/>
          <cell r="BS1980"/>
          <cell r="BT1980"/>
          <cell r="BU1980"/>
          <cell r="BV1980"/>
          <cell r="BW1980"/>
          <cell r="BX1980"/>
          <cell r="BY1980"/>
          <cell r="BZ1980"/>
          <cell r="CA1980"/>
          <cell r="CB1980"/>
          <cell r="CC1980"/>
          <cell r="CD1980"/>
          <cell r="CE1980"/>
          <cell r="CF1980"/>
          <cell r="CG1980"/>
          <cell r="CH1980"/>
          <cell r="CI1980"/>
          <cell r="CJ1980"/>
          <cell r="CK1980"/>
          <cell r="CL1980"/>
          <cell r="CM1980"/>
          <cell r="CN1980"/>
          <cell r="CO1980"/>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Q1981"/>
          <cell r="R1981"/>
          <cell r="S1981" t="str">
            <v>แขวงลำปาง</v>
          </cell>
          <cell r="T1981" t="str">
            <v>ผบE3081</v>
          </cell>
          <cell r="U1981">
            <v>2565</v>
          </cell>
          <cell r="V1981" t="str">
            <v>ผบE3550</v>
          </cell>
          <cell r="W1981">
            <v>2565</v>
          </cell>
          <cell r="X1981">
            <v>11</v>
          </cell>
          <cell r="Y1981">
            <v>10</v>
          </cell>
          <cell r="Z1981">
            <v>2565</v>
          </cell>
          <cell r="AA1981"/>
          <cell r="AB1981"/>
          <cell r="AC1981"/>
          <cell r="AD1981"/>
          <cell r="AE1981"/>
          <cell r="AF1981"/>
          <cell r="AG1981"/>
          <cell r="AH1981"/>
          <cell r="AI1981"/>
          <cell r="AJ1981"/>
          <cell r="AK1981"/>
          <cell r="AL1981"/>
          <cell r="AM1981"/>
          <cell r="AN1981"/>
          <cell r="AO1981"/>
          <cell r="AP1981"/>
          <cell r="AQ1981"/>
          <cell r="AR1981"/>
          <cell r="AS1981"/>
          <cell r="AT1981"/>
          <cell r="AU1981"/>
          <cell r="AV1981"/>
          <cell r="AW1981"/>
          <cell r="AX1981"/>
          <cell r="AY1981"/>
          <cell r="AZ1981"/>
          <cell r="BA1981"/>
          <cell r="BB1981"/>
          <cell r="BC1981"/>
          <cell r="BD1981"/>
          <cell r="BE1981"/>
          <cell r="BF1981"/>
          <cell r="BG1981"/>
          <cell r="BH1981"/>
          <cell r="BI1981"/>
          <cell r="BJ1981"/>
          <cell r="BK1981"/>
          <cell r="BL1981" t="str">
            <v>นายภัทรพงศ์ จิตราทร</v>
          </cell>
          <cell r="BM1981"/>
          <cell r="BN1981"/>
          <cell r="BO1981"/>
          <cell r="BP1981"/>
          <cell r="BQ1981"/>
          <cell r="BR1981"/>
          <cell r="BS1981"/>
          <cell r="BT1981"/>
          <cell r="BU1981"/>
          <cell r="BV1981"/>
          <cell r="BW1981"/>
          <cell r="BX1981"/>
          <cell r="BY1981"/>
          <cell r="BZ1981"/>
          <cell r="CA1981"/>
          <cell r="CB1981"/>
          <cell r="CC1981"/>
          <cell r="CD1981"/>
          <cell r="CE1981"/>
          <cell r="CF1981"/>
          <cell r="CG1981"/>
          <cell r="CH1981"/>
          <cell r="CI1981"/>
          <cell r="CJ1981"/>
          <cell r="CK1981"/>
          <cell r="CL1981"/>
          <cell r="CM1981"/>
          <cell r="CN1981"/>
          <cell r="CO1981"/>
        </row>
        <row r="1982">
          <cell r="B1982">
            <v>2826</v>
          </cell>
          <cell r="C1982">
            <v>1973</v>
          </cell>
          <cell r="D1982"/>
          <cell r="E1982"/>
          <cell r="F1982"/>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X1982"/>
          <cell r="Y1982"/>
          <cell r="Z1982"/>
          <cell r="AA1982">
            <v>22</v>
          </cell>
          <cell r="AB1982">
            <v>5</v>
          </cell>
          <cell r="AC1982">
            <v>2566</v>
          </cell>
          <cell r="AD1982"/>
          <cell r="AE1982"/>
          <cell r="AF1982"/>
          <cell r="AG1982"/>
          <cell r="AH1982"/>
          <cell r="AI1982"/>
          <cell r="AJ1982"/>
          <cell r="AK1982"/>
          <cell r="AL1982"/>
          <cell r="AM1982"/>
          <cell r="AN1982"/>
          <cell r="AO1982"/>
          <cell r="AP1982"/>
          <cell r="AQ1982"/>
          <cell r="AR1982"/>
          <cell r="AS1982"/>
          <cell r="AT1982"/>
          <cell r="AU1982"/>
          <cell r="AV1982"/>
          <cell r="AW1982"/>
          <cell r="AX1982"/>
          <cell r="AY1982"/>
          <cell r="AZ1982"/>
          <cell r="BA1982"/>
          <cell r="BB1982"/>
          <cell r="BC1982"/>
          <cell r="BD1982"/>
          <cell r="BE1982"/>
          <cell r="BF1982"/>
          <cell r="BG1982"/>
          <cell r="BH1982"/>
          <cell r="BI1982"/>
          <cell r="BJ1982"/>
          <cell r="BK1982"/>
          <cell r="BL1982" t="str">
            <v>นายธวุฒิ จอมแปง</v>
          </cell>
          <cell r="BM1982"/>
          <cell r="BN1982"/>
          <cell r="BO1982"/>
          <cell r="BP1982"/>
          <cell r="BQ1982"/>
          <cell r="BR1982"/>
          <cell r="BS1982"/>
          <cell r="BT1982"/>
          <cell r="BU1982"/>
          <cell r="BV1982"/>
          <cell r="BW1982"/>
          <cell r="BX1982"/>
          <cell r="BY1982"/>
          <cell r="BZ1982"/>
          <cell r="CA1982"/>
          <cell r="CB1982"/>
          <cell r="CC1982"/>
          <cell r="CD1982"/>
          <cell r="CE1982"/>
          <cell r="CF1982"/>
          <cell r="CG1982"/>
          <cell r="CH1982"/>
          <cell r="CI1982"/>
          <cell r="CJ1982"/>
          <cell r="CK1982"/>
          <cell r="CL1982"/>
          <cell r="CM1982"/>
          <cell r="CN1982"/>
          <cell r="CO1982"/>
        </row>
        <row r="1983">
          <cell r="B1983">
            <v>2827</v>
          </cell>
          <cell r="C1983">
            <v>1974</v>
          </cell>
          <cell r="D1983"/>
          <cell r="E1983"/>
          <cell r="F1983"/>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X1983"/>
          <cell r="Y1983"/>
          <cell r="Z1983"/>
          <cell r="AA1983">
            <v>12</v>
          </cell>
          <cell r="AB1983">
            <v>6</v>
          </cell>
          <cell r="AC1983">
            <v>2566</v>
          </cell>
          <cell r="AD1983"/>
          <cell r="AE1983"/>
          <cell r="AF1983"/>
          <cell r="AG1983"/>
          <cell r="AH1983"/>
          <cell r="AI1983"/>
          <cell r="AJ1983"/>
          <cell r="AK1983"/>
          <cell r="AL1983"/>
          <cell r="AM1983"/>
          <cell r="AN1983"/>
          <cell r="AO1983"/>
          <cell r="AP1983"/>
          <cell r="AQ1983"/>
          <cell r="AR1983"/>
          <cell r="AS1983"/>
          <cell r="AT1983"/>
          <cell r="AU1983"/>
          <cell r="AV1983"/>
          <cell r="AW1983"/>
          <cell r="AX1983"/>
          <cell r="AY1983"/>
          <cell r="AZ1983"/>
          <cell r="BA1983"/>
          <cell r="BB1983"/>
          <cell r="BC1983"/>
          <cell r="BD1983"/>
          <cell r="BE1983"/>
          <cell r="BF1983"/>
          <cell r="BG1983"/>
          <cell r="BH1983"/>
          <cell r="BI1983"/>
          <cell r="BJ1983"/>
          <cell r="BK1983"/>
          <cell r="BL1983" t="str">
            <v>นายชัยณรงค์ เมืองมา</v>
          </cell>
          <cell r="BM1983"/>
          <cell r="BN1983"/>
          <cell r="BO1983"/>
          <cell r="BP1983"/>
          <cell r="BQ1983"/>
          <cell r="BR1983"/>
          <cell r="BS1983"/>
          <cell r="BT1983"/>
          <cell r="BU1983"/>
          <cell r="BV1983"/>
          <cell r="BW1983"/>
          <cell r="BX1983"/>
          <cell r="BY1983"/>
          <cell r="BZ1983"/>
          <cell r="CA1983"/>
          <cell r="CB1983"/>
          <cell r="CC1983"/>
          <cell r="CD1983"/>
          <cell r="CE1983"/>
          <cell r="CF1983"/>
          <cell r="CG1983"/>
          <cell r="CH1983"/>
          <cell r="CI1983"/>
          <cell r="CJ1983"/>
          <cell r="CK1983"/>
          <cell r="CL1983"/>
          <cell r="CM1983"/>
          <cell r="CN1983"/>
          <cell r="CO1983"/>
        </row>
        <row r="1984">
          <cell r="B1984">
            <v>2828</v>
          </cell>
          <cell r="C1984">
            <v>1975</v>
          </cell>
          <cell r="D1984"/>
          <cell r="E1984"/>
          <cell r="F1984"/>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X1984"/>
          <cell r="Y1984"/>
          <cell r="Z1984"/>
          <cell r="AA1984">
            <v>27</v>
          </cell>
          <cell r="AB1984">
            <v>2</v>
          </cell>
          <cell r="AC1984">
            <v>2566</v>
          </cell>
          <cell r="AD1984"/>
          <cell r="AE1984"/>
          <cell r="AF1984"/>
          <cell r="AG1984"/>
          <cell r="AH1984"/>
          <cell r="AI1984"/>
          <cell r="AJ1984"/>
          <cell r="AK1984"/>
          <cell r="AL1984"/>
          <cell r="AM1984"/>
          <cell r="AN1984"/>
          <cell r="AO1984"/>
          <cell r="AP1984"/>
          <cell r="AQ1984"/>
          <cell r="AR1984"/>
          <cell r="AS1984"/>
          <cell r="AT1984"/>
          <cell r="AU1984"/>
          <cell r="AV1984"/>
          <cell r="AW1984"/>
          <cell r="AX1984"/>
          <cell r="AY1984"/>
          <cell r="AZ1984"/>
          <cell r="BA1984"/>
          <cell r="BB1984"/>
          <cell r="BC1984"/>
          <cell r="BD1984"/>
          <cell r="BE1984"/>
          <cell r="BF1984"/>
          <cell r="BG1984"/>
          <cell r="BH1984"/>
          <cell r="BI1984"/>
          <cell r="BJ1984"/>
          <cell r="BK1984"/>
          <cell r="BL1984" t="str">
            <v>นางสาวสมจิตร อาจแก้ว</v>
          </cell>
          <cell r="BM1984"/>
          <cell r="BN1984"/>
          <cell r="BO1984"/>
          <cell r="BP1984"/>
          <cell r="BQ1984"/>
          <cell r="BR1984"/>
          <cell r="BS1984"/>
          <cell r="BT1984"/>
          <cell r="BU1984"/>
          <cell r="BV1984"/>
          <cell r="BW1984"/>
          <cell r="BX1984"/>
          <cell r="BY1984"/>
          <cell r="BZ1984"/>
          <cell r="CA1984"/>
          <cell r="CB1984"/>
          <cell r="CC1984"/>
          <cell r="CD1984"/>
          <cell r="CE1984"/>
          <cell r="CF1984"/>
          <cell r="CG1984"/>
          <cell r="CH1984"/>
          <cell r="CI1984"/>
          <cell r="CJ1984"/>
          <cell r="CK1984"/>
          <cell r="CL1984"/>
          <cell r="CM1984"/>
          <cell r="CN1984"/>
          <cell r="CO1984"/>
        </row>
        <row r="1985">
          <cell r="B1985">
            <v>2829</v>
          </cell>
          <cell r="C1985">
            <v>1976</v>
          </cell>
          <cell r="D1985"/>
          <cell r="E1985"/>
          <cell r="F1985"/>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X1985"/>
          <cell r="Y1985"/>
          <cell r="Z1985"/>
          <cell r="AA1985">
            <v>13</v>
          </cell>
          <cell r="AB1985">
            <v>6</v>
          </cell>
          <cell r="AC1985">
            <v>2566</v>
          </cell>
          <cell r="AD1985"/>
          <cell r="AE1985"/>
          <cell r="AF1985"/>
          <cell r="AG1985"/>
          <cell r="AH1985"/>
          <cell r="AI1985"/>
          <cell r="AJ1985"/>
          <cell r="AK1985"/>
          <cell r="AL1985"/>
          <cell r="AM1985"/>
          <cell r="AN1985"/>
          <cell r="AO1985"/>
          <cell r="AP1985"/>
          <cell r="AQ1985"/>
          <cell r="AR1985"/>
          <cell r="AS1985"/>
          <cell r="AT1985"/>
          <cell r="AU1985"/>
          <cell r="AV1985"/>
          <cell r="AW1985"/>
          <cell r="AX1985"/>
          <cell r="AY1985"/>
          <cell r="AZ1985"/>
          <cell r="BA1985"/>
          <cell r="BB1985"/>
          <cell r="BC1985"/>
          <cell r="BD1985"/>
          <cell r="BE1985"/>
          <cell r="BF1985"/>
          <cell r="BG1985"/>
          <cell r="BH1985"/>
          <cell r="BI1985"/>
          <cell r="BJ1985"/>
          <cell r="BK1985"/>
          <cell r="BL1985" t="str">
            <v>นางสาวลินดา  ดวงไฟ</v>
          </cell>
          <cell r="BM1985"/>
          <cell r="BN1985"/>
          <cell r="BO1985"/>
          <cell r="BP1985"/>
          <cell r="BQ1985"/>
          <cell r="BR1985"/>
          <cell r="BS1985"/>
          <cell r="BT1985"/>
          <cell r="BU1985"/>
          <cell r="BV1985"/>
          <cell r="BW1985"/>
          <cell r="BX1985"/>
          <cell r="BY1985"/>
          <cell r="BZ1985"/>
          <cell r="CA1985"/>
          <cell r="CB1985"/>
          <cell r="CC1985"/>
          <cell r="CD1985"/>
          <cell r="CE1985"/>
          <cell r="CF1985"/>
          <cell r="CG1985"/>
          <cell r="CH1985"/>
          <cell r="CI1985"/>
          <cell r="CJ1985"/>
          <cell r="CK1985"/>
          <cell r="CL1985"/>
          <cell r="CM1985"/>
          <cell r="CN1985"/>
          <cell r="CO1985"/>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Q1986"/>
          <cell r="R1986"/>
          <cell r="S1986" t="str">
            <v>แขวงเชียงใหม่</v>
          </cell>
          <cell r="T1986" t="str">
            <v>ผบE8157</v>
          </cell>
          <cell r="U1986">
            <v>2567</v>
          </cell>
          <cell r="V1986" t="str">
            <v>ผบE10265</v>
          </cell>
          <cell r="W1986">
            <v>2567</v>
          </cell>
          <cell r="X1986">
            <v>5</v>
          </cell>
          <cell r="Y1986">
            <v>11</v>
          </cell>
          <cell r="Z1986">
            <v>2567</v>
          </cell>
          <cell r="AA1986"/>
          <cell r="AB1986"/>
          <cell r="AC1986"/>
          <cell r="AD1986"/>
          <cell r="AE1986"/>
          <cell r="AF1986"/>
          <cell r="AG1986"/>
          <cell r="AH1986"/>
          <cell r="AI1986"/>
          <cell r="AJ1986"/>
          <cell r="AK1986"/>
          <cell r="AL1986"/>
          <cell r="AM1986"/>
          <cell r="AN1986"/>
          <cell r="AO1986"/>
          <cell r="AP1986"/>
          <cell r="AQ1986"/>
          <cell r="AR1986"/>
          <cell r="AS1986"/>
          <cell r="AT1986"/>
          <cell r="AU1986"/>
          <cell r="AV1986"/>
          <cell r="AW1986"/>
          <cell r="AX1986"/>
          <cell r="AY1986"/>
          <cell r="AZ1986"/>
          <cell r="BA1986"/>
          <cell r="BB1986"/>
          <cell r="BC1986"/>
          <cell r="BD1986"/>
          <cell r="BE1986"/>
          <cell r="BF1986"/>
          <cell r="BG1986"/>
          <cell r="BH1986"/>
          <cell r="BI1986"/>
          <cell r="BJ1986"/>
          <cell r="BK1986"/>
          <cell r="BL1986" t="str">
            <v>นายสวาท  หลักมั่น</v>
          </cell>
          <cell r="BM1986"/>
          <cell r="BN1986"/>
          <cell r="BO1986"/>
          <cell r="BP1986"/>
          <cell r="BQ1986"/>
          <cell r="BR1986"/>
          <cell r="BS1986"/>
          <cell r="BT1986"/>
          <cell r="BU1986"/>
          <cell r="BV1986"/>
          <cell r="BW1986"/>
          <cell r="BX1986"/>
          <cell r="BY1986"/>
          <cell r="BZ1986"/>
          <cell r="CA1986"/>
          <cell r="CB1986"/>
          <cell r="CC1986"/>
          <cell r="CD1986"/>
          <cell r="CE1986"/>
          <cell r="CF1986"/>
          <cell r="CG1986"/>
          <cell r="CH1986"/>
          <cell r="CI1986"/>
          <cell r="CJ1986"/>
          <cell r="CK1986"/>
          <cell r="CL1986"/>
          <cell r="CM1986"/>
          <cell r="CN1986"/>
          <cell r="CO1986"/>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Q1987"/>
          <cell r="R1987"/>
          <cell r="S1987" t="str">
            <v>แขวงเชียงใหม่</v>
          </cell>
          <cell r="T1987" t="str">
            <v>ผบ.2556</v>
          </cell>
          <cell r="U1987">
            <v>2563</v>
          </cell>
          <cell r="V1987" t="str">
            <v>ผบ.5019</v>
          </cell>
          <cell r="W1987">
            <v>2563</v>
          </cell>
          <cell r="X1987"/>
          <cell r="Y1987"/>
          <cell r="Z1987"/>
          <cell r="AA1987">
            <v>14</v>
          </cell>
          <cell r="AB1987">
            <v>7</v>
          </cell>
          <cell r="AC1987">
            <v>2563</v>
          </cell>
          <cell r="AD1987"/>
          <cell r="AE1987"/>
          <cell r="AF1987"/>
          <cell r="AG1987"/>
          <cell r="AH1987"/>
          <cell r="AI1987"/>
          <cell r="AJ1987"/>
          <cell r="AK1987"/>
          <cell r="AL1987"/>
          <cell r="AM1987"/>
          <cell r="AN1987"/>
          <cell r="AO1987"/>
          <cell r="AP1987"/>
          <cell r="AQ1987"/>
          <cell r="AR1987"/>
          <cell r="AS1987"/>
          <cell r="AT1987"/>
          <cell r="AU1987"/>
          <cell r="AV1987"/>
          <cell r="AW1987"/>
          <cell r="AX1987"/>
          <cell r="AY1987"/>
          <cell r="AZ1987"/>
          <cell r="BA1987"/>
          <cell r="BB1987"/>
          <cell r="BC1987"/>
          <cell r="BD1987"/>
          <cell r="BE1987"/>
          <cell r="BF1987"/>
          <cell r="BG1987"/>
          <cell r="BH1987"/>
          <cell r="BI1987"/>
          <cell r="BJ1987"/>
          <cell r="BK1987"/>
          <cell r="BL1987" t="str">
            <v>นางแสงจันทร์ สิงห์ทอน</v>
          </cell>
          <cell r="BM1987"/>
          <cell r="BN1987"/>
          <cell r="BO1987"/>
          <cell r="BP1987"/>
          <cell r="BQ1987"/>
          <cell r="BR1987"/>
          <cell r="BS1987"/>
          <cell r="BT1987"/>
          <cell r="BU1987"/>
          <cell r="BV1987"/>
          <cell r="BW1987"/>
          <cell r="BX1987"/>
          <cell r="BY1987"/>
          <cell r="BZ1987"/>
          <cell r="CA1987"/>
          <cell r="CB1987"/>
          <cell r="CC1987"/>
          <cell r="CD1987"/>
          <cell r="CE1987"/>
          <cell r="CF1987"/>
          <cell r="CG1987"/>
          <cell r="CH1987"/>
          <cell r="CI1987"/>
          <cell r="CJ1987"/>
          <cell r="CK1987"/>
          <cell r="CL1987"/>
          <cell r="CM1987"/>
          <cell r="CN1987"/>
          <cell r="CO1987"/>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AA1988"/>
          <cell r="AB1988"/>
          <cell r="AC1988"/>
          <cell r="AD1988"/>
          <cell r="AE1988"/>
          <cell r="AF1988"/>
          <cell r="AG1988"/>
          <cell r="AH1988"/>
          <cell r="AI1988"/>
          <cell r="AJ1988"/>
          <cell r="AK1988"/>
          <cell r="AL1988"/>
          <cell r="AM1988"/>
          <cell r="AN1988"/>
          <cell r="AO1988"/>
          <cell r="AP1988"/>
          <cell r="AQ1988"/>
          <cell r="AR1988"/>
          <cell r="AS1988"/>
          <cell r="AT1988"/>
          <cell r="AU1988"/>
          <cell r="AV1988"/>
          <cell r="AW1988"/>
          <cell r="AX1988"/>
          <cell r="AY1988"/>
          <cell r="AZ1988"/>
          <cell r="BA1988"/>
          <cell r="BB1988" t="str">
            <v>ยึดทรัพย์</v>
          </cell>
          <cell r="BC1988"/>
          <cell r="BD1988"/>
          <cell r="BE1988"/>
          <cell r="BF1988"/>
          <cell r="BG1988"/>
          <cell r="BH1988"/>
          <cell r="BI1988"/>
          <cell r="BJ1988"/>
          <cell r="BK1988"/>
          <cell r="BL1988" t="str">
            <v>นายยุทธการ แซ่ลิ้ว</v>
          </cell>
          <cell r="BM1988"/>
          <cell r="BN1988"/>
          <cell r="BO1988"/>
          <cell r="BP1988"/>
          <cell r="BQ1988"/>
          <cell r="BR1988"/>
          <cell r="BS1988"/>
          <cell r="BT1988"/>
          <cell r="BU1988"/>
          <cell r="BV1988"/>
          <cell r="BW1988"/>
          <cell r="BX1988"/>
          <cell r="BY1988"/>
          <cell r="BZ1988"/>
          <cell r="CA1988"/>
          <cell r="CB1988"/>
          <cell r="CC1988"/>
          <cell r="CD1988"/>
          <cell r="CE1988"/>
          <cell r="CF1988"/>
          <cell r="CG1988"/>
          <cell r="CH1988"/>
          <cell r="CI1988"/>
          <cell r="CJ1988"/>
          <cell r="CK1988"/>
          <cell r="CL1988"/>
          <cell r="CM1988"/>
          <cell r="CN1988"/>
          <cell r="CO1988"/>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AA1989"/>
          <cell r="AB1989"/>
          <cell r="AC1989"/>
          <cell r="AD1989"/>
          <cell r="AE1989"/>
          <cell r="AF1989"/>
          <cell r="AG1989"/>
          <cell r="AH1989"/>
          <cell r="AI1989"/>
          <cell r="AJ1989"/>
          <cell r="AK1989"/>
          <cell r="AL1989"/>
          <cell r="AM1989"/>
          <cell r="AN1989"/>
          <cell r="AO1989"/>
          <cell r="AP1989"/>
          <cell r="AQ1989"/>
          <cell r="AR1989"/>
          <cell r="AS1989"/>
          <cell r="AT1989"/>
          <cell r="AU1989"/>
          <cell r="AV1989"/>
          <cell r="AW1989"/>
          <cell r="AX1989"/>
          <cell r="AY1989"/>
          <cell r="AZ1989"/>
          <cell r="BA1989"/>
          <cell r="BB1989"/>
          <cell r="BC1989"/>
          <cell r="BD1989"/>
          <cell r="BE1989"/>
          <cell r="BF1989"/>
          <cell r="BG1989"/>
          <cell r="BH1989"/>
          <cell r="BI1989"/>
          <cell r="BJ1989"/>
          <cell r="BK1989"/>
          <cell r="BL1989" t="str">
            <v>นายธณวรรธณ์ อุดมเกษตรคีรี</v>
          </cell>
          <cell r="BM1989"/>
          <cell r="BN1989"/>
          <cell r="BO1989"/>
          <cell r="BP1989"/>
          <cell r="BQ1989"/>
          <cell r="BR1989"/>
          <cell r="BS1989"/>
          <cell r="BT1989"/>
          <cell r="BU1989"/>
          <cell r="BV1989"/>
          <cell r="BW1989"/>
          <cell r="BX1989"/>
          <cell r="BY1989"/>
          <cell r="BZ1989"/>
          <cell r="CA1989"/>
          <cell r="CB1989"/>
          <cell r="CC1989"/>
          <cell r="CD1989"/>
          <cell r="CE1989"/>
          <cell r="CF1989"/>
          <cell r="CG1989"/>
          <cell r="CH1989"/>
          <cell r="CI1989"/>
          <cell r="CJ1989"/>
          <cell r="CK1989"/>
          <cell r="CL1989"/>
          <cell r="CM1989"/>
          <cell r="CN1989"/>
          <cell r="CO1989"/>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AA1990"/>
          <cell r="AB1990"/>
          <cell r="AC1990"/>
          <cell r="AD1990"/>
          <cell r="AE1990"/>
          <cell r="AF1990"/>
          <cell r="AG1990"/>
          <cell r="AH1990"/>
          <cell r="AI1990"/>
          <cell r="AJ1990"/>
          <cell r="AK1990"/>
          <cell r="AL1990"/>
          <cell r="AM1990"/>
          <cell r="AN1990"/>
          <cell r="AO1990"/>
          <cell r="AP1990"/>
          <cell r="AQ1990"/>
          <cell r="AR1990"/>
          <cell r="AS1990"/>
          <cell r="AT1990"/>
          <cell r="AU1990"/>
          <cell r="AV1990"/>
          <cell r="AW1990"/>
          <cell r="AX1990"/>
          <cell r="AY1990"/>
          <cell r="AZ1990"/>
          <cell r="BA1990"/>
          <cell r="BB1990"/>
          <cell r="BC1990"/>
          <cell r="BD1990"/>
          <cell r="BE1990"/>
          <cell r="BF1990"/>
          <cell r="BG1990"/>
          <cell r="BH1990"/>
          <cell r="BI1990"/>
          <cell r="BJ1990"/>
          <cell r="BK1990"/>
          <cell r="BL1990" t="str">
            <v>นางญาณิศา อินทะจักร์หรือเชษฐ์สุธี</v>
          </cell>
          <cell r="BM1990"/>
          <cell r="BN1990"/>
          <cell r="BO1990"/>
          <cell r="BP1990"/>
          <cell r="BQ1990"/>
          <cell r="BR1990"/>
          <cell r="BS1990"/>
          <cell r="BT1990"/>
          <cell r="BU1990"/>
          <cell r="BV1990"/>
          <cell r="BW1990"/>
          <cell r="BX1990"/>
          <cell r="BY1990"/>
          <cell r="BZ1990"/>
          <cell r="CA1990"/>
          <cell r="CB1990"/>
          <cell r="CC1990"/>
          <cell r="CD1990"/>
          <cell r="CE1990"/>
          <cell r="CF1990"/>
          <cell r="CG1990"/>
          <cell r="CH1990"/>
          <cell r="CI1990"/>
          <cell r="CJ1990"/>
          <cell r="CK1990"/>
          <cell r="CL1990"/>
          <cell r="CM1990"/>
          <cell r="CN1990"/>
          <cell r="CO1990"/>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X1991"/>
          <cell r="Y1991"/>
          <cell r="Z1991"/>
          <cell r="AA1991">
            <v>17</v>
          </cell>
          <cell r="AB1991">
            <v>7</v>
          </cell>
          <cell r="AC1991">
            <v>2566</v>
          </cell>
          <cell r="AD1991"/>
          <cell r="AE1991"/>
          <cell r="AF1991"/>
          <cell r="AG1991"/>
          <cell r="AH1991"/>
          <cell r="AI1991"/>
          <cell r="AJ1991"/>
          <cell r="AK1991"/>
          <cell r="AL1991"/>
          <cell r="AM1991"/>
          <cell r="AN1991"/>
          <cell r="AO1991"/>
          <cell r="AP1991"/>
          <cell r="AQ1991"/>
          <cell r="AR1991"/>
          <cell r="AS1991"/>
          <cell r="AT1991"/>
          <cell r="AU1991"/>
          <cell r="AV1991"/>
          <cell r="AW1991"/>
          <cell r="AX1991"/>
          <cell r="AY1991"/>
          <cell r="AZ1991"/>
          <cell r="BA1991"/>
          <cell r="BB1991"/>
          <cell r="BC1991"/>
          <cell r="BD1991"/>
          <cell r="BE1991"/>
          <cell r="BF1991"/>
          <cell r="BG1991"/>
          <cell r="BH1991"/>
          <cell r="BI1991"/>
          <cell r="BJ1991"/>
          <cell r="BK1991"/>
          <cell r="BL1991" t="str">
            <v>นายสิระพงษ์ ชัยชนะโรจน์</v>
          </cell>
          <cell r="BM1991"/>
          <cell r="BN1991"/>
          <cell r="BO1991"/>
          <cell r="BP1991"/>
          <cell r="BQ1991"/>
          <cell r="BR1991"/>
          <cell r="BS1991"/>
          <cell r="BT1991"/>
          <cell r="BU1991"/>
          <cell r="BV1991"/>
          <cell r="BW1991"/>
          <cell r="BX1991"/>
          <cell r="BY1991"/>
          <cell r="BZ1991"/>
          <cell r="CA1991"/>
          <cell r="CB1991"/>
          <cell r="CC1991"/>
          <cell r="CD1991"/>
          <cell r="CE1991"/>
          <cell r="CF1991"/>
          <cell r="CG1991"/>
          <cell r="CH1991"/>
          <cell r="CI1991"/>
          <cell r="CJ1991"/>
          <cell r="CK1991"/>
          <cell r="CL1991"/>
          <cell r="CM1991"/>
          <cell r="CN1991"/>
          <cell r="CO1991"/>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AA1992"/>
          <cell r="AB1992"/>
          <cell r="AC1992"/>
          <cell r="AD1992"/>
          <cell r="AE1992"/>
          <cell r="AF1992"/>
          <cell r="AG1992"/>
          <cell r="AH1992"/>
          <cell r="AI1992"/>
          <cell r="AJ1992"/>
          <cell r="AK1992"/>
          <cell r="AL1992"/>
          <cell r="AM1992"/>
          <cell r="AN1992"/>
          <cell r="AO1992"/>
          <cell r="AP1992"/>
          <cell r="AQ1992"/>
          <cell r="AR1992"/>
          <cell r="AS1992"/>
          <cell r="AT1992"/>
          <cell r="AU1992"/>
          <cell r="AV1992"/>
          <cell r="AW1992"/>
          <cell r="AX1992"/>
          <cell r="AY1992"/>
          <cell r="AZ1992"/>
          <cell r="BA1992"/>
          <cell r="BB1992"/>
          <cell r="BC1992"/>
          <cell r="BD1992"/>
          <cell r="BE1992"/>
          <cell r="BF1992"/>
          <cell r="BG1992"/>
          <cell r="BH1992"/>
          <cell r="BI1992"/>
          <cell r="BJ1992"/>
          <cell r="BK1992"/>
          <cell r="BL1992" t="str">
            <v>นางสาวภาณุมาศ ทิศดอนตอง</v>
          </cell>
          <cell r="BM1992"/>
          <cell r="BN1992"/>
          <cell r="BO1992"/>
          <cell r="BP1992"/>
          <cell r="BQ1992"/>
          <cell r="BR1992"/>
          <cell r="BS1992"/>
          <cell r="BT1992"/>
          <cell r="BU1992"/>
          <cell r="BV1992"/>
          <cell r="BW1992"/>
          <cell r="BX1992"/>
          <cell r="BY1992"/>
          <cell r="BZ1992"/>
          <cell r="CA1992"/>
          <cell r="CB1992"/>
          <cell r="CC1992"/>
          <cell r="CD1992"/>
          <cell r="CE1992"/>
          <cell r="CF1992"/>
          <cell r="CG1992"/>
          <cell r="CH1992"/>
          <cell r="CI1992"/>
          <cell r="CJ1992"/>
          <cell r="CK1992"/>
          <cell r="CL1992"/>
          <cell r="CM1992"/>
          <cell r="CN1992"/>
          <cell r="CO1992"/>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AA1993"/>
          <cell r="AB1993"/>
          <cell r="AC1993"/>
          <cell r="AD1993"/>
          <cell r="AE1993"/>
          <cell r="AF1993"/>
          <cell r="AG1993"/>
          <cell r="AH1993"/>
          <cell r="AI1993"/>
          <cell r="AJ1993"/>
          <cell r="AK1993"/>
          <cell r="AL1993"/>
          <cell r="AM1993"/>
          <cell r="AN1993"/>
          <cell r="AO1993"/>
          <cell r="AP1993"/>
          <cell r="AQ1993"/>
          <cell r="AR1993"/>
          <cell r="AS1993"/>
          <cell r="AT1993"/>
          <cell r="AU1993"/>
          <cell r="AV1993"/>
          <cell r="AW1993"/>
          <cell r="AX1993"/>
          <cell r="AY1993"/>
          <cell r="AZ1993"/>
          <cell r="BA1993"/>
          <cell r="BB1993"/>
          <cell r="BC1993"/>
          <cell r="BD1993"/>
          <cell r="BE1993"/>
          <cell r="BF1993"/>
          <cell r="BG1993"/>
          <cell r="BH1993"/>
          <cell r="BI1993"/>
          <cell r="BJ1993"/>
          <cell r="BK1993"/>
          <cell r="BL1993" t="str">
            <v>นางสุวิมล คันธวังอินทร์</v>
          </cell>
          <cell r="BM1993"/>
          <cell r="BN1993"/>
          <cell r="BO1993"/>
          <cell r="BP1993"/>
          <cell r="BQ1993"/>
          <cell r="BR1993"/>
          <cell r="BS1993"/>
          <cell r="BT1993"/>
          <cell r="BU1993"/>
          <cell r="BV1993"/>
          <cell r="BW1993"/>
          <cell r="BX1993"/>
          <cell r="BY1993"/>
          <cell r="BZ1993"/>
          <cell r="CA1993"/>
          <cell r="CB1993"/>
          <cell r="CC1993"/>
          <cell r="CD1993"/>
          <cell r="CE1993"/>
          <cell r="CF1993"/>
          <cell r="CG1993"/>
          <cell r="CH1993"/>
          <cell r="CI1993"/>
          <cell r="CJ1993"/>
          <cell r="CK1993"/>
          <cell r="CL1993"/>
          <cell r="CM1993"/>
          <cell r="CN1993"/>
          <cell r="CO1993"/>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AA1994"/>
          <cell r="AB1994"/>
          <cell r="AC1994"/>
          <cell r="AD1994"/>
          <cell r="AE1994"/>
          <cell r="AF1994"/>
          <cell r="AG1994"/>
          <cell r="AH1994"/>
          <cell r="AI1994"/>
          <cell r="AJ1994"/>
          <cell r="AK1994"/>
          <cell r="AL1994"/>
          <cell r="AM1994"/>
          <cell r="AN1994"/>
          <cell r="AO1994"/>
          <cell r="AP1994"/>
          <cell r="AQ1994"/>
          <cell r="AR1994"/>
          <cell r="AS1994"/>
          <cell r="AT1994"/>
          <cell r="AU1994"/>
          <cell r="AV1994"/>
          <cell r="AW1994"/>
          <cell r="AX1994"/>
          <cell r="AY1994"/>
          <cell r="AZ1994"/>
          <cell r="BA1994"/>
          <cell r="BB1994"/>
          <cell r="BC1994"/>
          <cell r="BD1994"/>
          <cell r="BE1994"/>
          <cell r="BF1994"/>
          <cell r="BG1994"/>
          <cell r="BH1994"/>
          <cell r="BI1994"/>
          <cell r="BJ1994"/>
          <cell r="BK1994"/>
          <cell r="BL1994" t="str">
            <v>นายจิตริน สุนทรศิลป์</v>
          </cell>
          <cell r="BM1994"/>
          <cell r="BN1994"/>
          <cell r="BO1994"/>
          <cell r="BP1994"/>
          <cell r="BQ1994"/>
          <cell r="BR1994"/>
          <cell r="BS1994"/>
          <cell r="BT1994"/>
          <cell r="BU1994"/>
          <cell r="BV1994"/>
          <cell r="BW1994"/>
          <cell r="BX1994"/>
          <cell r="BY1994"/>
          <cell r="BZ1994"/>
          <cell r="CA1994"/>
          <cell r="CB1994"/>
          <cell r="CC1994"/>
          <cell r="CD1994"/>
          <cell r="CE1994"/>
          <cell r="CF1994"/>
          <cell r="CG1994"/>
          <cell r="CH1994"/>
          <cell r="CI1994"/>
          <cell r="CJ1994"/>
          <cell r="CK1994"/>
          <cell r="CL1994"/>
          <cell r="CM1994"/>
          <cell r="CN1994"/>
          <cell r="CO1994"/>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AA1995"/>
          <cell r="AB1995"/>
          <cell r="AC1995"/>
          <cell r="AD1995"/>
          <cell r="AE1995"/>
          <cell r="AF1995"/>
          <cell r="AG1995"/>
          <cell r="AH1995"/>
          <cell r="AI1995"/>
          <cell r="AJ1995"/>
          <cell r="AK1995"/>
          <cell r="AL1995"/>
          <cell r="AM1995"/>
          <cell r="AN1995"/>
          <cell r="AO1995"/>
          <cell r="AP1995"/>
          <cell r="AQ1995"/>
          <cell r="AR1995"/>
          <cell r="AS1995"/>
          <cell r="AT1995"/>
          <cell r="AU1995"/>
          <cell r="AV1995"/>
          <cell r="AW1995"/>
          <cell r="AX1995"/>
          <cell r="AY1995"/>
          <cell r="AZ1995"/>
          <cell r="BA1995"/>
          <cell r="BB1995"/>
          <cell r="BC1995"/>
          <cell r="BD1995"/>
          <cell r="BE1995"/>
          <cell r="BF1995"/>
          <cell r="BG1995"/>
          <cell r="BH1995"/>
          <cell r="BI1995"/>
          <cell r="BJ1995"/>
          <cell r="BK1995"/>
          <cell r="BL1995" t="str">
            <v>นายเกษม แก้วแกมคำ</v>
          </cell>
          <cell r="BM1995"/>
          <cell r="BN1995"/>
          <cell r="BO1995"/>
          <cell r="BP1995"/>
          <cell r="BQ1995"/>
          <cell r="BR1995"/>
          <cell r="BS1995"/>
          <cell r="BT1995"/>
          <cell r="BU1995"/>
          <cell r="BV1995"/>
          <cell r="BW1995"/>
          <cell r="BX1995"/>
          <cell r="BY1995"/>
          <cell r="BZ1995"/>
          <cell r="CA1995"/>
          <cell r="CB1995"/>
          <cell r="CC1995"/>
          <cell r="CD1995"/>
          <cell r="CE1995"/>
          <cell r="CF1995"/>
          <cell r="CG1995"/>
          <cell r="CH1995"/>
          <cell r="CI1995"/>
          <cell r="CJ1995"/>
          <cell r="CK1995"/>
          <cell r="CL1995"/>
          <cell r="CM1995"/>
          <cell r="CN1995"/>
          <cell r="CO1995"/>
        </row>
        <row r="1996">
          <cell r="B1996">
            <v>2840</v>
          </cell>
          <cell r="C1996">
            <v>1985</v>
          </cell>
          <cell r="D1996"/>
          <cell r="E1996"/>
          <cell r="F1996"/>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Q1996"/>
          <cell r="R1996"/>
          <cell r="S1996" t="str">
            <v>แขวงเชียงใหม่</v>
          </cell>
          <cell r="T1996" t="str">
            <v>ผบE1025</v>
          </cell>
          <cell r="U1996">
            <v>2563</v>
          </cell>
          <cell r="V1996" t="str">
            <v>ผบE1282</v>
          </cell>
          <cell r="W1996">
            <v>2563</v>
          </cell>
          <cell r="X1996"/>
          <cell r="Y1996"/>
          <cell r="Z1996"/>
          <cell r="AA1996">
            <v>28</v>
          </cell>
          <cell r="AB1996">
            <v>9</v>
          </cell>
          <cell r="AC1996">
            <v>2563</v>
          </cell>
          <cell r="AD1996"/>
          <cell r="AE1996"/>
          <cell r="AF1996"/>
          <cell r="AG1996"/>
          <cell r="AH1996"/>
          <cell r="AI1996"/>
          <cell r="AJ1996"/>
          <cell r="AK1996"/>
          <cell r="AL1996"/>
          <cell r="AM1996"/>
          <cell r="AN1996"/>
          <cell r="AO1996"/>
          <cell r="AP1996"/>
          <cell r="AQ1996"/>
          <cell r="AR1996"/>
          <cell r="AS1996"/>
          <cell r="AT1996"/>
          <cell r="AU1996"/>
          <cell r="AV1996"/>
          <cell r="AW1996"/>
          <cell r="AX1996"/>
          <cell r="AY1996"/>
          <cell r="AZ1996"/>
          <cell r="BA1996"/>
          <cell r="BB1996"/>
          <cell r="BC1996"/>
          <cell r="BD1996"/>
          <cell r="BE1996"/>
          <cell r="BF1996"/>
          <cell r="BG1996"/>
          <cell r="BH1996"/>
          <cell r="BI1996"/>
          <cell r="BJ1996"/>
          <cell r="BK1996"/>
          <cell r="BL1996" t="str">
            <v>นางสาวจิรประภา สมมิตร์</v>
          </cell>
          <cell r="BM1996"/>
          <cell r="BN1996"/>
          <cell r="BO1996"/>
          <cell r="BP1996"/>
          <cell r="BQ1996"/>
          <cell r="BR1996"/>
          <cell r="BS1996"/>
          <cell r="BT1996"/>
          <cell r="BU1996"/>
          <cell r="BV1996"/>
          <cell r="BW1996"/>
          <cell r="BX1996"/>
          <cell r="BY1996"/>
          <cell r="BZ1996"/>
          <cell r="CA1996"/>
          <cell r="CB1996"/>
          <cell r="CC1996"/>
          <cell r="CD1996"/>
          <cell r="CE1996"/>
          <cell r="CF1996"/>
          <cell r="CG1996"/>
          <cell r="CH1996"/>
          <cell r="CI1996"/>
          <cell r="CJ1996"/>
          <cell r="CK1996"/>
          <cell r="CL1996"/>
          <cell r="CM1996"/>
          <cell r="CN1996"/>
          <cell r="CO1996"/>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Q1997"/>
          <cell r="R1997"/>
          <cell r="S1997" t="str">
            <v>จังหวัดลำพูน</v>
          </cell>
          <cell r="T1997" t="str">
            <v>ผบ.364</v>
          </cell>
          <cell r="U1997">
            <v>2567</v>
          </cell>
          <cell r="V1997" t="str">
            <v>ผบ.453</v>
          </cell>
          <cell r="W1997">
            <v>2567</v>
          </cell>
          <cell r="X1997">
            <v>9</v>
          </cell>
          <cell r="Y1997">
            <v>12</v>
          </cell>
          <cell r="Z1997">
            <v>2567</v>
          </cell>
          <cell r="AA1997"/>
          <cell r="AB1997"/>
          <cell r="AC1997"/>
          <cell r="AD1997"/>
          <cell r="AE1997"/>
          <cell r="AF1997"/>
          <cell r="AG1997"/>
          <cell r="AH1997"/>
          <cell r="AI1997"/>
          <cell r="AJ1997"/>
          <cell r="AK1997"/>
          <cell r="AL1997"/>
          <cell r="AM1997"/>
          <cell r="AN1997"/>
          <cell r="AO1997"/>
          <cell r="AP1997"/>
          <cell r="AQ1997"/>
          <cell r="AR1997"/>
          <cell r="AS1997"/>
          <cell r="AT1997"/>
          <cell r="AU1997"/>
          <cell r="AV1997"/>
          <cell r="AW1997"/>
          <cell r="AX1997"/>
          <cell r="AY1997"/>
          <cell r="AZ1997"/>
          <cell r="BA1997"/>
          <cell r="BB1997"/>
          <cell r="BC1997"/>
          <cell r="BD1997"/>
          <cell r="BE1997"/>
          <cell r="BF1997"/>
          <cell r="BG1997"/>
          <cell r="BH1997"/>
          <cell r="BI1997"/>
          <cell r="BJ1997"/>
          <cell r="BK1997"/>
          <cell r="BL1997" t="str">
            <v>พ.อ.อ.ขจรศักดิ์ เพ็งชะตา</v>
          </cell>
          <cell r="BM1997"/>
          <cell r="BN1997"/>
          <cell r="BO1997"/>
          <cell r="BP1997"/>
          <cell r="BQ1997"/>
          <cell r="BR1997"/>
          <cell r="BS1997"/>
          <cell r="BT1997"/>
          <cell r="BU1997"/>
          <cell r="BV1997"/>
          <cell r="BW1997"/>
          <cell r="BX1997"/>
          <cell r="BY1997"/>
          <cell r="BZ1997"/>
          <cell r="CA1997"/>
          <cell r="CB1997"/>
          <cell r="CC1997"/>
          <cell r="CD1997"/>
          <cell r="CE1997"/>
          <cell r="CF1997"/>
          <cell r="CG1997"/>
          <cell r="CH1997"/>
          <cell r="CI1997"/>
          <cell r="CJ1997"/>
          <cell r="CK1997"/>
          <cell r="CL1997"/>
          <cell r="CM1997"/>
          <cell r="CN1997"/>
          <cell r="CO1997"/>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K1998"/>
          <cell r="L1998" t="str">
            <v>อมก๋อย</v>
          </cell>
          <cell r="M1998" t="str">
            <v>เชียงใหม่ 3</v>
          </cell>
          <cell r="N1998">
            <v>8</v>
          </cell>
          <cell r="O1998"/>
          <cell r="P1998" t="str">
            <v>1.บุคคลค้ำประกัน</v>
          </cell>
          <cell r="Q1998"/>
          <cell r="R1998"/>
          <cell r="S1998" t="str">
            <v>จังหวัดเชียงใหม่</v>
          </cell>
          <cell r="T1998" t="str">
            <v>ผบ.1424</v>
          </cell>
          <cell r="U1998">
            <v>2555</v>
          </cell>
          <cell r="V1998" t="str">
            <v>ผบ.1540</v>
          </cell>
          <cell r="W1998">
            <v>2555</v>
          </cell>
          <cell r="X1998"/>
          <cell r="Y1998"/>
          <cell r="Z1998"/>
          <cell r="AA1998"/>
          <cell r="AB1998"/>
          <cell r="AC1998"/>
          <cell r="AD1998"/>
          <cell r="AE1998"/>
          <cell r="AF1998"/>
          <cell r="AG1998"/>
          <cell r="AH1998"/>
          <cell r="AI1998"/>
          <cell r="AJ1998"/>
          <cell r="AK1998"/>
          <cell r="AL1998"/>
          <cell r="AM1998"/>
          <cell r="AN1998"/>
          <cell r="AO1998"/>
          <cell r="AP1998"/>
          <cell r="AQ1998"/>
          <cell r="AR1998"/>
          <cell r="AS1998"/>
          <cell r="AT1998"/>
          <cell r="AU1998"/>
          <cell r="AV1998"/>
          <cell r="AW1998"/>
          <cell r="AX1998"/>
          <cell r="AY1998"/>
          <cell r="AZ1998"/>
          <cell r="BA1998"/>
          <cell r="BB1998" t="str">
            <v>คำสั่งวางเงิน 20/2/2568</v>
          </cell>
          <cell r="BC1998"/>
          <cell r="BD1998"/>
          <cell r="BE1998"/>
          <cell r="BF1998"/>
          <cell r="BG1998"/>
          <cell r="BH1998"/>
          <cell r="BI1998"/>
          <cell r="BJ1998"/>
          <cell r="BK1998"/>
          <cell r="BL1998" t="str">
            <v>นายอำนวย หารหม่อง</v>
          </cell>
          <cell r="BM1998"/>
          <cell r="BN1998"/>
          <cell r="BO1998"/>
          <cell r="BP1998"/>
          <cell r="BQ1998"/>
          <cell r="BR1998"/>
          <cell r="BS1998"/>
          <cell r="BT1998"/>
          <cell r="BU1998"/>
          <cell r="BV1998"/>
          <cell r="BW1998"/>
          <cell r="BX1998"/>
          <cell r="BY1998"/>
          <cell r="BZ1998"/>
          <cell r="CA1998"/>
          <cell r="CB1998"/>
          <cell r="CC1998"/>
          <cell r="CD1998"/>
          <cell r="CE1998"/>
          <cell r="CF1998"/>
          <cell r="CG1998"/>
          <cell r="CH1998"/>
          <cell r="CI1998"/>
          <cell r="CJ1998"/>
          <cell r="CK1998"/>
          <cell r="CL1998"/>
          <cell r="CM1998"/>
          <cell r="CN1998"/>
          <cell r="CO1998"/>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X1999"/>
          <cell r="Y1999"/>
          <cell r="Z1999"/>
          <cell r="AA1999">
            <v>8</v>
          </cell>
          <cell r="AB1999">
            <v>3</v>
          </cell>
          <cell r="AC1999">
            <v>2564</v>
          </cell>
          <cell r="AD1999"/>
          <cell r="AE1999"/>
          <cell r="AF1999"/>
          <cell r="AG1999"/>
          <cell r="AH1999"/>
          <cell r="AI1999"/>
          <cell r="AJ1999"/>
          <cell r="AK1999"/>
          <cell r="AL1999"/>
          <cell r="AM1999"/>
          <cell r="AN1999"/>
          <cell r="AO1999"/>
          <cell r="AP1999"/>
          <cell r="AQ1999"/>
          <cell r="AR1999"/>
          <cell r="AS1999"/>
          <cell r="AT1999"/>
          <cell r="AU1999"/>
          <cell r="AV1999"/>
          <cell r="AW1999"/>
          <cell r="AX1999"/>
          <cell r="AY1999"/>
          <cell r="AZ1999"/>
          <cell r="BA1999"/>
          <cell r="BB1999" t="str">
            <v>คำสั่งสืบทรัพย์ 3/3/2568</v>
          </cell>
          <cell r="BC1999"/>
          <cell r="BD1999"/>
          <cell r="BE1999"/>
          <cell r="BF1999"/>
          <cell r="BG1999"/>
          <cell r="BH1999"/>
          <cell r="BI1999"/>
          <cell r="BJ1999"/>
          <cell r="BK1999"/>
          <cell r="BL1999" t="str">
            <v>นายสุรศักดิ์ ศรีคำมา</v>
          </cell>
          <cell r="BM1999"/>
          <cell r="BN1999"/>
          <cell r="BO1999"/>
          <cell r="BP1999"/>
          <cell r="BQ1999"/>
          <cell r="BR1999"/>
          <cell r="BS1999"/>
          <cell r="BT1999"/>
          <cell r="BU1999"/>
          <cell r="BV1999"/>
          <cell r="BW1999"/>
          <cell r="BX1999"/>
          <cell r="BY1999"/>
          <cell r="BZ1999"/>
          <cell r="CA1999"/>
          <cell r="CB1999"/>
          <cell r="CC1999"/>
          <cell r="CD1999"/>
          <cell r="CE1999"/>
          <cell r="CF1999"/>
          <cell r="CG1999"/>
          <cell r="CH1999"/>
          <cell r="CI1999"/>
          <cell r="CJ1999"/>
          <cell r="CK1999"/>
          <cell r="CL1999"/>
          <cell r="CM1999"/>
          <cell r="CN1999"/>
          <cell r="CO1999"/>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X2000"/>
          <cell r="Y2000"/>
          <cell r="Z2000"/>
          <cell r="AA2000">
            <v>22</v>
          </cell>
          <cell r="AB2000">
            <v>9</v>
          </cell>
          <cell r="AC2000">
            <v>2563</v>
          </cell>
          <cell r="AD2000"/>
          <cell r="AE2000"/>
          <cell r="AF2000"/>
          <cell r="AG2000"/>
          <cell r="AH2000"/>
          <cell r="AI2000"/>
          <cell r="AJ2000"/>
          <cell r="AK2000"/>
          <cell r="AL2000"/>
          <cell r="AM2000"/>
          <cell r="AN2000"/>
          <cell r="AO2000"/>
          <cell r="AP2000"/>
          <cell r="AQ2000"/>
          <cell r="AR2000"/>
          <cell r="AS2000"/>
          <cell r="AT2000"/>
          <cell r="AU2000"/>
          <cell r="AV2000"/>
          <cell r="AW2000"/>
          <cell r="AX2000"/>
          <cell r="AY2000"/>
          <cell r="AZ2000"/>
          <cell r="BA2000"/>
          <cell r="BB2000" t="str">
            <v>คำสั่งสืบทรัพย์ 3/3/2568</v>
          </cell>
          <cell r="BC2000"/>
          <cell r="BD2000"/>
          <cell r="BE2000"/>
          <cell r="BF2000"/>
          <cell r="BG2000"/>
          <cell r="BH2000"/>
          <cell r="BI2000"/>
          <cell r="BJ2000"/>
          <cell r="BK2000"/>
          <cell r="BL2000" t="str">
            <v>นางสาวสุภายุนี นวลยานัส</v>
          </cell>
          <cell r="BM2000"/>
          <cell r="BN2000"/>
          <cell r="BO2000"/>
          <cell r="BP2000"/>
          <cell r="BQ2000"/>
          <cell r="BR2000"/>
          <cell r="BS2000"/>
          <cell r="BT2000"/>
          <cell r="BU2000"/>
          <cell r="BV2000"/>
          <cell r="BW2000"/>
          <cell r="BX2000"/>
          <cell r="BY2000"/>
          <cell r="BZ2000"/>
          <cell r="CA2000"/>
          <cell r="CB2000"/>
          <cell r="CC2000"/>
          <cell r="CD2000"/>
          <cell r="CE2000"/>
          <cell r="CF2000"/>
          <cell r="CG2000"/>
          <cell r="CH2000"/>
          <cell r="CI2000"/>
          <cell r="CJ2000"/>
          <cell r="CK2000"/>
          <cell r="CL2000"/>
          <cell r="CM2000"/>
          <cell r="CN2000"/>
          <cell r="CO2000"/>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X2001"/>
          <cell r="Y2001"/>
          <cell r="Z2001"/>
          <cell r="AA2001">
            <v>7</v>
          </cell>
          <cell r="AB2001">
            <v>11</v>
          </cell>
          <cell r="AC2001">
            <v>2559</v>
          </cell>
          <cell r="AD2001"/>
          <cell r="AE2001"/>
          <cell r="AF2001"/>
          <cell r="AG2001"/>
          <cell r="AH2001"/>
          <cell r="AI2001"/>
          <cell r="AJ2001"/>
          <cell r="AK2001"/>
          <cell r="AL2001"/>
          <cell r="AM2001"/>
          <cell r="AN2001"/>
          <cell r="AO2001"/>
          <cell r="AP2001"/>
          <cell r="AQ2001"/>
          <cell r="AR2001"/>
          <cell r="AS2001"/>
          <cell r="AT2001"/>
          <cell r="AU2001"/>
          <cell r="AV2001"/>
          <cell r="AW2001"/>
          <cell r="AX2001"/>
          <cell r="AY2001"/>
          <cell r="AZ2001"/>
          <cell r="BA2001"/>
          <cell r="BB2001" t="str">
            <v>คำสั่งสืบทรัพย์ 3/3/2568</v>
          </cell>
          <cell r="BC2001"/>
          <cell r="BD2001"/>
          <cell r="BE2001"/>
          <cell r="BF2001"/>
          <cell r="BG2001"/>
          <cell r="BH2001"/>
          <cell r="BI2001"/>
          <cell r="BJ2001"/>
          <cell r="BK2001"/>
          <cell r="BL2001" t="str">
            <v>นางสาวศิณีพร  มาแจ่ม</v>
          </cell>
          <cell r="BM2001"/>
          <cell r="BN2001"/>
          <cell r="BO2001"/>
          <cell r="BP2001"/>
          <cell r="BQ2001"/>
          <cell r="BR2001"/>
          <cell r="BS2001"/>
          <cell r="BT2001"/>
          <cell r="BU2001"/>
          <cell r="BV2001"/>
          <cell r="BW2001"/>
          <cell r="BX2001"/>
          <cell r="BY2001"/>
          <cell r="BZ2001"/>
          <cell r="CA2001"/>
          <cell r="CB2001"/>
          <cell r="CC2001"/>
          <cell r="CD2001"/>
          <cell r="CE2001"/>
          <cell r="CF2001"/>
          <cell r="CG2001"/>
          <cell r="CH2001"/>
          <cell r="CI2001"/>
          <cell r="CJ2001"/>
          <cell r="CK2001"/>
          <cell r="CL2001"/>
          <cell r="CM2001"/>
          <cell r="CN2001"/>
          <cell r="CO2001"/>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AA2002"/>
          <cell r="AB2002"/>
          <cell r="AC2002"/>
          <cell r="AD2002"/>
          <cell r="AE2002"/>
          <cell r="AF2002"/>
          <cell r="AG2002"/>
          <cell r="AH2002"/>
          <cell r="AI2002"/>
          <cell r="AJ2002"/>
          <cell r="AK2002"/>
          <cell r="AL2002"/>
          <cell r="AM2002"/>
          <cell r="AN2002"/>
          <cell r="AO2002"/>
          <cell r="AP2002"/>
          <cell r="AQ2002"/>
          <cell r="AR2002"/>
          <cell r="AS2002"/>
          <cell r="AT2002"/>
          <cell r="AU2002"/>
          <cell r="AV2002"/>
          <cell r="AW2002"/>
          <cell r="AX2002"/>
          <cell r="AY2002"/>
          <cell r="AZ2002"/>
          <cell r="BA2002"/>
          <cell r="BB2002"/>
          <cell r="BC2002"/>
          <cell r="BD2002"/>
          <cell r="BE2002"/>
          <cell r="BF2002"/>
          <cell r="BG2002"/>
          <cell r="BH2002"/>
          <cell r="BI2002"/>
          <cell r="BJ2002"/>
          <cell r="BK2002"/>
          <cell r="BL2002" t="str">
            <v>นางกานต์พิชชา    นาคเสน</v>
          </cell>
          <cell r="BM2002"/>
          <cell r="BN2002"/>
          <cell r="BO2002"/>
          <cell r="BP2002"/>
          <cell r="BQ2002"/>
          <cell r="BR2002"/>
          <cell r="BS2002"/>
          <cell r="BT2002"/>
          <cell r="BU2002"/>
          <cell r="BV2002"/>
          <cell r="BW2002"/>
          <cell r="BX2002"/>
          <cell r="BY2002"/>
          <cell r="BZ2002"/>
          <cell r="CA2002"/>
          <cell r="CB2002"/>
          <cell r="CC2002"/>
          <cell r="CD2002"/>
          <cell r="CE2002"/>
          <cell r="CF2002"/>
          <cell r="CG2002"/>
          <cell r="CH2002"/>
          <cell r="CI2002"/>
          <cell r="CJ2002"/>
          <cell r="CK2002"/>
          <cell r="CL2002"/>
          <cell r="CM2002"/>
          <cell r="CN2002"/>
          <cell r="CO2002"/>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AA2003"/>
          <cell r="AB2003"/>
          <cell r="AC2003"/>
          <cell r="AD2003"/>
          <cell r="AE2003"/>
          <cell r="AF2003"/>
          <cell r="AG2003"/>
          <cell r="AH2003"/>
          <cell r="AI2003"/>
          <cell r="AJ2003"/>
          <cell r="AK2003"/>
          <cell r="AL2003"/>
          <cell r="AM2003"/>
          <cell r="AN2003"/>
          <cell r="AO2003"/>
          <cell r="AP2003"/>
          <cell r="AQ2003"/>
          <cell r="AR2003"/>
          <cell r="AS2003"/>
          <cell r="AT2003"/>
          <cell r="AU2003"/>
          <cell r="AV2003"/>
          <cell r="AW2003"/>
          <cell r="AX2003"/>
          <cell r="AY2003"/>
          <cell r="AZ2003"/>
          <cell r="BA2003"/>
          <cell r="BB2003" t="str">
            <v>คำสั่งยึดทรัพย์ 4/3/2568</v>
          </cell>
          <cell r="BC2003"/>
          <cell r="BD2003"/>
          <cell r="BE2003"/>
          <cell r="BF2003"/>
          <cell r="BG2003"/>
          <cell r="BH2003"/>
          <cell r="BI2003"/>
          <cell r="BJ2003"/>
          <cell r="BK2003"/>
          <cell r="BL2003" t="str">
            <v>นายอินชัย ตาจ้อย</v>
          </cell>
          <cell r="BM2003"/>
          <cell r="BN2003"/>
          <cell r="BO2003"/>
          <cell r="BP2003"/>
          <cell r="BQ2003"/>
          <cell r="BR2003"/>
          <cell r="BS2003"/>
          <cell r="BT2003"/>
          <cell r="BU2003"/>
          <cell r="BV2003"/>
          <cell r="BW2003"/>
          <cell r="BX2003"/>
          <cell r="BY2003"/>
          <cell r="BZ2003"/>
          <cell r="CA2003"/>
          <cell r="CB2003"/>
          <cell r="CC2003"/>
          <cell r="CD2003"/>
          <cell r="CE2003"/>
          <cell r="CF2003"/>
          <cell r="CG2003"/>
          <cell r="CH2003"/>
          <cell r="CI2003"/>
          <cell r="CJ2003"/>
          <cell r="CK2003"/>
          <cell r="CL2003"/>
          <cell r="CM2003"/>
          <cell r="CN2003"/>
          <cell r="CO2003"/>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Q2004"/>
          <cell r="R2004"/>
          <cell r="S2004" t="str">
            <v>จังหวัดเชียงใหม่</v>
          </cell>
          <cell r="T2004" t="str">
            <v>ผบ.2946</v>
          </cell>
          <cell r="U2004">
            <v>2559</v>
          </cell>
          <cell r="V2004" t="str">
            <v>ผบ.502</v>
          </cell>
          <cell r="W2004">
            <v>2560</v>
          </cell>
          <cell r="X2004"/>
          <cell r="Y2004"/>
          <cell r="Z2004"/>
          <cell r="AA2004">
            <v>20</v>
          </cell>
          <cell r="AB2004">
            <v>3</v>
          </cell>
          <cell r="AC2004">
            <v>2560</v>
          </cell>
          <cell r="AD2004"/>
          <cell r="AE2004"/>
          <cell r="AF2004"/>
          <cell r="AG2004"/>
          <cell r="AH2004"/>
          <cell r="AI2004"/>
          <cell r="AJ2004"/>
          <cell r="AK2004"/>
          <cell r="AL2004"/>
          <cell r="AM2004"/>
          <cell r="AN2004"/>
          <cell r="AO2004"/>
          <cell r="AP2004"/>
          <cell r="AQ2004"/>
          <cell r="AR2004"/>
          <cell r="AS2004"/>
          <cell r="AT2004"/>
          <cell r="AU2004"/>
          <cell r="AV2004"/>
          <cell r="AW2004"/>
          <cell r="AX2004"/>
          <cell r="AY2004"/>
          <cell r="AZ2004"/>
          <cell r="BA2004"/>
          <cell r="BB2004" t="str">
            <v>คำสั่งยึดทรัพย์ 12/3/2568</v>
          </cell>
          <cell r="BC2004"/>
          <cell r="BD2004"/>
          <cell r="BE2004"/>
          <cell r="BF2004"/>
          <cell r="BG2004"/>
          <cell r="BH2004"/>
          <cell r="BI2004"/>
          <cell r="BJ2004"/>
          <cell r="BK2004"/>
          <cell r="BL2004" t="str">
            <v>นางสาวสมพร มูลเฟย</v>
          </cell>
          <cell r="BM2004"/>
          <cell r="BN2004"/>
          <cell r="BO2004"/>
          <cell r="BP2004"/>
          <cell r="BQ2004"/>
          <cell r="BR2004"/>
          <cell r="BS2004"/>
          <cell r="BT2004"/>
          <cell r="BU2004"/>
          <cell r="BV2004"/>
          <cell r="BW2004"/>
          <cell r="BX2004"/>
          <cell r="BY2004"/>
          <cell r="BZ2004"/>
          <cell r="CA2004"/>
          <cell r="CB2004"/>
          <cell r="CC2004"/>
          <cell r="CD2004"/>
          <cell r="CE2004"/>
          <cell r="CF2004"/>
          <cell r="CG2004"/>
          <cell r="CH2004"/>
          <cell r="CI2004"/>
          <cell r="CJ2004"/>
          <cell r="CK2004"/>
          <cell r="CL2004"/>
          <cell r="CM2004"/>
          <cell r="CN2004"/>
          <cell r="CO2004"/>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X2005"/>
          <cell r="Y2005"/>
          <cell r="Z2005"/>
          <cell r="AA2005">
            <v>23</v>
          </cell>
          <cell r="AB2005">
            <v>6</v>
          </cell>
          <cell r="AC2005">
            <v>2562</v>
          </cell>
          <cell r="AD2005"/>
          <cell r="AE2005"/>
          <cell r="AF2005"/>
          <cell r="AG2005"/>
          <cell r="AH2005"/>
          <cell r="AI2005"/>
          <cell r="AJ2005"/>
          <cell r="AK2005"/>
          <cell r="AL2005"/>
          <cell r="AM2005"/>
          <cell r="AN2005"/>
          <cell r="AO2005"/>
          <cell r="AP2005"/>
          <cell r="AQ2005"/>
          <cell r="AR2005"/>
          <cell r="AS2005"/>
          <cell r="AT2005"/>
          <cell r="AU2005"/>
          <cell r="AV2005"/>
          <cell r="AW2005"/>
          <cell r="AX2005"/>
          <cell r="AY2005"/>
          <cell r="AZ2005"/>
          <cell r="BA2005"/>
          <cell r="BB2005" t="str">
            <v xml:space="preserve">คำสั่งสืบทรัพย์ 10/3/2568 </v>
          </cell>
          <cell r="BC2005"/>
          <cell r="BD2005"/>
          <cell r="BE2005"/>
          <cell r="BF2005"/>
          <cell r="BG2005"/>
          <cell r="BH2005"/>
          <cell r="BI2005"/>
          <cell r="BJ2005"/>
          <cell r="BK2005"/>
          <cell r="BL2005" t="str">
            <v>นางจันทรา คงรำคาญ</v>
          </cell>
          <cell r="BM2005"/>
          <cell r="BN2005"/>
          <cell r="BO2005"/>
          <cell r="BP2005"/>
          <cell r="BQ2005"/>
          <cell r="BR2005"/>
          <cell r="BS2005"/>
          <cell r="BT2005"/>
          <cell r="BU2005"/>
          <cell r="BV2005"/>
          <cell r="BW2005"/>
          <cell r="BX2005"/>
          <cell r="BY2005"/>
          <cell r="BZ2005"/>
          <cell r="CA2005"/>
          <cell r="CB2005"/>
          <cell r="CC2005"/>
          <cell r="CD2005"/>
          <cell r="CE2005"/>
          <cell r="CF2005"/>
          <cell r="CG2005"/>
          <cell r="CH2005"/>
          <cell r="CI2005"/>
          <cell r="CJ2005"/>
          <cell r="CK2005"/>
          <cell r="CL2005"/>
          <cell r="CM2005"/>
          <cell r="CN2005"/>
          <cell r="CO2005"/>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AA2006"/>
          <cell r="AB2006"/>
          <cell r="AC2006"/>
          <cell r="AD2006"/>
          <cell r="AE2006"/>
          <cell r="AF2006"/>
          <cell r="AG2006"/>
          <cell r="AH2006"/>
          <cell r="AI2006"/>
          <cell r="AJ2006"/>
          <cell r="AK2006"/>
          <cell r="AL2006"/>
          <cell r="AM2006"/>
          <cell r="AN2006"/>
          <cell r="AO2006"/>
          <cell r="AP2006"/>
          <cell r="AQ2006"/>
          <cell r="AR2006"/>
          <cell r="AS2006"/>
          <cell r="AT2006"/>
          <cell r="AU2006"/>
          <cell r="AV2006"/>
          <cell r="AW2006"/>
          <cell r="AX2006"/>
          <cell r="AY2006"/>
          <cell r="AZ2006"/>
          <cell r="BA2006"/>
          <cell r="BB2006" t="str">
            <v xml:space="preserve">คำสั่งสืบทรัพย์ 10/3/2568 </v>
          </cell>
          <cell r="BC2006"/>
          <cell r="BD2006"/>
          <cell r="BE2006"/>
          <cell r="BF2006"/>
          <cell r="BG2006"/>
          <cell r="BH2006"/>
          <cell r="BI2006"/>
          <cell r="BJ2006"/>
          <cell r="BK2006"/>
          <cell r="BL2006" t="str">
            <v>นางสาวธัญวรัตน์  อ้วนใจยะ</v>
          </cell>
          <cell r="BM2006"/>
          <cell r="BN2006"/>
          <cell r="BO2006"/>
          <cell r="BP2006"/>
          <cell r="BQ2006"/>
          <cell r="BR2006"/>
          <cell r="BS2006"/>
          <cell r="BT2006"/>
          <cell r="BU2006"/>
          <cell r="BV2006"/>
          <cell r="BW2006"/>
          <cell r="BX2006"/>
          <cell r="BY2006"/>
          <cell r="BZ2006"/>
          <cell r="CA2006"/>
          <cell r="CB2006"/>
          <cell r="CC2006"/>
          <cell r="CD2006"/>
          <cell r="CE2006"/>
          <cell r="CF2006"/>
          <cell r="CG2006"/>
          <cell r="CH2006"/>
          <cell r="CI2006"/>
          <cell r="CJ2006"/>
          <cell r="CK2006"/>
          <cell r="CL2006"/>
          <cell r="CM2006"/>
          <cell r="CN2006"/>
          <cell r="CO2006"/>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X2007"/>
          <cell r="Y2007"/>
          <cell r="Z2007"/>
          <cell r="AA2007">
            <v>8</v>
          </cell>
          <cell r="AB2007">
            <v>9</v>
          </cell>
          <cell r="AC2007">
            <v>2558</v>
          </cell>
          <cell r="AD2007"/>
          <cell r="AE2007"/>
          <cell r="AF2007"/>
          <cell r="AG2007"/>
          <cell r="AH2007"/>
          <cell r="AI2007"/>
          <cell r="AJ2007"/>
          <cell r="AK2007"/>
          <cell r="AL2007"/>
          <cell r="AM2007"/>
          <cell r="AN2007"/>
          <cell r="AO2007"/>
          <cell r="AP2007"/>
          <cell r="AQ2007"/>
          <cell r="AR2007"/>
          <cell r="AS2007"/>
          <cell r="AT2007"/>
          <cell r="AU2007"/>
          <cell r="AV2007"/>
          <cell r="AW2007"/>
          <cell r="AX2007"/>
          <cell r="AY2007"/>
          <cell r="AZ2007"/>
          <cell r="BA2007"/>
          <cell r="BB2007" t="str">
            <v xml:space="preserve">คำสั่งสืบทรัพย์ 10/3/2568 </v>
          </cell>
          <cell r="BC2007"/>
          <cell r="BD2007"/>
          <cell r="BE2007"/>
          <cell r="BF2007"/>
          <cell r="BG2007"/>
          <cell r="BH2007"/>
          <cell r="BI2007"/>
          <cell r="BJ2007"/>
          <cell r="BK2007"/>
          <cell r="BL2007" t="str">
            <v>นางสาวชนัญชิดา ทานุ</v>
          </cell>
          <cell r="BM2007"/>
          <cell r="BN2007"/>
          <cell r="BO2007"/>
          <cell r="BP2007"/>
          <cell r="BQ2007"/>
          <cell r="BR2007"/>
          <cell r="BS2007"/>
          <cell r="BT2007"/>
          <cell r="BU2007"/>
          <cell r="BV2007"/>
          <cell r="BW2007"/>
          <cell r="BX2007"/>
          <cell r="BY2007"/>
          <cell r="BZ2007"/>
          <cell r="CA2007"/>
          <cell r="CB2007"/>
          <cell r="CC2007"/>
          <cell r="CD2007"/>
          <cell r="CE2007"/>
          <cell r="CF2007"/>
          <cell r="CG2007"/>
          <cell r="CH2007"/>
          <cell r="CI2007"/>
          <cell r="CJ2007"/>
          <cell r="CK2007"/>
          <cell r="CL2007"/>
          <cell r="CM2007"/>
          <cell r="CN2007"/>
          <cell r="CO2007"/>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X2008"/>
          <cell r="Y2008"/>
          <cell r="Z2008"/>
          <cell r="AA2008">
            <v>2</v>
          </cell>
          <cell r="AB2008">
            <v>6</v>
          </cell>
          <cell r="AC2008">
            <v>2563</v>
          </cell>
          <cell r="AD2008"/>
          <cell r="AE2008"/>
          <cell r="AF2008"/>
          <cell r="AG2008"/>
          <cell r="AH2008"/>
          <cell r="AI2008"/>
          <cell r="AJ2008"/>
          <cell r="AK2008"/>
          <cell r="AL2008"/>
          <cell r="AM2008"/>
          <cell r="AN2008"/>
          <cell r="AO2008"/>
          <cell r="AP2008"/>
          <cell r="AQ2008"/>
          <cell r="AR2008"/>
          <cell r="AS2008"/>
          <cell r="AT2008"/>
          <cell r="AU2008"/>
          <cell r="AV2008"/>
          <cell r="AW2008"/>
          <cell r="AX2008"/>
          <cell r="AY2008"/>
          <cell r="AZ2008"/>
          <cell r="BA2008"/>
          <cell r="BB2008" t="str">
            <v xml:space="preserve">คำสั่งสืบทรัพย์ 10/3/2568 </v>
          </cell>
          <cell r="BC2008"/>
          <cell r="BD2008"/>
          <cell r="BE2008"/>
          <cell r="BF2008"/>
          <cell r="BG2008"/>
          <cell r="BH2008"/>
          <cell r="BI2008"/>
          <cell r="BJ2008"/>
          <cell r="BK2008"/>
          <cell r="BL2008" t="str">
            <v>นางสาวอัมพิกา อ้ายหลาน</v>
          </cell>
          <cell r="BM2008"/>
          <cell r="BN2008"/>
          <cell r="BO2008"/>
          <cell r="BP2008"/>
          <cell r="BQ2008"/>
          <cell r="BR2008"/>
          <cell r="BS2008"/>
          <cell r="BT2008"/>
          <cell r="BU2008"/>
          <cell r="BV2008"/>
          <cell r="BW2008"/>
          <cell r="BX2008"/>
          <cell r="BY2008"/>
          <cell r="BZ2008"/>
          <cell r="CA2008"/>
          <cell r="CB2008"/>
          <cell r="CC2008"/>
          <cell r="CD2008"/>
          <cell r="CE2008"/>
          <cell r="CF2008"/>
          <cell r="CG2008"/>
          <cell r="CH2008"/>
          <cell r="CI2008"/>
          <cell r="CJ2008"/>
          <cell r="CK2008"/>
          <cell r="CL2008"/>
          <cell r="CM2008"/>
          <cell r="CN2008"/>
          <cell r="CO2008"/>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AA2009"/>
          <cell r="AB2009"/>
          <cell r="AC2009"/>
          <cell r="AD2009"/>
          <cell r="AE2009"/>
          <cell r="AF2009"/>
          <cell r="AG2009"/>
          <cell r="AH2009"/>
          <cell r="AI2009"/>
          <cell r="AJ2009"/>
          <cell r="AK2009"/>
          <cell r="AL2009"/>
          <cell r="AM2009"/>
          <cell r="AN2009"/>
          <cell r="AO2009"/>
          <cell r="AP2009"/>
          <cell r="AQ2009"/>
          <cell r="AR2009"/>
          <cell r="AS2009"/>
          <cell r="AT2009"/>
          <cell r="AU2009"/>
          <cell r="AV2009"/>
          <cell r="AW2009"/>
          <cell r="AX2009"/>
          <cell r="AY2009"/>
          <cell r="AZ2009"/>
          <cell r="BA2009"/>
          <cell r="BB2009" t="str">
            <v xml:space="preserve">คำสั่งสืบทรัพย์ 10/3/2568 </v>
          </cell>
          <cell r="BC2009"/>
          <cell r="BD2009"/>
          <cell r="BE2009"/>
          <cell r="BF2009"/>
          <cell r="BG2009"/>
          <cell r="BH2009"/>
          <cell r="BI2009"/>
          <cell r="BJ2009"/>
          <cell r="BK2009"/>
          <cell r="BL2009" t="str">
            <v>นายธนุวัต งามลำใย</v>
          </cell>
          <cell r="BM2009"/>
          <cell r="BN2009"/>
          <cell r="BO2009"/>
          <cell r="BP2009"/>
          <cell r="BQ2009"/>
          <cell r="BR2009"/>
          <cell r="BS2009"/>
          <cell r="BT2009"/>
          <cell r="BU2009"/>
          <cell r="BV2009"/>
          <cell r="BW2009"/>
          <cell r="BX2009"/>
          <cell r="BY2009"/>
          <cell r="BZ2009"/>
          <cell r="CA2009"/>
          <cell r="CB2009"/>
          <cell r="CC2009"/>
          <cell r="CD2009"/>
          <cell r="CE2009"/>
          <cell r="CF2009"/>
          <cell r="CG2009"/>
          <cell r="CH2009"/>
          <cell r="CI2009"/>
          <cell r="CJ2009"/>
          <cell r="CK2009"/>
          <cell r="CL2009"/>
          <cell r="CM2009"/>
          <cell r="CN2009"/>
          <cell r="CO2009"/>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Q2010"/>
          <cell r="R2010"/>
          <cell r="S2010" t="str">
            <v>จังหวัดเชียงใหม่</v>
          </cell>
          <cell r="T2010" t="str">
            <v>ผบ1088</v>
          </cell>
          <cell r="U2010">
            <v>2559</v>
          </cell>
          <cell r="V2010" t="str">
            <v>ผบ2194</v>
          </cell>
          <cell r="W2010">
            <v>2559</v>
          </cell>
          <cell r="X2010"/>
          <cell r="Y2010"/>
          <cell r="Z2010"/>
          <cell r="AA2010">
            <v>21</v>
          </cell>
          <cell r="AB2010">
            <v>9</v>
          </cell>
          <cell r="AC2010">
            <v>2559</v>
          </cell>
          <cell r="AD2010"/>
          <cell r="AE2010"/>
          <cell r="AF2010"/>
          <cell r="AG2010"/>
          <cell r="AH2010"/>
          <cell r="AI2010"/>
          <cell r="AJ2010"/>
          <cell r="AK2010"/>
          <cell r="AL2010"/>
          <cell r="AM2010"/>
          <cell r="AN2010"/>
          <cell r="AO2010"/>
          <cell r="AP2010"/>
          <cell r="AQ2010"/>
          <cell r="AR2010"/>
          <cell r="AS2010"/>
          <cell r="AT2010"/>
          <cell r="AU2010"/>
          <cell r="AV2010"/>
          <cell r="AW2010"/>
          <cell r="AX2010"/>
          <cell r="AY2010"/>
          <cell r="AZ2010"/>
          <cell r="BA2010"/>
          <cell r="BB2010" t="str">
            <v xml:space="preserve">คำสั่งสืบทรัพย์ 10/3/2568 </v>
          </cell>
          <cell r="BC2010"/>
          <cell r="BD2010"/>
          <cell r="BE2010"/>
          <cell r="BF2010"/>
          <cell r="BG2010"/>
          <cell r="BH2010"/>
          <cell r="BI2010"/>
          <cell r="BJ2010"/>
          <cell r="BK2010"/>
          <cell r="BL2010" t="str">
            <v>นายธงชัย มีชัย</v>
          </cell>
          <cell r="BM2010"/>
          <cell r="BN2010"/>
          <cell r="BO2010"/>
          <cell r="BP2010"/>
          <cell r="BQ2010"/>
          <cell r="BR2010"/>
          <cell r="BS2010"/>
          <cell r="BT2010"/>
          <cell r="BU2010"/>
          <cell r="BV2010"/>
          <cell r="BW2010"/>
          <cell r="BX2010"/>
          <cell r="BY2010"/>
          <cell r="BZ2010"/>
          <cell r="CA2010"/>
          <cell r="CB2010"/>
          <cell r="CC2010"/>
          <cell r="CD2010"/>
          <cell r="CE2010"/>
          <cell r="CF2010"/>
          <cell r="CG2010"/>
          <cell r="CH2010"/>
          <cell r="CI2010"/>
          <cell r="CJ2010"/>
          <cell r="CK2010"/>
          <cell r="CL2010"/>
          <cell r="CM2010"/>
          <cell r="CN2010"/>
          <cell r="CO2010"/>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AA2011"/>
          <cell r="AB2011"/>
          <cell r="AC2011"/>
          <cell r="AD2011"/>
          <cell r="AE2011"/>
          <cell r="AF2011"/>
          <cell r="AG2011"/>
          <cell r="AH2011"/>
          <cell r="AI2011"/>
          <cell r="AJ2011"/>
          <cell r="AK2011"/>
          <cell r="AL2011"/>
          <cell r="AM2011"/>
          <cell r="AN2011"/>
          <cell r="AO2011"/>
          <cell r="AP2011"/>
          <cell r="AQ2011"/>
          <cell r="AR2011"/>
          <cell r="AS2011"/>
          <cell r="AT2011"/>
          <cell r="AU2011"/>
          <cell r="AV2011"/>
          <cell r="AW2011"/>
          <cell r="AX2011"/>
          <cell r="AY2011"/>
          <cell r="AZ2011"/>
          <cell r="BA2011"/>
          <cell r="BB2011" t="str">
            <v xml:space="preserve">คำสั่งสืบทรัพย์ 10/3/2568 </v>
          </cell>
          <cell r="BC2011"/>
          <cell r="BD2011"/>
          <cell r="BE2011"/>
          <cell r="BF2011"/>
          <cell r="BG2011"/>
          <cell r="BH2011"/>
          <cell r="BI2011"/>
          <cell r="BJ2011"/>
          <cell r="BK2011"/>
          <cell r="BL2011" t="str">
            <v>นายณัฐวุฒิ  พรมมา</v>
          </cell>
          <cell r="BM2011"/>
          <cell r="BN2011"/>
          <cell r="BO2011"/>
          <cell r="BP2011"/>
          <cell r="BQ2011"/>
          <cell r="BR2011"/>
          <cell r="BS2011"/>
          <cell r="BT2011"/>
          <cell r="BU2011"/>
          <cell r="BV2011"/>
          <cell r="BW2011"/>
          <cell r="BX2011"/>
          <cell r="BY2011"/>
          <cell r="BZ2011"/>
          <cell r="CA2011"/>
          <cell r="CB2011"/>
          <cell r="CC2011"/>
          <cell r="CD2011"/>
          <cell r="CE2011"/>
          <cell r="CF2011"/>
          <cell r="CG2011"/>
          <cell r="CH2011"/>
          <cell r="CI2011"/>
          <cell r="CJ2011"/>
          <cell r="CK2011"/>
          <cell r="CL2011"/>
          <cell r="CM2011"/>
          <cell r="CN2011"/>
          <cell r="CO2011"/>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X2012"/>
          <cell r="Y2012"/>
          <cell r="Z2012"/>
          <cell r="AA2012">
            <v>2</v>
          </cell>
          <cell r="AB2012">
            <v>6</v>
          </cell>
          <cell r="AC2012">
            <v>2562</v>
          </cell>
          <cell r="AD2012"/>
          <cell r="AE2012"/>
          <cell r="AF2012"/>
          <cell r="AG2012"/>
          <cell r="AH2012"/>
          <cell r="AI2012"/>
          <cell r="AJ2012"/>
          <cell r="AK2012"/>
          <cell r="AL2012"/>
          <cell r="AM2012"/>
          <cell r="AN2012"/>
          <cell r="AO2012"/>
          <cell r="AP2012"/>
          <cell r="AQ2012"/>
          <cell r="AR2012"/>
          <cell r="AS2012"/>
          <cell r="AT2012"/>
          <cell r="AU2012"/>
          <cell r="AV2012"/>
          <cell r="AW2012"/>
          <cell r="AX2012"/>
          <cell r="AY2012"/>
          <cell r="AZ2012"/>
          <cell r="BA2012"/>
          <cell r="BB2012" t="str">
            <v xml:space="preserve">คำสั่งสืบทรัพย์ 10/3/2568 </v>
          </cell>
          <cell r="BC2012"/>
          <cell r="BD2012"/>
          <cell r="BE2012"/>
          <cell r="BF2012"/>
          <cell r="BG2012"/>
          <cell r="BH2012"/>
          <cell r="BI2012"/>
          <cell r="BJ2012"/>
          <cell r="BK2012"/>
          <cell r="BL2012" t="str">
            <v>นายพงษ์พันธ์ หรือสุกฤษ บุญเป็ง</v>
          </cell>
          <cell r="BM2012"/>
          <cell r="BN2012"/>
          <cell r="BO2012"/>
          <cell r="BP2012"/>
          <cell r="BQ2012"/>
          <cell r="BR2012"/>
          <cell r="BS2012"/>
          <cell r="BT2012"/>
          <cell r="BU2012"/>
          <cell r="BV2012"/>
          <cell r="BW2012"/>
          <cell r="BX2012"/>
          <cell r="BY2012"/>
          <cell r="BZ2012"/>
          <cell r="CA2012"/>
          <cell r="CB2012"/>
          <cell r="CC2012"/>
          <cell r="CD2012"/>
          <cell r="CE2012"/>
          <cell r="CF2012"/>
          <cell r="CG2012"/>
          <cell r="CH2012"/>
          <cell r="CI2012"/>
          <cell r="CJ2012"/>
          <cell r="CK2012"/>
          <cell r="CL2012"/>
          <cell r="CM2012"/>
          <cell r="CN2012"/>
          <cell r="CO2012"/>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X2013"/>
          <cell r="Y2013"/>
          <cell r="Z2013"/>
          <cell r="AA2013">
            <v>15</v>
          </cell>
          <cell r="AB2013">
            <v>6</v>
          </cell>
          <cell r="AC2013">
            <v>2562</v>
          </cell>
          <cell r="AD2013"/>
          <cell r="AE2013"/>
          <cell r="AF2013"/>
          <cell r="AG2013"/>
          <cell r="AH2013"/>
          <cell r="AI2013"/>
          <cell r="AJ2013"/>
          <cell r="AK2013"/>
          <cell r="AL2013"/>
          <cell r="AM2013"/>
          <cell r="AN2013"/>
          <cell r="AO2013"/>
          <cell r="AP2013"/>
          <cell r="AQ2013"/>
          <cell r="AR2013"/>
          <cell r="AS2013"/>
          <cell r="AT2013"/>
          <cell r="AU2013"/>
          <cell r="AV2013"/>
          <cell r="AW2013"/>
          <cell r="AX2013"/>
          <cell r="AY2013"/>
          <cell r="AZ2013"/>
          <cell r="BA2013"/>
          <cell r="BB2013" t="str">
            <v xml:space="preserve">คำสั่งสืบทรัพย์ 10/3/2568 </v>
          </cell>
          <cell r="BC2013"/>
          <cell r="BD2013"/>
          <cell r="BE2013"/>
          <cell r="BF2013"/>
          <cell r="BG2013"/>
          <cell r="BH2013"/>
          <cell r="BI2013"/>
          <cell r="BJ2013"/>
          <cell r="BK2013"/>
          <cell r="BL2013" t="str">
            <v>ดาบตำรวจอุดม จันทร์กาวี</v>
          </cell>
          <cell r="BM2013"/>
          <cell r="BN2013"/>
          <cell r="BO2013"/>
          <cell r="BP2013"/>
          <cell r="BQ2013"/>
          <cell r="BR2013"/>
          <cell r="BS2013"/>
          <cell r="BT2013"/>
          <cell r="BU2013"/>
          <cell r="BV2013"/>
          <cell r="BW2013"/>
          <cell r="BX2013"/>
          <cell r="BY2013"/>
          <cell r="BZ2013"/>
          <cell r="CA2013"/>
          <cell r="CB2013"/>
          <cell r="CC2013"/>
          <cell r="CD2013"/>
          <cell r="CE2013"/>
          <cell r="CF2013"/>
          <cell r="CG2013"/>
          <cell r="CH2013"/>
          <cell r="CI2013"/>
          <cell r="CJ2013"/>
          <cell r="CK2013"/>
          <cell r="CL2013"/>
          <cell r="CM2013"/>
          <cell r="CN2013"/>
          <cell r="CO2013"/>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AA2014"/>
          <cell r="AB2014"/>
          <cell r="AC2014"/>
          <cell r="AD2014"/>
          <cell r="AE2014"/>
          <cell r="AF2014"/>
          <cell r="AG2014"/>
          <cell r="AH2014"/>
          <cell r="AI2014"/>
          <cell r="AJ2014"/>
          <cell r="AK2014"/>
          <cell r="AL2014"/>
          <cell r="AM2014"/>
          <cell r="AN2014"/>
          <cell r="AO2014"/>
          <cell r="AP2014"/>
          <cell r="AQ2014"/>
          <cell r="AR2014"/>
          <cell r="AS2014"/>
          <cell r="AT2014"/>
          <cell r="AU2014"/>
          <cell r="AV2014"/>
          <cell r="AW2014"/>
          <cell r="AX2014"/>
          <cell r="AY2014"/>
          <cell r="AZ2014"/>
          <cell r="BA2014"/>
          <cell r="BB2014" t="str">
            <v>คำสั่งสืบทรัพย์ 10/3/2569</v>
          </cell>
          <cell r="BC2014"/>
          <cell r="BD2014"/>
          <cell r="BE2014"/>
          <cell r="BF2014"/>
          <cell r="BG2014"/>
          <cell r="BH2014"/>
          <cell r="BI2014"/>
          <cell r="BJ2014"/>
          <cell r="BK2014"/>
          <cell r="BL2014" t="str">
            <v>นายพัฒนา อ่อนในชาติ</v>
          </cell>
          <cell r="BM2014"/>
          <cell r="BN2014"/>
          <cell r="BO2014"/>
          <cell r="BP2014"/>
          <cell r="BQ2014"/>
          <cell r="BR2014"/>
          <cell r="BS2014"/>
          <cell r="BT2014"/>
          <cell r="BU2014"/>
          <cell r="BV2014"/>
          <cell r="BW2014"/>
          <cell r="BX2014"/>
          <cell r="BY2014"/>
          <cell r="BZ2014"/>
          <cell r="CA2014"/>
          <cell r="CB2014"/>
          <cell r="CC2014"/>
          <cell r="CD2014"/>
          <cell r="CE2014"/>
          <cell r="CF2014"/>
          <cell r="CG2014"/>
          <cell r="CH2014"/>
          <cell r="CI2014"/>
          <cell r="CJ2014"/>
          <cell r="CK2014"/>
          <cell r="CL2014"/>
          <cell r="CM2014"/>
          <cell r="CN2014"/>
          <cell r="CO2014"/>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Q2015"/>
          <cell r="R2015"/>
          <cell r="S2015" t="str">
            <v>แขวงเชียงใหม่</v>
          </cell>
          <cell r="T2015" t="str">
            <v>ผบE10349</v>
          </cell>
          <cell r="U2015">
            <v>2567</v>
          </cell>
          <cell r="V2015" t="str">
            <v>ผบE547</v>
          </cell>
          <cell r="W2015">
            <v>2568</v>
          </cell>
          <cell r="X2015">
            <v>20</v>
          </cell>
          <cell r="Y2015">
            <v>1</v>
          </cell>
          <cell r="Z2015">
            <v>2568</v>
          </cell>
          <cell r="AA2015"/>
          <cell r="AB2015"/>
          <cell r="AC2015"/>
          <cell r="AD2015"/>
          <cell r="AE2015"/>
          <cell r="AF2015"/>
          <cell r="AG2015"/>
          <cell r="AH2015"/>
          <cell r="AI2015"/>
          <cell r="AJ2015"/>
          <cell r="AK2015"/>
          <cell r="AL2015"/>
          <cell r="AM2015"/>
          <cell r="AN2015"/>
          <cell r="AO2015"/>
          <cell r="AP2015"/>
          <cell r="AQ2015"/>
          <cell r="AR2015"/>
          <cell r="AS2015"/>
          <cell r="AT2015"/>
          <cell r="AU2015"/>
          <cell r="AV2015"/>
          <cell r="AW2015"/>
          <cell r="AX2015"/>
          <cell r="AY2015"/>
          <cell r="AZ2015"/>
          <cell r="BA2015"/>
          <cell r="BB2015" t="str">
            <v>คำสั่งสืบทรัพย์ 10/3/2570</v>
          </cell>
          <cell r="BC2015"/>
          <cell r="BD2015"/>
          <cell r="BE2015"/>
          <cell r="BF2015"/>
          <cell r="BG2015"/>
          <cell r="BH2015"/>
          <cell r="BI2015"/>
          <cell r="BJ2015"/>
          <cell r="BK2015"/>
          <cell r="BL2015" t="str">
            <v>นางสาวนีรญา โถดี</v>
          </cell>
          <cell r="BM2015"/>
          <cell r="BN2015"/>
          <cell r="BO2015"/>
          <cell r="BP2015"/>
          <cell r="BQ2015"/>
          <cell r="BR2015"/>
          <cell r="BS2015"/>
          <cell r="BT2015"/>
          <cell r="BU2015"/>
          <cell r="BV2015"/>
          <cell r="BW2015"/>
          <cell r="BX2015"/>
          <cell r="BY2015"/>
          <cell r="BZ2015"/>
          <cell r="CA2015"/>
          <cell r="CB2015"/>
          <cell r="CC2015"/>
          <cell r="CD2015"/>
          <cell r="CE2015"/>
          <cell r="CF2015"/>
          <cell r="CG2015"/>
          <cell r="CH2015"/>
          <cell r="CI2015"/>
          <cell r="CJ2015"/>
          <cell r="CK2015"/>
          <cell r="CL2015"/>
          <cell r="CM2015"/>
          <cell r="CN2015"/>
          <cell r="CO2015"/>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K2016"/>
          <cell r="L2016" t="str">
            <v>ไชยปราการ</v>
          </cell>
          <cell r="M2016" t="str">
            <v>เชียงใหม่ 2</v>
          </cell>
          <cell r="N2016">
            <v>8</v>
          </cell>
          <cell r="O2016" t="str">
            <v>สินเชื่อธนาคารประชาชน</v>
          </cell>
          <cell r="P2016" t="str">
            <v>1.บุคคลค้ำประกัน</v>
          </cell>
          <cell r="Q2016"/>
          <cell r="R2016"/>
          <cell r="S2016" t="str">
            <v>จังหวัดฝาง</v>
          </cell>
          <cell r="T2016" t="str">
            <v>ผบE624</v>
          </cell>
          <cell r="U2016">
            <v>2567</v>
          </cell>
          <cell r="V2016" t="str">
            <v>ผบE801</v>
          </cell>
          <cell r="W2016">
            <v>2567</v>
          </cell>
          <cell r="X2016"/>
          <cell r="Y2016"/>
          <cell r="Z2016"/>
          <cell r="AA2016">
            <v>9</v>
          </cell>
          <cell r="AB2016">
            <v>7</v>
          </cell>
          <cell r="AC2016">
            <v>2567</v>
          </cell>
          <cell r="AD2016"/>
          <cell r="AE2016"/>
          <cell r="AF2016"/>
          <cell r="AG2016"/>
          <cell r="AH2016"/>
          <cell r="AI2016"/>
          <cell r="AJ2016"/>
          <cell r="AK2016"/>
          <cell r="AL2016"/>
          <cell r="AM2016"/>
          <cell r="AN2016"/>
          <cell r="AO2016"/>
          <cell r="AP2016"/>
          <cell r="AQ2016"/>
          <cell r="AR2016"/>
          <cell r="AS2016"/>
          <cell r="AT2016"/>
          <cell r="AU2016"/>
          <cell r="AV2016"/>
          <cell r="AW2016"/>
          <cell r="AX2016"/>
          <cell r="AY2016"/>
          <cell r="AZ2016"/>
          <cell r="BA2016"/>
          <cell r="BB2016" t="str">
            <v>คำสั่งสืบทรัพย์ 10/3/2571</v>
          </cell>
          <cell r="BC2016"/>
          <cell r="BD2016"/>
          <cell r="BE2016"/>
          <cell r="BF2016"/>
          <cell r="BG2016"/>
          <cell r="BH2016"/>
          <cell r="BI2016"/>
          <cell r="BJ2016"/>
          <cell r="BK2016"/>
          <cell r="BL2016" t="str">
            <v>นางสาวนริศรา พรมกาศ</v>
          </cell>
          <cell r="BM2016"/>
          <cell r="BN2016"/>
          <cell r="BO2016"/>
          <cell r="BP2016"/>
          <cell r="BQ2016"/>
          <cell r="BR2016"/>
          <cell r="BS2016"/>
          <cell r="BT2016"/>
          <cell r="BU2016"/>
          <cell r="BV2016"/>
          <cell r="BW2016"/>
          <cell r="BX2016"/>
          <cell r="BY2016"/>
          <cell r="BZ2016"/>
          <cell r="CA2016"/>
          <cell r="CB2016"/>
          <cell r="CC2016"/>
          <cell r="CD2016"/>
          <cell r="CE2016"/>
          <cell r="CF2016"/>
          <cell r="CG2016"/>
          <cell r="CH2016"/>
          <cell r="CI2016"/>
          <cell r="CJ2016"/>
          <cell r="CK2016"/>
          <cell r="CL2016"/>
          <cell r="CM2016"/>
          <cell r="CN2016"/>
          <cell r="CO2016"/>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Q2017"/>
          <cell r="R2017"/>
          <cell r="S2017" t="str">
            <v>แขวงเชียงใหม่</v>
          </cell>
          <cell r="T2017" t="str">
            <v>ผบE636</v>
          </cell>
          <cell r="U2017">
            <v>2568</v>
          </cell>
          <cell r="V2017" t="str">
            <v>ผบE2631</v>
          </cell>
          <cell r="W2017">
            <v>2568</v>
          </cell>
          <cell r="X2017"/>
          <cell r="Y2017"/>
          <cell r="Z2017"/>
          <cell r="AA2017">
            <v>7</v>
          </cell>
          <cell r="AB2017">
            <v>3</v>
          </cell>
          <cell r="AC2017">
            <v>2568</v>
          </cell>
          <cell r="AD2017"/>
          <cell r="AE2017"/>
          <cell r="AF2017"/>
          <cell r="AG2017"/>
          <cell r="AH2017"/>
          <cell r="AI2017"/>
          <cell r="AJ2017"/>
          <cell r="AK2017"/>
          <cell r="AL2017"/>
          <cell r="AM2017"/>
          <cell r="AN2017"/>
          <cell r="AO2017"/>
          <cell r="AP2017"/>
          <cell r="AQ2017"/>
          <cell r="AR2017"/>
          <cell r="AS2017"/>
          <cell r="AT2017"/>
          <cell r="AU2017"/>
          <cell r="AV2017"/>
          <cell r="AW2017"/>
          <cell r="AX2017"/>
          <cell r="AY2017"/>
          <cell r="AZ2017"/>
          <cell r="BA2017"/>
          <cell r="BB2017" t="str">
            <v>คำสั่งสืบทรัพย์ 24/3/2571</v>
          </cell>
          <cell r="BC2017"/>
          <cell r="BD2017"/>
          <cell r="BE2017"/>
          <cell r="BF2017"/>
          <cell r="BG2017"/>
          <cell r="BH2017"/>
          <cell r="BI2017"/>
          <cell r="BJ2017"/>
          <cell r="BK2017"/>
          <cell r="BL2017" t="str">
            <v>นางสาวจันทร์จิรา นางเมาะ</v>
          </cell>
          <cell r="BM2017"/>
          <cell r="BN2017"/>
          <cell r="BO2017"/>
          <cell r="BP2017"/>
          <cell r="BQ2017"/>
          <cell r="BR2017"/>
          <cell r="BS2017"/>
          <cell r="BT2017"/>
          <cell r="BU2017"/>
          <cell r="BV2017"/>
          <cell r="BW2017"/>
          <cell r="BX2017"/>
          <cell r="BY2017"/>
          <cell r="BZ2017"/>
          <cell r="CA2017"/>
          <cell r="CB2017"/>
          <cell r="CC2017"/>
          <cell r="CD2017"/>
          <cell r="CE2017"/>
          <cell r="CF2017"/>
          <cell r="CG2017"/>
          <cell r="CH2017"/>
          <cell r="CI2017"/>
          <cell r="CJ2017"/>
          <cell r="CK2017"/>
          <cell r="CL2017"/>
          <cell r="CM2017"/>
          <cell r="CN2017"/>
          <cell r="CO2017"/>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Q2018"/>
          <cell r="R2018"/>
          <cell r="S2018" t="str">
            <v>แขวงเชียงใหม่</v>
          </cell>
          <cell r="T2018" t="str">
            <v>ผบE612</v>
          </cell>
          <cell r="U2018">
            <v>2568</v>
          </cell>
          <cell r="V2018" t="str">
            <v>ผบE2590</v>
          </cell>
          <cell r="W2018">
            <v>2568</v>
          </cell>
          <cell r="X2018"/>
          <cell r="Y2018"/>
          <cell r="Z2018"/>
          <cell r="AA2018">
            <v>7</v>
          </cell>
          <cell r="AB2018">
            <v>3</v>
          </cell>
          <cell r="AC2018">
            <v>2568</v>
          </cell>
          <cell r="AD2018"/>
          <cell r="AE2018"/>
          <cell r="AF2018"/>
          <cell r="AG2018"/>
          <cell r="AH2018"/>
          <cell r="AI2018"/>
          <cell r="AJ2018"/>
          <cell r="AK2018"/>
          <cell r="AL2018"/>
          <cell r="AM2018"/>
          <cell r="AN2018"/>
          <cell r="AO2018"/>
          <cell r="AP2018"/>
          <cell r="AQ2018"/>
          <cell r="AR2018"/>
          <cell r="AS2018"/>
          <cell r="AT2018"/>
          <cell r="AU2018"/>
          <cell r="AV2018"/>
          <cell r="AW2018"/>
          <cell r="AX2018"/>
          <cell r="AY2018"/>
          <cell r="AZ2018"/>
          <cell r="BA2018"/>
          <cell r="BB2018" t="str">
            <v>คำสั่งสืบทรัพย์ 24/3/2572</v>
          </cell>
          <cell r="BC2018"/>
          <cell r="BD2018"/>
          <cell r="BE2018"/>
          <cell r="BF2018"/>
          <cell r="BG2018"/>
          <cell r="BH2018"/>
          <cell r="BI2018"/>
          <cell r="BJ2018"/>
          <cell r="BK2018"/>
          <cell r="BL2018" t="str">
            <v>นายนพดล ก้อนแก้ว</v>
          </cell>
          <cell r="BM2018"/>
          <cell r="BN2018"/>
          <cell r="BO2018"/>
          <cell r="BP2018"/>
          <cell r="BQ2018"/>
          <cell r="BR2018"/>
          <cell r="BS2018"/>
          <cell r="BT2018"/>
          <cell r="BU2018"/>
          <cell r="BV2018"/>
          <cell r="BW2018"/>
          <cell r="BX2018"/>
          <cell r="BY2018"/>
          <cell r="BZ2018"/>
          <cell r="CA2018"/>
          <cell r="CB2018"/>
          <cell r="CC2018"/>
          <cell r="CD2018"/>
          <cell r="CE2018"/>
          <cell r="CF2018"/>
          <cell r="CG2018"/>
          <cell r="CH2018"/>
          <cell r="CI2018"/>
          <cell r="CJ2018"/>
          <cell r="CK2018"/>
          <cell r="CL2018"/>
          <cell r="CM2018"/>
          <cell r="CN2018"/>
          <cell r="CO2018"/>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Q2019"/>
          <cell r="R2019"/>
          <cell r="S2019" t="str">
            <v>แขวงเชียงใหม่</v>
          </cell>
          <cell r="T2019" t="str">
            <v>ผบE613</v>
          </cell>
          <cell r="U2019">
            <v>2568</v>
          </cell>
          <cell r="V2019" t="str">
            <v>ผบE2591</v>
          </cell>
          <cell r="W2019">
            <v>2568</v>
          </cell>
          <cell r="X2019"/>
          <cell r="Y2019"/>
          <cell r="Z2019"/>
          <cell r="AA2019">
            <v>7</v>
          </cell>
          <cell r="AB2019">
            <v>3</v>
          </cell>
          <cell r="AC2019">
            <v>2568</v>
          </cell>
          <cell r="AD2019"/>
          <cell r="AE2019"/>
          <cell r="AF2019"/>
          <cell r="AG2019"/>
          <cell r="AH2019"/>
          <cell r="AI2019"/>
          <cell r="AJ2019"/>
          <cell r="AK2019"/>
          <cell r="AL2019"/>
          <cell r="AM2019"/>
          <cell r="AN2019"/>
          <cell r="AO2019"/>
          <cell r="AP2019"/>
          <cell r="AQ2019"/>
          <cell r="AR2019"/>
          <cell r="AS2019"/>
          <cell r="AT2019"/>
          <cell r="AU2019"/>
          <cell r="AV2019"/>
          <cell r="AW2019"/>
          <cell r="AX2019"/>
          <cell r="AY2019"/>
          <cell r="AZ2019"/>
          <cell r="BA2019"/>
          <cell r="BB2019" t="str">
            <v>คำสั่งสืบทรัพย์ 24/3/2573</v>
          </cell>
          <cell r="BC2019"/>
          <cell r="BD2019"/>
          <cell r="BE2019"/>
          <cell r="BF2019"/>
          <cell r="BG2019"/>
          <cell r="BH2019"/>
          <cell r="BI2019"/>
          <cell r="BJ2019"/>
          <cell r="BK2019"/>
          <cell r="BL2019" t="str">
            <v>นางสาวภูณิชา โพธิมา</v>
          </cell>
          <cell r="BM2019"/>
          <cell r="BN2019"/>
          <cell r="BO2019"/>
          <cell r="BP2019"/>
          <cell r="BQ2019"/>
          <cell r="BR2019"/>
          <cell r="BS2019"/>
          <cell r="BT2019"/>
          <cell r="BU2019"/>
          <cell r="BV2019"/>
          <cell r="BW2019"/>
          <cell r="BX2019"/>
          <cell r="BY2019"/>
          <cell r="BZ2019"/>
          <cell r="CA2019"/>
          <cell r="CB2019"/>
          <cell r="CC2019"/>
          <cell r="CD2019"/>
          <cell r="CE2019"/>
          <cell r="CF2019"/>
          <cell r="CG2019"/>
          <cell r="CH2019"/>
          <cell r="CI2019"/>
          <cell r="CJ2019"/>
          <cell r="CK2019"/>
          <cell r="CL2019"/>
          <cell r="CM2019"/>
          <cell r="CN2019"/>
          <cell r="CO2019"/>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Q2020"/>
          <cell r="R2020"/>
          <cell r="S2020" t="str">
            <v>แขวงเชียงใหม่</v>
          </cell>
          <cell r="T2020" t="str">
            <v>ผบE8158</v>
          </cell>
          <cell r="U2020">
            <v>2567</v>
          </cell>
          <cell r="V2020" t="str">
            <v>ผบE41</v>
          </cell>
          <cell r="W2020">
            <v>2568</v>
          </cell>
          <cell r="X2020">
            <v>13</v>
          </cell>
          <cell r="Y2020">
            <v>1</v>
          </cell>
          <cell r="Z2020">
            <v>2568</v>
          </cell>
          <cell r="AA2020"/>
          <cell r="AB2020"/>
          <cell r="AC2020"/>
          <cell r="AD2020"/>
          <cell r="AE2020"/>
          <cell r="AF2020"/>
          <cell r="AG2020"/>
          <cell r="AH2020"/>
          <cell r="AI2020"/>
          <cell r="AJ2020"/>
          <cell r="AK2020"/>
          <cell r="AL2020"/>
          <cell r="AM2020"/>
          <cell r="AN2020"/>
          <cell r="AO2020"/>
          <cell r="AP2020"/>
          <cell r="AQ2020"/>
          <cell r="AR2020"/>
          <cell r="AS2020"/>
          <cell r="AT2020"/>
          <cell r="AU2020"/>
          <cell r="AV2020"/>
          <cell r="AW2020"/>
          <cell r="AX2020"/>
          <cell r="AY2020"/>
          <cell r="AZ2020"/>
          <cell r="BA2020"/>
          <cell r="BB2020" t="str">
            <v>คำสั่งสืบทรัพย์ 4/4/2568</v>
          </cell>
          <cell r="BC2020"/>
          <cell r="BD2020"/>
          <cell r="BE2020"/>
          <cell r="BF2020"/>
          <cell r="BG2020"/>
          <cell r="BH2020"/>
          <cell r="BI2020"/>
          <cell r="BJ2020"/>
          <cell r="BK2020"/>
          <cell r="BL2020" t="str">
            <v>นายสมบัติ วิริยา</v>
          </cell>
          <cell r="BM2020"/>
          <cell r="BN2020"/>
          <cell r="BO2020"/>
          <cell r="BP2020"/>
          <cell r="BQ2020"/>
          <cell r="BR2020"/>
          <cell r="BS2020"/>
          <cell r="BT2020"/>
          <cell r="BU2020"/>
          <cell r="BV2020"/>
          <cell r="BW2020"/>
          <cell r="BX2020"/>
          <cell r="BY2020"/>
          <cell r="BZ2020"/>
          <cell r="CA2020"/>
          <cell r="CB2020"/>
          <cell r="CC2020"/>
          <cell r="CD2020"/>
          <cell r="CE2020"/>
          <cell r="CF2020"/>
          <cell r="CG2020"/>
          <cell r="CH2020"/>
          <cell r="CI2020"/>
          <cell r="CJ2020"/>
          <cell r="CK2020"/>
          <cell r="CL2020"/>
          <cell r="CM2020"/>
          <cell r="CN2020"/>
          <cell r="CO2020"/>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X2021"/>
          <cell r="Y2021"/>
          <cell r="Z2021"/>
          <cell r="AA2021">
            <v>20</v>
          </cell>
          <cell r="AB2021">
            <v>8</v>
          </cell>
          <cell r="AC2021">
            <v>2567</v>
          </cell>
          <cell r="AD2021"/>
          <cell r="AE2021"/>
          <cell r="AF2021"/>
          <cell r="AG2021"/>
          <cell r="AH2021"/>
          <cell r="AI2021"/>
          <cell r="AJ2021"/>
          <cell r="AK2021"/>
          <cell r="AL2021"/>
          <cell r="AM2021"/>
          <cell r="AN2021"/>
          <cell r="AO2021"/>
          <cell r="AP2021"/>
          <cell r="AQ2021"/>
          <cell r="AR2021"/>
          <cell r="AS2021"/>
          <cell r="AT2021"/>
          <cell r="AU2021"/>
          <cell r="AV2021"/>
          <cell r="AW2021"/>
          <cell r="AX2021"/>
          <cell r="AY2021"/>
          <cell r="AZ2021"/>
          <cell r="BA2021"/>
          <cell r="BB2021" t="str">
            <v>คำสั่งสืบทรัพย์ 22/4/2569</v>
          </cell>
          <cell r="BC2021"/>
          <cell r="BD2021"/>
          <cell r="BE2021"/>
          <cell r="BF2021"/>
          <cell r="BG2021"/>
          <cell r="BH2021"/>
          <cell r="BI2021"/>
          <cell r="BJ2021"/>
          <cell r="BK2021"/>
          <cell r="BL2021" t="str">
            <v>นางสาวธภัสษร  คำยอย</v>
          </cell>
          <cell r="BM2021"/>
          <cell r="BN2021"/>
          <cell r="BO2021"/>
          <cell r="BP2021"/>
          <cell r="BQ2021"/>
          <cell r="BR2021"/>
          <cell r="BS2021"/>
          <cell r="BT2021"/>
          <cell r="BU2021"/>
          <cell r="BV2021"/>
          <cell r="BW2021"/>
          <cell r="BX2021"/>
          <cell r="BY2021"/>
          <cell r="BZ2021"/>
          <cell r="CA2021"/>
          <cell r="CB2021"/>
          <cell r="CC2021"/>
          <cell r="CD2021"/>
          <cell r="CE2021"/>
          <cell r="CF2021"/>
          <cell r="CG2021"/>
          <cell r="CH2021"/>
          <cell r="CI2021"/>
          <cell r="CJ2021"/>
          <cell r="CK2021"/>
          <cell r="CL2021"/>
          <cell r="CM2021"/>
          <cell r="CN2021"/>
          <cell r="CO2021"/>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X2022"/>
          <cell r="Y2022"/>
          <cell r="Z2022"/>
          <cell r="AA2022">
            <v>11</v>
          </cell>
          <cell r="AB2022">
            <v>12</v>
          </cell>
          <cell r="AC2022">
            <v>2567</v>
          </cell>
          <cell r="AD2022"/>
          <cell r="AE2022"/>
          <cell r="AF2022"/>
          <cell r="AG2022"/>
          <cell r="AH2022"/>
          <cell r="AI2022"/>
          <cell r="AJ2022"/>
          <cell r="AK2022"/>
          <cell r="AL2022"/>
          <cell r="AM2022"/>
          <cell r="AN2022"/>
          <cell r="AO2022"/>
          <cell r="AP2022"/>
          <cell r="AQ2022"/>
          <cell r="AR2022"/>
          <cell r="AS2022"/>
          <cell r="AT2022"/>
          <cell r="AU2022"/>
          <cell r="AV2022"/>
          <cell r="AW2022"/>
          <cell r="AX2022"/>
          <cell r="AY2022"/>
          <cell r="AZ2022"/>
          <cell r="BA2022"/>
          <cell r="BB2022" t="str">
            <v>คำสั่งสืบทรัพย์ 17/4/2568</v>
          </cell>
          <cell r="BC2022"/>
          <cell r="BD2022"/>
          <cell r="BE2022"/>
          <cell r="BF2022"/>
          <cell r="BG2022"/>
          <cell r="BH2022"/>
          <cell r="BI2022"/>
          <cell r="BJ2022"/>
          <cell r="BK2022"/>
          <cell r="BL2022" t="str">
            <v>นายคำจันทร์ อ้ายปัน</v>
          </cell>
          <cell r="BM2022"/>
          <cell r="BN2022"/>
          <cell r="BO2022"/>
          <cell r="BP2022"/>
          <cell r="BQ2022"/>
          <cell r="BR2022"/>
          <cell r="BS2022"/>
          <cell r="BT2022"/>
          <cell r="BU2022"/>
          <cell r="BV2022"/>
          <cell r="BW2022"/>
          <cell r="BX2022"/>
          <cell r="BY2022"/>
          <cell r="BZ2022"/>
          <cell r="CA2022"/>
          <cell r="CB2022"/>
          <cell r="CC2022"/>
          <cell r="CD2022"/>
          <cell r="CE2022"/>
          <cell r="CF2022"/>
          <cell r="CG2022"/>
          <cell r="CH2022"/>
          <cell r="CI2022"/>
          <cell r="CJ2022"/>
          <cell r="CK2022"/>
          <cell r="CL2022"/>
          <cell r="CM2022"/>
          <cell r="CN2022"/>
          <cell r="CO2022"/>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X2023"/>
          <cell r="Y2023"/>
          <cell r="Z2023"/>
          <cell r="AA2023">
            <v>27</v>
          </cell>
          <cell r="AB2023">
            <v>1</v>
          </cell>
          <cell r="AC2023">
            <v>2568</v>
          </cell>
          <cell r="AD2023"/>
          <cell r="AE2023"/>
          <cell r="AF2023"/>
          <cell r="AG2023"/>
          <cell r="AH2023"/>
          <cell r="AI2023"/>
          <cell r="AJ2023"/>
          <cell r="AK2023"/>
          <cell r="AL2023"/>
          <cell r="AM2023"/>
          <cell r="AN2023"/>
          <cell r="AO2023"/>
          <cell r="AP2023"/>
          <cell r="AQ2023"/>
          <cell r="AR2023"/>
          <cell r="AS2023"/>
          <cell r="AT2023"/>
          <cell r="AU2023"/>
          <cell r="AV2023"/>
          <cell r="AW2023"/>
          <cell r="AX2023"/>
          <cell r="AY2023"/>
          <cell r="AZ2023"/>
          <cell r="BA2023"/>
          <cell r="BB2023" t="str">
            <v>คำสั่งสืบทรัพย์ 17/4/2568</v>
          </cell>
          <cell r="BC2023"/>
          <cell r="BD2023"/>
          <cell r="BE2023"/>
          <cell r="BF2023"/>
          <cell r="BG2023"/>
          <cell r="BH2023"/>
          <cell r="BI2023"/>
          <cell r="BJ2023"/>
          <cell r="BK2023"/>
          <cell r="BL2023" t="str">
            <v>นายวิฑูรย์ จาบทอง</v>
          </cell>
          <cell r="BM2023"/>
          <cell r="BN2023"/>
          <cell r="BO2023"/>
          <cell r="BP2023"/>
          <cell r="BQ2023"/>
          <cell r="BR2023"/>
          <cell r="BS2023"/>
          <cell r="BT2023"/>
          <cell r="BU2023"/>
          <cell r="BV2023"/>
          <cell r="BW2023"/>
          <cell r="BX2023"/>
          <cell r="BY2023"/>
          <cell r="BZ2023"/>
          <cell r="CA2023"/>
          <cell r="CB2023"/>
          <cell r="CC2023"/>
          <cell r="CD2023"/>
          <cell r="CE2023"/>
          <cell r="CF2023"/>
          <cell r="CG2023"/>
          <cell r="CH2023"/>
          <cell r="CI2023"/>
          <cell r="CJ2023"/>
          <cell r="CK2023"/>
          <cell r="CL2023"/>
          <cell r="CM2023"/>
          <cell r="CN2023"/>
          <cell r="CO2023"/>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X2024"/>
          <cell r="Y2024"/>
          <cell r="Z2024"/>
          <cell r="AA2024">
            <v>26</v>
          </cell>
          <cell r="AB2024">
            <v>2</v>
          </cell>
          <cell r="AC2024">
            <v>2568</v>
          </cell>
          <cell r="AD2024"/>
          <cell r="AE2024"/>
          <cell r="AF2024"/>
          <cell r="AG2024"/>
          <cell r="AH2024"/>
          <cell r="AI2024"/>
          <cell r="AJ2024"/>
          <cell r="AK2024"/>
          <cell r="AL2024"/>
          <cell r="AM2024"/>
          <cell r="AN2024"/>
          <cell r="AO2024"/>
          <cell r="AP2024"/>
          <cell r="AQ2024"/>
          <cell r="AR2024"/>
          <cell r="AS2024"/>
          <cell r="AT2024"/>
          <cell r="AU2024"/>
          <cell r="AV2024"/>
          <cell r="AW2024"/>
          <cell r="AX2024"/>
          <cell r="AY2024"/>
          <cell r="AZ2024"/>
          <cell r="BA2024"/>
          <cell r="BB2024" t="str">
            <v>คำสั่งสืบทรัพย์ 17/4/2568</v>
          </cell>
          <cell r="BC2024"/>
          <cell r="BD2024"/>
          <cell r="BE2024"/>
          <cell r="BF2024"/>
          <cell r="BG2024"/>
          <cell r="BH2024"/>
          <cell r="BI2024"/>
          <cell r="BJ2024"/>
          <cell r="BK2024"/>
          <cell r="BL2024" t="str">
            <v>นางสุคำ ชมภูจี๋</v>
          </cell>
          <cell r="BM2024"/>
          <cell r="BN2024"/>
          <cell r="BO2024"/>
          <cell r="BP2024"/>
          <cell r="BQ2024"/>
          <cell r="BR2024"/>
          <cell r="BS2024"/>
          <cell r="BT2024"/>
          <cell r="BU2024"/>
          <cell r="BV2024"/>
          <cell r="BW2024"/>
          <cell r="BX2024"/>
          <cell r="BY2024"/>
          <cell r="BZ2024"/>
          <cell r="CA2024"/>
          <cell r="CB2024"/>
          <cell r="CC2024"/>
          <cell r="CD2024"/>
          <cell r="CE2024"/>
          <cell r="CF2024"/>
          <cell r="CG2024"/>
          <cell r="CH2024"/>
          <cell r="CI2024"/>
          <cell r="CJ2024"/>
          <cell r="CK2024"/>
          <cell r="CL2024"/>
          <cell r="CM2024"/>
          <cell r="CN2024"/>
          <cell r="CO2024"/>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X2025"/>
          <cell r="Y2025"/>
          <cell r="Z2025"/>
          <cell r="AA2025">
            <v>13</v>
          </cell>
          <cell r="AB2025">
            <v>8</v>
          </cell>
          <cell r="AC2025">
            <v>2567</v>
          </cell>
          <cell r="AD2025"/>
          <cell r="AE2025"/>
          <cell r="AF2025"/>
          <cell r="AG2025"/>
          <cell r="AH2025"/>
          <cell r="AI2025"/>
          <cell r="AJ2025"/>
          <cell r="AK2025"/>
          <cell r="AL2025"/>
          <cell r="AM2025"/>
          <cell r="AN2025"/>
          <cell r="AO2025"/>
          <cell r="AP2025"/>
          <cell r="AQ2025"/>
          <cell r="AR2025"/>
          <cell r="AS2025"/>
          <cell r="AT2025"/>
          <cell r="AU2025"/>
          <cell r="AV2025"/>
          <cell r="AW2025"/>
          <cell r="AX2025"/>
          <cell r="AY2025"/>
          <cell r="AZ2025"/>
          <cell r="BA2025"/>
          <cell r="BB2025" t="str">
            <v>คำสั่งสืบทรัพย์ 17/4/2568</v>
          </cell>
          <cell r="BC2025"/>
          <cell r="BD2025"/>
          <cell r="BE2025"/>
          <cell r="BF2025"/>
          <cell r="BG2025"/>
          <cell r="BH2025"/>
          <cell r="BI2025"/>
          <cell r="BJ2025"/>
          <cell r="BK2025"/>
          <cell r="BL2025" t="str">
            <v>นางจันทร์นวล ใจประสิทธิ์</v>
          </cell>
          <cell r="BM2025"/>
          <cell r="BN2025"/>
          <cell r="BO2025"/>
          <cell r="BP2025"/>
          <cell r="BQ2025"/>
          <cell r="BR2025"/>
          <cell r="BS2025"/>
          <cell r="BT2025"/>
          <cell r="BU2025"/>
          <cell r="BV2025"/>
          <cell r="BW2025"/>
          <cell r="BX2025"/>
          <cell r="BY2025"/>
          <cell r="BZ2025"/>
          <cell r="CA2025"/>
          <cell r="CB2025"/>
          <cell r="CC2025"/>
          <cell r="CD2025"/>
          <cell r="CE2025"/>
          <cell r="CF2025"/>
          <cell r="CG2025"/>
          <cell r="CH2025"/>
          <cell r="CI2025"/>
          <cell r="CJ2025"/>
          <cell r="CK2025"/>
          <cell r="CL2025"/>
          <cell r="CM2025"/>
          <cell r="CN2025"/>
          <cell r="CO2025"/>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X2026"/>
          <cell r="Y2026"/>
          <cell r="Z2026"/>
          <cell r="AA2026">
            <v>16</v>
          </cell>
          <cell r="AB2026">
            <v>12</v>
          </cell>
          <cell r="AC2026">
            <v>2567</v>
          </cell>
          <cell r="AD2026"/>
          <cell r="AE2026"/>
          <cell r="AF2026"/>
          <cell r="AG2026"/>
          <cell r="AH2026"/>
          <cell r="AI2026"/>
          <cell r="AJ2026"/>
          <cell r="AK2026"/>
          <cell r="AL2026"/>
          <cell r="AM2026"/>
          <cell r="AN2026"/>
          <cell r="AO2026"/>
          <cell r="AP2026"/>
          <cell r="AQ2026"/>
          <cell r="AR2026"/>
          <cell r="AS2026"/>
          <cell r="AT2026"/>
          <cell r="AU2026"/>
          <cell r="AV2026"/>
          <cell r="AW2026"/>
          <cell r="AX2026"/>
          <cell r="AY2026"/>
          <cell r="AZ2026"/>
          <cell r="BA2026"/>
          <cell r="BB2026" t="str">
            <v>คำสั่งสืบทรัพย์ 17/4/2568</v>
          </cell>
          <cell r="BC2026"/>
          <cell r="BD2026"/>
          <cell r="BE2026"/>
          <cell r="BF2026"/>
          <cell r="BG2026"/>
          <cell r="BH2026"/>
          <cell r="BI2026"/>
          <cell r="BJ2026"/>
          <cell r="BK2026"/>
          <cell r="BL2026" t="str">
            <v>นายอุดม กาสี</v>
          </cell>
          <cell r="BM2026"/>
          <cell r="BN2026"/>
          <cell r="BO2026"/>
          <cell r="BP2026"/>
          <cell r="BQ2026"/>
          <cell r="BR2026"/>
          <cell r="BS2026"/>
          <cell r="BT2026"/>
          <cell r="BU2026"/>
          <cell r="BV2026"/>
          <cell r="BW2026"/>
          <cell r="BX2026"/>
          <cell r="BY2026"/>
          <cell r="BZ2026"/>
          <cell r="CA2026"/>
          <cell r="CB2026"/>
          <cell r="CC2026"/>
          <cell r="CD2026"/>
          <cell r="CE2026"/>
          <cell r="CF2026"/>
          <cell r="CG2026"/>
          <cell r="CH2026"/>
          <cell r="CI2026"/>
          <cell r="CJ2026"/>
          <cell r="CK2026"/>
          <cell r="CL2026"/>
          <cell r="CM2026"/>
          <cell r="CN2026"/>
          <cell r="CO2026"/>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X2027"/>
          <cell r="Y2027"/>
          <cell r="Z2027"/>
          <cell r="AA2027">
            <v>13</v>
          </cell>
          <cell r="AB2027">
            <v>1</v>
          </cell>
          <cell r="AC2027">
            <v>2568</v>
          </cell>
          <cell r="AD2027"/>
          <cell r="AE2027"/>
          <cell r="AF2027"/>
          <cell r="AG2027"/>
          <cell r="AH2027"/>
          <cell r="AI2027"/>
          <cell r="AJ2027"/>
          <cell r="AK2027"/>
          <cell r="AL2027"/>
          <cell r="AM2027"/>
          <cell r="AN2027"/>
          <cell r="AO2027"/>
          <cell r="AP2027"/>
          <cell r="AQ2027"/>
          <cell r="AR2027"/>
          <cell r="AS2027"/>
          <cell r="AT2027"/>
          <cell r="AU2027"/>
          <cell r="AV2027"/>
          <cell r="AW2027"/>
          <cell r="AX2027"/>
          <cell r="AY2027"/>
          <cell r="AZ2027"/>
          <cell r="BA2027"/>
          <cell r="BB2027" t="str">
            <v>คำสั่งสืบทรัพย์ 17/4/2568</v>
          </cell>
          <cell r="BC2027"/>
          <cell r="BD2027"/>
          <cell r="BE2027"/>
          <cell r="BF2027"/>
          <cell r="BG2027"/>
          <cell r="BH2027"/>
          <cell r="BI2027"/>
          <cell r="BJ2027"/>
          <cell r="BK2027"/>
          <cell r="BL2027" t="str">
            <v>นายสุกิจ เป็งปันนา</v>
          </cell>
          <cell r="BM2027"/>
          <cell r="BN2027"/>
          <cell r="BO2027"/>
          <cell r="BP2027"/>
          <cell r="BQ2027"/>
          <cell r="BR2027"/>
          <cell r="BS2027"/>
          <cell r="BT2027"/>
          <cell r="BU2027"/>
          <cell r="BV2027"/>
          <cell r="BW2027"/>
          <cell r="BX2027"/>
          <cell r="BY2027"/>
          <cell r="BZ2027"/>
          <cell r="CA2027"/>
          <cell r="CB2027"/>
          <cell r="CC2027"/>
          <cell r="CD2027"/>
          <cell r="CE2027"/>
          <cell r="CF2027"/>
          <cell r="CG2027"/>
          <cell r="CH2027"/>
          <cell r="CI2027"/>
          <cell r="CJ2027"/>
          <cell r="CK2027"/>
          <cell r="CL2027"/>
          <cell r="CM2027"/>
          <cell r="CN2027"/>
          <cell r="CO2027"/>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AA2028"/>
          <cell r="AB2028"/>
          <cell r="AC2028"/>
          <cell r="AD2028"/>
          <cell r="AE2028"/>
          <cell r="AF2028"/>
          <cell r="AG2028"/>
          <cell r="AH2028"/>
          <cell r="AI2028"/>
          <cell r="AJ2028"/>
          <cell r="AK2028"/>
          <cell r="AL2028"/>
          <cell r="AM2028"/>
          <cell r="AN2028"/>
          <cell r="AO2028"/>
          <cell r="AP2028"/>
          <cell r="AQ2028"/>
          <cell r="AR2028"/>
          <cell r="AS2028"/>
          <cell r="AT2028"/>
          <cell r="AU2028"/>
          <cell r="AV2028"/>
          <cell r="AW2028"/>
          <cell r="AX2028"/>
          <cell r="AY2028"/>
          <cell r="AZ2028"/>
          <cell r="BA2028"/>
          <cell r="BB2028" t="str">
            <v>คำสั่งสืบทรัพย์ 17/4/2568</v>
          </cell>
          <cell r="BC2028"/>
          <cell r="BD2028"/>
          <cell r="BE2028"/>
          <cell r="BF2028"/>
          <cell r="BG2028"/>
          <cell r="BH2028"/>
          <cell r="BI2028"/>
          <cell r="BJ2028"/>
          <cell r="BK2028"/>
          <cell r="BL2028" t="str">
            <v>นางสาวพิชญธิดา   ตาคำ</v>
          </cell>
          <cell r="BM2028"/>
          <cell r="BN2028"/>
          <cell r="BO2028"/>
          <cell r="BP2028"/>
          <cell r="BQ2028"/>
          <cell r="BR2028"/>
          <cell r="BS2028"/>
          <cell r="BT2028"/>
          <cell r="BU2028"/>
          <cell r="BV2028"/>
          <cell r="BW2028"/>
          <cell r="BX2028"/>
          <cell r="BY2028"/>
          <cell r="BZ2028"/>
          <cell r="CA2028"/>
          <cell r="CB2028"/>
          <cell r="CC2028"/>
          <cell r="CD2028"/>
          <cell r="CE2028"/>
          <cell r="CF2028"/>
          <cell r="CG2028"/>
          <cell r="CH2028"/>
          <cell r="CI2028"/>
          <cell r="CJ2028"/>
          <cell r="CK2028"/>
          <cell r="CL2028"/>
          <cell r="CM2028"/>
          <cell r="CN2028"/>
          <cell r="CO2028"/>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X2029"/>
          <cell r="Y2029"/>
          <cell r="Z2029"/>
          <cell r="AA2029">
            <v>26</v>
          </cell>
          <cell r="AB2029">
            <v>11</v>
          </cell>
          <cell r="AC2029">
            <v>2567</v>
          </cell>
          <cell r="AD2029"/>
          <cell r="AE2029"/>
          <cell r="AF2029"/>
          <cell r="AG2029"/>
          <cell r="AH2029"/>
          <cell r="AI2029"/>
          <cell r="AJ2029"/>
          <cell r="AK2029"/>
          <cell r="AL2029"/>
          <cell r="AM2029"/>
          <cell r="AN2029"/>
          <cell r="AO2029"/>
          <cell r="AP2029"/>
          <cell r="AQ2029"/>
          <cell r="AR2029"/>
          <cell r="AS2029"/>
          <cell r="AT2029"/>
          <cell r="AU2029"/>
          <cell r="AV2029"/>
          <cell r="AW2029"/>
          <cell r="AX2029"/>
          <cell r="AY2029"/>
          <cell r="AZ2029"/>
          <cell r="BA2029"/>
          <cell r="BB2029" t="str">
            <v>คำสั่งสืบทรัพย์ 17/4/2568</v>
          </cell>
          <cell r="BC2029"/>
          <cell r="BD2029"/>
          <cell r="BE2029"/>
          <cell r="BF2029"/>
          <cell r="BG2029"/>
          <cell r="BH2029"/>
          <cell r="BI2029"/>
          <cell r="BJ2029"/>
          <cell r="BK2029"/>
          <cell r="BL2029" t="str">
            <v>นางสุพัตรา แสนกล้า</v>
          </cell>
          <cell r="BM2029"/>
          <cell r="BN2029"/>
          <cell r="BO2029"/>
          <cell r="BP2029"/>
          <cell r="BQ2029"/>
          <cell r="BR2029"/>
          <cell r="BS2029"/>
          <cell r="BT2029"/>
          <cell r="BU2029"/>
          <cell r="BV2029"/>
          <cell r="BW2029"/>
          <cell r="BX2029"/>
          <cell r="BY2029"/>
          <cell r="BZ2029"/>
          <cell r="CA2029"/>
          <cell r="CB2029"/>
          <cell r="CC2029"/>
          <cell r="CD2029"/>
          <cell r="CE2029"/>
          <cell r="CF2029"/>
          <cell r="CG2029"/>
          <cell r="CH2029"/>
          <cell r="CI2029"/>
          <cell r="CJ2029"/>
          <cell r="CK2029"/>
          <cell r="CL2029"/>
          <cell r="CM2029"/>
          <cell r="CN2029"/>
          <cell r="CO2029"/>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X2030"/>
          <cell r="Y2030"/>
          <cell r="Z2030"/>
          <cell r="AA2030">
            <v>13</v>
          </cell>
          <cell r="AB2030">
            <v>1</v>
          </cell>
          <cell r="AC2030">
            <v>2568</v>
          </cell>
          <cell r="AD2030"/>
          <cell r="AE2030"/>
          <cell r="AF2030"/>
          <cell r="AG2030"/>
          <cell r="AH2030"/>
          <cell r="AI2030"/>
          <cell r="AJ2030"/>
          <cell r="AK2030"/>
          <cell r="AL2030"/>
          <cell r="AM2030"/>
          <cell r="AN2030"/>
          <cell r="AO2030"/>
          <cell r="AP2030"/>
          <cell r="AQ2030"/>
          <cell r="AR2030"/>
          <cell r="AS2030"/>
          <cell r="AT2030"/>
          <cell r="AU2030"/>
          <cell r="AV2030"/>
          <cell r="AW2030"/>
          <cell r="AX2030"/>
          <cell r="AY2030"/>
          <cell r="AZ2030"/>
          <cell r="BA2030"/>
          <cell r="BB2030" t="str">
            <v>คำสั่งสืบทรัพย์ 17/4/2568</v>
          </cell>
          <cell r="BC2030"/>
          <cell r="BD2030"/>
          <cell r="BE2030"/>
          <cell r="BF2030"/>
          <cell r="BG2030"/>
          <cell r="BH2030"/>
          <cell r="BI2030"/>
          <cell r="BJ2030"/>
          <cell r="BK2030"/>
          <cell r="BL2030" t="str">
            <v>นายพงศ์ประภาส ปนันชัย</v>
          </cell>
          <cell r="BM2030"/>
          <cell r="BN2030"/>
          <cell r="BO2030"/>
          <cell r="BP2030"/>
          <cell r="BQ2030"/>
          <cell r="BR2030"/>
          <cell r="BS2030"/>
          <cell r="BT2030"/>
          <cell r="BU2030"/>
          <cell r="BV2030"/>
          <cell r="BW2030"/>
          <cell r="BX2030"/>
          <cell r="BY2030"/>
          <cell r="BZ2030"/>
          <cell r="CA2030"/>
          <cell r="CB2030"/>
          <cell r="CC2030"/>
          <cell r="CD2030"/>
          <cell r="CE2030"/>
          <cell r="CF2030"/>
          <cell r="CG2030"/>
          <cell r="CH2030"/>
          <cell r="CI2030"/>
          <cell r="CJ2030"/>
          <cell r="CK2030"/>
          <cell r="CL2030"/>
          <cell r="CM2030"/>
          <cell r="CN2030"/>
          <cell r="CO2030"/>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X2031"/>
          <cell r="Y2031"/>
          <cell r="Z2031"/>
          <cell r="AA2031">
            <v>16</v>
          </cell>
          <cell r="AB2031">
            <v>12</v>
          </cell>
          <cell r="AC2031">
            <v>2567</v>
          </cell>
          <cell r="AD2031"/>
          <cell r="AE2031"/>
          <cell r="AF2031"/>
          <cell r="AG2031"/>
          <cell r="AH2031"/>
          <cell r="AI2031"/>
          <cell r="AJ2031"/>
          <cell r="AK2031"/>
          <cell r="AL2031"/>
          <cell r="AM2031"/>
          <cell r="AN2031"/>
          <cell r="AO2031"/>
          <cell r="AP2031"/>
          <cell r="AQ2031"/>
          <cell r="AR2031"/>
          <cell r="AS2031"/>
          <cell r="AT2031"/>
          <cell r="AU2031"/>
          <cell r="AV2031"/>
          <cell r="AW2031"/>
          <cell r="AX2031"/>
          <cell r="AY2031"/>
          <cell r="AZ2031"/>
          <cell r="BA2031"/>
          <cell r="BB2031" t="str">
            <v>คำสั่งสืบทรัพย์ 17/4/2568</v>
          </cell>
          <cell r="BC2031"/>
          <cell r="BD2031"/>
          <cell r="BE2031"/>
          <cell r="BF2031"/>
          <cell r="BG2031"/>
          <cell r="BH2031"/>
          <cell r="BI2031"/>
          <cell r="BJ2031"/>
          <cell r="BK2031"/>
          <cell r="BL2031" t="str">
            <v>นางอัญชลี ไชยวงค์</v>
          </cell>
          <cell r="BM2031"/>
          <cell r="BN2031"/>
          <cell r="BO2031"/>
          <cell r="BP2031"/>
          <cell r="BQ2031"/>
          <cell r="BR2031"/>
          <cell r="BS2031"/>
          <cell r="BT2031"/>
          <cell r="BU2031"/>
          <cell r="BV2031"/>
          <cell r="BW2031"/>
          <cell r="BX2031"/>
          <cell r="BY2031"/>
          <cell r="BZ2031"/>
          <cell r="CA2031"/>
          <cell r="CB2031"/>
          <cell r="CC2031"/>
          <cell r="CD2031"/>
          <cell r="CE2031"/>
          <cell r="CF2031"/>
          <cell r="CG2031"/>
          <cell r="CH2031"/>
          <cell r="CI2031"/>
          <cell r="CJ2031"/>
          <cell r="CK2031"/>
          <cell r="CL2031"/>
          <cell r="CM2031"/>
          <cell r="CN2031"/>
          <cell r="CO2031"/>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X2032"/>
          <cell r="Y2032"/>
          <cell r="Z2032"/>
          <cell r="AA2032">
            <v>13</v>
          </cell>
          <cell r="AB2032">
            <v>1</v>
          </cell>
          <cell r="AC2032">
            <v>2568</v>
          </cell>
          <cell r="AD2032"/>
          <cell r="AE2032"/>
          <cell r="AF2032"/>
          <cell r="AG2032"/>
          <cell r="AH2032"/>
          <cell r="AI2032"/>
          <cell r="AJ2032"/>
          <cell r="AK2032"/>
          <cell r="AL2032"/>
          <cell r="AM2032"/>
          <cell r="AN2032"/>
          <cell r="AO2032"/>
          <cell r="AP2032"/>
          <cell r="AQ2032"/>
          <cell r="AR2032"/>
          <cell r="AS2032"/>
          <cell r="AT2032"/>
          <cell r="AU2032"/>
          <cell r="AV2032"/>
          <cell r="AW2032"/>
          <cell r="AX2032"/>
          <cell r="AY2032"/>
          <cell r="AZ2032"/>
          <cell r="BA2032"/>
          <cell r="BB2032" t="str">
            <v>คำสั่งสืบทรัพย์ 17/4/2568</v>
          </cell>
          <cell r="BC2032"/>
          <cell r="BD2032"/>
          <cell r="BE2032"/>
          <cell r="BF2032"/>
          <cell r="BG2032"/>
          <cell r="BH2032"/>
          <cell r="BI2032"/>
          <cell r="BJ2032"/>
          <cell r="BK2032"/>
          <cell r="BL2032" t="str">
            <v>นายนิคม มูลย่อง</v>
          </cell>
          <cell r="BM2032"/>
          <cell r="BN2032"/>
          <cell r="BO2032"/>
          <cell r="BP2032"/>
          <cell r="BQ2032"/>
          <cell r="BR2032"/>
          <cell r="BS2032"/>
          <cell r="BT2032"/>
          <cell r="BU2032"/>
          <cell r="BV2032"/>
          <cell r="BW2032"/>
          <cell r="BX2032"/>
          <cell r="BY2032"/>
          <cell r="BZ2032"/>
          <cell r="CA2032"/>
          <cell r="CB2032"/>
          <cell r="CC2032"/>
          <cell r="CD2032"/>
          <cell r="CE2032"/>
          <cell r="CF2032"/>
          <cell r="CG2032"/>
          <cell r="CH2032"/>
          <cell r="CI2032"/>
          <cell r="CJ2032"/>
          <cell r="CK2032"/>
          <cell r="CL2032"/>
          <cell r="CM2032"/>
          <cell r="CN2032"/>
          <cell r="CO2032"/>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AA2033"/>
          <cell r="AB2033"/>
          <cell r="AC2033"/>
          <cell r="AD2033"/>
          <cell r="AE2033"/>
          <cell r="AF2033"/>
          <cell r="AG2033"/>
          <cell r="AH2033"/>
          <cell r="AI2033"/>
          <cell r="AJ2033"/>
          <cell r="AK2033"/>
          <cell r="AL2033"/>
          <cell r="AM2033"/>
          <cell r="AN2033"/>
          <cell r="AO2033"/>
          <cell r="AP2033"/>
          <cell r="AQ2033"/>
          <cell r="AR2033"/>
          <cell r="AS2033"/>
          <cell r="AT2033"/>
          <cell r="AU2033"/>
          <cell r="AV2033"/>
          <cell r="AW2033"/>
          <cell r="AX2033"/>
          <cell r="AY2033"/>
          <cell r="AZ2033"/>
          <cell r="BA2033"/>
          <cell r="BB2033" t="str">
            <v>คำสั่งสืบทรัพย์ 17/4/2568</v>
          </cell>
          <cell r="BC2033"/>
          <cell r="BD2033"/>
          <cell r="BE2033"/>
          <cell r="BF2033"/>
          <cell r="BG2033"/>
          <cell r="BH2033"/>
          <cell r="BI2033"/>
          <cell r="BJ2033"/>
          <cell r="BK2033"/>
          <cell r="BL2033" t="str">
            <v>นางพรพิมล ใจธรรมดี</v>
          </cell>
          <cell r="BM2033"/>
          <cell r="BN2033"/>
          <cell r="BO2033"/>
          <cell r="BP2033"/>
          <cell r="BQ2033"/>
          <cell r="BR2033"/>
          <cell r="BS2033"/>
          <cell r="BT2033"/>
          <cell r="BU2033"/>
          <cell r="BV2033"/>
          <cell r="BW2033"/>
          <cell r="BX2033"/>
          <cell r="BY2033"/>
          <cell r="BZ2033"/>
          <cell r="CA2033"/>
          <cell r="CB2033"/>
          <cell r="CC2033"/>
          <cell r="CD2033"/>
          <cell r="CE2033"/>
          <cell r="CF2033"/>
          <cell r="CG2033"/>
          <cell r="CH2033"/>
          <cell r="CI2033"/>
          <cell r="CJ2033"/>
          <cell r="CK2033"/>
          <cell r="CL2033"/>
          <cell r="CM2033"/>
          <cell r="CN2033"/>
          <cell r="CO2033"/>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X2034"/>
          <cell r="Y2034"/>
          <cell r="Z2034"/>
          <cell r="AA2034">
            <v>16</v>
          </cell>
          <cell r="AB2034">
            <v>12</v>
          </cell>
          <cell r="AC2034">
            <v>2567</v>
          </cell>
          <cell r="AD2034"/>
          <cell r="AE2034"/>
          <cell r="AF2034"/>
          <cell r="AG2034"/>
          <cell r="AH2034"/>
          <cell r="AI2034"/>
          <cell r="AJ2034"/>
          <cell r="AK2034"/>
          <cell r="AL2034"/>
          <cell r="AM2034"/>
          <cell r="AN2034"/>
          <cell r="AO2034"/>
          <cell r="AP2034"/>
          <cell r="AQ2034"/>
          <cell r="AR2034"/>
          <cell r="AS2034"/>
          <cell r="AT2034"/>
          <cell r="AU2034"/>
          <cell r="AV2034"/>
          <cell r="AW2034"/>
          <cell r="AX2034"/>
          <cell r="AY2034"/>
          <cell r="AZ2034"/>
          <cell r="BA2034"/>
          <cell r="BB2034" t="str">
            <v>คำสั่งสืบทรัพย์ 17/4/2568</v>
          </cell>
          <cell r="BC2034"/>
          <cell r="BD2034"/>
          <cell r="BE2034"/>
          <cell r="BF2034"/>
          <cell r="BG2034"/>
          <cell r="BH2034"/>
          <cell r="BI2034"/>
          <cell r="BJ2034"/>
          <cell r="BK2034"/>
          <cell r="BL2034" t="str">
            <v>นางสาวอรวรรณ์ อัตมะ</v>
          </cell>
          <cell r="BM2034"/>
          <cell r="BN2034"/>
          <cell r="BO2034"/>
          <cell r="BP2034"/>
          <cell r="BQ2034"/>
          <cell r="BR2034"/>
          <cell r="BS2034"/>
          <cell r="BT2034"/>
          <cell r="BU2034"/>
          <cell r="BV2034"/>
          <cell r="BW2034"/>
          <cell r="BX2034"/>
          <cell r="BY2034"/>
          <cell r="BZ2034"/>
          <cell r="CA2034"/>
          <cell r="CB2034"/>
          <cell r="CC2034"/>
          <cell r="CD2034"/>
          <cell r="CE2034"/>
          <cell r="CF2034"/>
          <cell r="CG2034"/>
          <cell r="CH2034"/>
          <cell r="CI2034"/>
          <cell r="CJ2034"/>
          <cell r="CK2034"/>
          <cell r="CL2034"/>
          <cell r="CM2034"/>
          <cell r="CN2034"/>
          <cell r="CO2034"/>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X2035"/>
          <cell r="Y2035"/>
          <cell r="Z2035"/>
          <cell r="AA2035">
            <v>16</v>
          </cell>
          <cell r="AB2035">
            <v>12</v>
          </cell>
          <cell r="AC2035">
            <v>2567</v>
          </cell>
          <cell r="AD2035"/>
          <cell r="AE2035"/>
          <cell r="AF2035"/>
          <cell r="AG2035"/>
          <cell r="AH2035"/>
          <cell r="AI2035"/>
          <cell r="AJ2035"/>
          <cell r="AK2035"/>
          <cell r="AL2035"/>
          <cell r="AM2035"/>
          <cell r="AN2035"/>
          <cell r="AO2035"/>
          <cell r="AP2035"/>
          <cell r="AQ2035"/>
          <cell r="AR2035"/>
          <cell r="AS2035"/>
          <cell r="AT2035"/>
          <cell r="AU2035"/>
          <cell r="AV2035"/>
          <cell r="AW2035"/>
          <cell r="AX2035"/>
          <cell r="AY2035"/>
          <cell r="AZ2035"/>
          <cell r="BA2035"/>
          <cell r="BB2035" t="str">
            <v>คำสั่งสืบทรัพย์ 17/4/2568</v>
          </cell>
          <cell r="BC2035"/>
          <cell r="BD2035"/>
          <cell r="BE2035"/>
          <cell r="BF2035"/>
          <cell r="BG2035"/>
          <cell r="BH2035"/>
          <cell r="BI2035"/>
          <cell r="BJ2035"/>
          <cell r="BK2035"/>
          <cell r="BL2035" t="str">
            <v>นางยุพินธ์ ติ๊บต่อเปี้ย</v>
          </cell>
          <cell r="BM2035"/>
          <cell r="BN2035"/>
          <cell r="BO2035"/>
          <cell r="BP2035"/>
          <cell r="BQ2035"/>
          <cell r="BR2035"/>
          <cell r="BS2035"/>
          <cell r="BT2035"/>
          <cell r="BU2035"/>
          <cell r="BV2035"/>
          <cell r="BW2035"/>
          <cell r="BX2035"/>
          <cell r="BY2035"/>
          <cell r="BZ2035"/>
          <cell r="CA2035"/>
          <cell r="CB2035"/>
          <cell r="CC2035"/>
          <cell r="CD2035"/>
          <cell r="CE2035"/>
          <cell r="CF2035"/>
          <cell r="CG2035"/>
          <cell r="CH2035"/>
          <cell r="CI2035"/>
          <cell r="CJ2035"/>
          <cell r="CK2035"/>
          <cell r="CL2035"/>
          <cell r="CM2035"/>
          <cell r="CN2035"/>
          <cell r="CO2035"/>
        </row>
        <row r="2036">
          <cell r="B2036">
            <v>2880</v>
          </cell>
          <cell r="C2036">
            <v>2025</v>
          </cell>
          <cell r="D2036">
            <v>17</v>
          </cell>
          <cell r="E2036">
            <v>4</v>
          </cell>
          <cell r="F2036">
            <v>2568</v>
          </cell>
          <cell r="G2036">
            <v>800058501472</v>
          </cell>
          <cell r="H2036" t="str">
            <v>นาง</v>
          </cell>
          <cell r="I2036" t="str">
            <v xml:space="preserve">ภริดาหรือณภัสชนันท์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X2036"/>
          <cell r="Y2036"/>
          <cell r="Z2036"/>
          <cell r="AA2036">
            <v>16</v>
          </cell>
          <cell r="AB2036">
            <v>12</v>
          </cell>
          <cell r="AC2036">
            <v>2567</v>
          </cell>
          <cell r="AD2036"/>
          <cell r="AE2036"/>
          <cell r="AF2036"/>
          <cell r="AG2036"/>
          <cell r="AH2036"/>
          <cell r="AI2036"/>
          <cell r="AJ2036"/>
          <cell r="AK2036"/>
          <cell r="AL2036"/>
          <cell r="AM2036"/>
          <cell r="AN2036"/>
          <cell r="AO2036"/>
          <cell r="AP2036"/>
          <cell r="AQ2036"/>
          <cell r="AR2036"/>
          <cell r="AS2036"/>
          <cell r="AT2036"/>
          <cell r="AU2036"/>
          <cell r="AV2036"/>
          <cell r="AW2036"/>
          <cell r="AX2036"/>
          <cell r="AY2036"/>
          <cell r="AZ2036"/>
          <cell r="BA2036"/>
          <cell r="BB2036" t="str">
            <v>คำสั่งสืบทรัพย์ 17/4/2568</v>
          </cell>
          <cell r="BC2036"/>
          <cell r="BD2036"/>
          <cell r="BE2036"/>
          <cell r="BF2036"/>
          <cell r="BG2036"/>
          <cell r="BH2036"/>
          <cell r="BI2036"/>
          <cell r="BJ2036"/>
          <cell r="BK2036"/>
          <cell r="BL2036" t="str">
            <v>นางภริดาหรือณภัสชนันท์  อ๊อดต่อกัน</v>
          </cell>
          <cell r="BM2036"/>
          <cell r="BN2036"/>
          <cell r="BO2036"/>
          <cell r="BP2036"/>
          <cell r="BQ2036"/>
          <cell r="BR2036"/>
          <cell r="BS2036"/>
          <cell r="BT2036"/>
          <cell r="BU2036"/>
          <cell r="BV2036"/>
          <cell r="BW2036"/>
          <cell r="BX2036"/>
          <cell r="BY2036"/>
          <cell r="BZ2036"/>
          <cell r="CA2036"/>
          <cell r="CB2036"/>
          <cell r="CC2036"/>
          <cell r="CD2036"/>
          <cell r="CE2036"/>
          <cell r="CF2036"/>
          <cell r="CG2036"/>
          <cell r="CH2036"/>
          <cell r="CI2036"/>
          <cell r="CJ2036"/>
          <cell r="CK2036"/>
          <cell r="CL2036"/>
          <cell r="CM2036"/>
          <cell r="CN2036"/>
          <cell r="CO2036"/>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X2037"/>
          <cell r="Y2037"/>
          <cell r="Z2037"/>
          <cell r="AA2037">
            <v>23</v>
          </cell>
          <cell r="AB2037">
            <v>5</v>
          </cell>
          <cell r="AC2037">
            <v>2566</v>
          </cell>
          <cell r="AD2037"/>
          <cell r="AE2037"/>
          <cell r="AF2037"/>
          <cell r="AG2037"/>
          <cell r="AH2037"/>
          <cell r="AI2037"/>
          <cell r="AJ2037"/>
          <cell r="AK2037"/>
          <cell r="AL2037"/>
          <cell r="AM2037"/>
          <cell r="AN2037"/>
          <cell r="AO2037"/>
          <cell r="AP2037"/>
          <cell r="AQ2037"/>
          <cell r="AR2037"/>
          <cell r="AS2037"/>
          <cell r="AT2037"/>
          <cell r="AU2037"/>
          <cell r="AV2037"/>
          <cell r="AW2037"/>
          <cell r="AX2037"/>
          <cell r="AY2037"/>
          <cell r="AZ2037"/>
          <cell r="BA2037"/>
          <cell r="BB2037" t="str">
            <v>คำสั่งสืบทรัพย์ 28/4/2568</v>
          </cell>
          <cell r="BC2037"/>
          <cell r="BD2037"/>
          <cell r="BE2037"/>
          <cell r="BF2037"/>
          <cell r="BG2037"/>
          <cell r="BH2037"/>
          <cell r="BI2037"/>
          <cell r="BJ2037"/>
          <cell r="BK2037"/>
          <cell r="BL2037" t="str">
            <v>นายทศพล   เข็มหนู</v>
          </cell>
          <cell r="BM2037"/>
          <cell r="BN2037"/>
          <cell r="BO2037"/>
          <cell r="BP2037"/>
          <cell r="BQ2037"/>
          <cell r="BR2037"/>
          <cell r="BS2037"/>
          <cell r="BT2037"/>
          <cell r="BU2037"/>
          <cell r="BV2037"/>
          <cell r="BW2037"/>
          <cell r="BX2037"/>
          <cell r="BY2037"/>
          <cell r="BZ2037"/>
          <cell r="CA2037"/>
          <cell r="CB2037"/>
          <cell r="CC2037"/>
          <cell r="CD2037"/>
          <cell r="CE2037"/>
          <cell r="CF2037"/>
          <cell r="CG2037"/>
          <cell r="CH2037"/>
          <cell r="CI2037"/>
          <cell r="CJ2037"/>
          <cell r="CK2037"/>
          <cell r="CL2037"/>
          <cell r="CM2037"/>
          <cell r="CN2037"/>
          <cell r="CO2037"/>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X2038"/>
          <cell r="Y2038"/>
          <cell r="Z2038"/>
          <cell r="AA2038">
            <v>13</v>
          </cell>
          <cell r="AB2038">
            <v>1</v>
          </cell>
          <cell r="AC2038">
            <v>2568</v>
          </cell>
          <cell r="AD2038"/>
          <cell r="AE2038"/>
          <cell r="AF2038"/>
          <cell r="AG2038"/>
          <cell r="AH2038"/>
          <cell r="AI2038"/>
          <cell r="AJ2038"/>
          <cell r="AK2038"/>
          <cell r="AL2038"/>
          <cell r="AM2038"/>
          <cell r="AN2038"/>
          <cell r="AO2038"/>
          <cell r="AP2038"/>
          <cell r="AQ2038"/>
          <cell r="AR2038"/>
          <cell r="AS2038"/>
          <cell r="AT2038"/>
          <cell r="AU2038"/>
          <cell r="AV2038"/>
          <cell r="AW2038"/>
          <cell r="AX2038"/>
          <cell r="AY2038"/>
          <cell r="AZ2038"/>
          <cell r="BA2038"/>
          <cell r="BB2038" t="str">
            <v>คำสั่งสืบทรัพย์ 29/4/2568</v>
          </cell>
          <cell r="BC2038"/>
          <cell r="BD2038"/>
          <cell r="BE2038"/>
          <cell r="BF2038"/>
          <cell r="BG2038"/>
          <cell r="BH2038"/>
          <cell r="BI2038"/>
          <cell r="BJ2038"/>
          <cell r="BK2038"/>
          <cell r="BL2038" t="str">
            <v>นายภัคดลรัตน์ พรมคำ</v>
          </cell>
          <cell r="BM2038"/>
          <cell r="BN2038"/>
          <cell r="BO2038"/>
          <cell r="BP2038"/>
          <cell r="BQ2038"/>
          <cell r="BR2038"/>
          <cell r="BS2038"/>
          <cell r="BT2038"/>
          <cell r="BU2038"/>
          <cell r="BV2038"/>
          <cell r="BW2038"/>
          <cell r="BX2038"/>
          <cell r="BY2038"/>
          <cell r="BZ2038"/>
          <cell r="CA2038"/>
          <cell r="CB2038"/>
          <cell r="CC2038"/>
          <cell r="CD2038"/>
          <cell r="CE2038"/>
          <cell r="CF2038"/>
          <cell r="CG2038"/>
          <cell r="CH2038"/>
          <cell r="CI2038"/>
          <cell r="CJ2038"/>
          <cell r="CK2038"/>
          <cell r="CL2038"/>
          <cell r="CM2038"/>
          <cell r="CN2038"/>
          <cell r="CO2038"/>
        </row>
        <row r="2039">
          <cell r="B2039">
            <v>2883</v>
          </cell>
          <cell r="C2039">
            <v>2028</v>
          </cell>
          <cell r="D2039">
            <v>19</v>
          </cell>
          <cell r="E2039">
            <v>5</v>
          </cell>
          <cell r="F2039">
            <v>2568</v>
          </cell>
          <cell r="G2039">
            <v>800036225558</v>
          </cell>
          <cell r="H2039" t="str">
            <v>นางสาว</v>
          </cell>
          <cell r="I2039" t="str">
            <v xml:space="preserve">ภคควรรณหรือทรงภรณ์ </v>
          </cell>
          <cell r="J2039" t="str">
            <v>ธิมะโน</v>
          </cell>
          <cell r="K2039" t="str">
            <v>1-5099-00502-31-4</v>
          </cell>
          <cell r="L2039" t="str">
            <v>มหาวิทยาลัยเชียงใหม่</v>
          </cell>
          <cell r="M2039" t="str">
            <v>เชียงใหม่ 1</v>
          </cell>
          <cell r="N2039">
            <v>8</v>
          </cell>
          <cell r="O2039"/>
          <cell r="P2039"/>
          <cell r="Q2039">
            <v>599985.97</v>
          </cell>
          <cell r="R2039">
            <v>95999.55</v>
          </cell>
          <cell r="S2039" t="str">
            <v>จังหวัดเชียงใหม่</v>
          </cell>
          <cell r="T2039" t="str">
            <v>ผบ1253</v>
          </cell>
          <cell r="U2039">
            <v>2563</v>
          </cell>
          <cell r="V2039" t="str">
            <v>ผบ2165</v>
          </cell>
          <cell r="W2039">
            <v>2563</v>
          </cell>
          <cell r="X2039"/>
          <cell r="Y2039"/>
          <cell r="Z2039"/>
          <cell r="AA2039">
            <v>2</v>
          </cell>
          <cell r="AB2039">
            <v>9</v>
          </cell>
          <cell r="AC2039">
            <v>2563</v>
          </cell>
          <cell r="AD2039"/>
          <cell r="AE2039"/>
          <cell r="AF2039"/>
          <cell r="AG2039"/>
          <cell r="AH2039"/>
          <cell r="AI2039"/>
          <cell r="AJ2039"/>
          <cell r="AK2039"/>
          <cell r="AL2039"/>
          <cell r="AM2039"/>
          <cell r="AN2039"/>
          <cell r="AO2039"/>
          <cell r="AP2039"/>
          <cell r="AQ2039"/>
          <cell r="AR2039"/>
          <cell r="AS2039"/>
          <cell r="AT2039"/>
          <cell r="AU2039"/>
          <cell r="AV2039"/>
          <cell r="AW2039"/>
          <cell r="AX2039"/>
          <cell r="AY2039"/>
          <cell r="AZ2039"/>
          <cell r="BA2039"/>
          <cell r="BB2039" t="str">
            <v>คำสั่งสืบทรัพย์ 19/5/2568</v>
          </cell>
          <cell r="BC2039"/>
          <cell r="BD2039"/>
          <cell r="BE2039"/>
          <cell r="BF2039"/>
          <cell r="BG2039"/>
          <cell r="BH2039"/>
          <cell r="BI2039"/>
          <cell r="BJ2039"/>
          <cell r="BK2039"/>
          <cell r="BL2039" t="str">
            <v>นางสาวภคควรรณหรือทรงภรณ์  ธิมะโน</v>
          </cell>
          <cell r="BM2039"/>
          <cell r="BN2039"/>
          <cell r="BO2039"/>
          <cell r="BP2039"/>
          <cell r="BQ2039"/>
          <cell r="BR2039"/>
          <cell r="BS2039"/>
          <cell r="BT2039"/>
          <cell r="BU2039"/>
          <cell r="BV2039"/>
          <cell r="BW2039"/>
          <cell r="BX2039"/>
          <cell r="BY2039"/>
          <cell r="BZ2039"/>
          <cell r="CA2039"/>
          <cell r="CB2039"/>
          <cell r="CC2039"/>
          <cell r="CD2039"/>
          <cell r="CE2039"/>
          <cell r="CF2039"/>
          <cell r="CG2039"/>
          <cell r="CH2039"/>
          <cell r="CI2039"/>
          <cell r="CJ2039"/>
          <cell r="CK2039"/>
          <cell r="CL2039"/>
          <cell r="CM2039"/>
          <cell r="CN2039"/>
          <cell r="CO2039"/>
        </row>
        <row r="2040">
          <cell r="B2040">
            <v>2884</v>
          </cell>
          <cell r="C2040">
            <v>2029</v>
          </cell>
          <cell r="D2040">
            <v>29</v>
          </cell>
          <cell r="E2040">
            <v>5</v>
          </cell>
          <cell r="F2040">
            <v>2568</v>
          </cell>
          <cell r="G2040">
            <v>800057510838</v>
          </cell>
          <cell r="H2040" t="str">
            <v>นาย</v>
          </cell>
          <cell r="I2040" t="str">
            <v>ชยุต</v>
          </cell>
          <cell r="J2040" t="str">
            <v>วังทูลย์</v>
          </cell>
          <cell r="K2040" t="str">
            <v>1-5099-01088-37-6</v>
          </cell>
          <cell r="L2040" t="str">
            <v>แม่แตง</v>
          </cell>
          <cell r="M2040" t="str">
            <v>เชียงใหม่ 2</v>
          </cell>
          <cell r="N2040">
            <v>8</v>
          </cell>
          <cell r="O2040" t="str">
            <v>สินเชื่อพัฒนาองค์กรชุมชน (รายบุคคล)</v>
          </cell>
          <cell r="P2040" t="str">
            <v>1.บุคคลค้ำประกัน</v>
          </cell>
          <cell r="Q2040">
            <v>149853.54999999999</v>
          </cell>
          <cell r="R2040">
            <v>58098.47</v>
          </cell>
          <cell r="S2040" t="str">
            <v>แขวงเชียงดาว</v>
          </cell>
          <cell r="T2040" t="str">
            <v>ผบE1163</v>
          </cell>
          <cell r="U2040">
            <v>2566</v>
          </cell>
          <cell r="V2040" t="str">
            <v xml:space="preserve">	ผบE1129</v>
          </cell>
          <cell r="W2040">
            <v>2566</v>
          </cell>
          <cell r="X2040">
            <v>13</v>
          </cell>
          <cell r="Y2040">
            <v>11</v>
          </cell>
          <cell r="Z2040">
            <v>2566</v>
          </cell>
          <cell r="AA2040"/>
          <cell r="AB2040"/>
          <cell r="AC2040"/>
          <cell r="AD2040"/>
          <cell r="AE2040"/>
          <cell r="AF2040"/>
          <cell r="AG2040"/>
          <cell r="AH2040"/>
          <cell r="AI2040"/>
          <cell r="AJ2040"/>
          <cell r="AK2040"/>
          <cell r="AL2040"/>
          <cell r="AM2040"/>
          <cell r="AN2040"/>
          <cell r="AO2040"/>
          <cell r="AP2040"/>
          <cell r="AQ2040"/>
          <cell r="AR2040"/>
          <cell r="AS2040"/>
          <cell r="AT2040"/>
          <cell r="AU2040"/>
          <cell r="AV2040"/>
          <cell r="AW2040"/>
          <cell r="AX2040"/>
          <cell r="AY2040"/>
          <cell r="AZ2040"/>
          <cell r="BA2040"/>
          <cell r="BB2040" t="str">
            <v>คำสั่งสืบทรัพย์ 29/5/2568</v>
          </cell>
          <cell r="BC2040"/>
          <cell r="BD2040"/>
          <cell r="BE2040"/>
          <cell r="BF2040"/>
          <cell r="BG2040"/>
          <cell r="BH2040"/>
          <cell r="BI2040"/>
          <cell r="BJ2040"/>
          <cell r="BK2040"/>
          <cell r="BL2040" t="str">
            <v>นายชยุต วังทูลย์</v>
          </cell>
          <cell r="BM2040"/>
          <cell r="BN2040"/>
          <cell r="BO2040"/>
          <cell r="BP2040"/>
          <cell r="BQ2040"/>
          <cell r="BR2040"/>
          <cell r="BS2040"/>
          <cell r="BT2040"/>
          <cell r="BU2040"/>
          <cell r="BV2040"/>
          <cell r="BW2040"/>
          <cell r="BX2040"/>
          <cell r="BY2040"/>
          <cell r="BZ2040"/>
          <cell r="CA2040"/>
          <cell r="CB2040"/>
          <cell r="CC2040"/>
          <cell r="CD2040"/>
          <cell r="CE2040"/>
          <cell r="CF2040"/>
          <cell r="CG2040"/>
          <cell r="CH2040"/>
          <cell r="CI2040"/>
          <cell r="CJ2040"/>
          <cell r="CK2040"/>
          <cell r="CL2040"/>
          <cell r="CM2040"/>
          <cell r="CN2040"/>
          <cell r="CO2040"/>
        </row>
        <row r="2041">
          <cell r="B2041">
            <v>2885</v>
          </cell>
          <cell r="C2041">
            <v>2030</v>
          </cell>
          <cell r="D2041">
            <v>23</v>
          </cell>
          <cell r="E2041">
            <v>5</v>
          </cell>
          <cell r="F2041">
            <v>2568</v>
          </cell>
          <cell r="G2041">
            <v>800353001947</v>
          </cell>
          <cell r="H2041" t="str">
            <v>นาง</v>
          </cell>
          <cell r="I2041" t="str">
            <v>สุวิมล</v>
          </cell>
          <cell r="J2041" t="str">
            <v>จิตต์กาวิน</v>
          </cell>
          <cell r="K2041" t="str">
            <v>3-1201-01469-09-1</v>
          </cell>
          <cell r="L2041" t="str">
            <v>เชียงใหม่</v>
          </cell>
          <cell r="M2041" t="str">
            <v>เชียงใหม่ 1</v>
          </cell>
          <cell r="N2041">
            <v>8</v>
          </cell>
          <cell r="O2041" t="str">
            <v>สินเชื่อสวัสดิการ</v>
          </cell>
          <cell r="P2041" t="str">
            <v>1.บุคคลค้ำประกัน</v>
          </cell>
          <cell r="Q2041">
            <v>1106784.19</v>
          </cell>
          <cell r="R2041">
            <v>197275.64</v>
          </cell>
          <cell r="S2041" t="str">
            <v>จังหวัดเชียงใหม่</v>
          </cell>
          <cell r="T2041" t="str">
            <v>ผบ.2975</v>
          </cell>
          <cell r="U2041">
            <v>2559</v>
          </cell>
          <cell r="V2041" t="str">
            <v>ผบ.121</v>
          </cell>
          <cell r="W2041">
            <v>2560</v>
          </cell>
          <cell r="X2041"/>
          <cell r="Y2041"/>
          <cell r="Z2041"/>
          <cell r="AA2041">
            <v>30</v>
          </cell>
          <cell r="AB2041">
            <v>1</v>
          </cell>
          <cell r="AC2041">
            <v>2560</v>
          </cell>
          <cell r="AD2041"/>
          <cell r="AE2041"/>
          <cell r="AF2041"/>
          <cell r="AG2041"/>
          <cell r="AH2041"/>
          <cell r="AI2041"/>
          <cell r="AJ2041"/>
          <cell r="AK2041"/>
          <cell r="AL2041"/>
          <cell r="AM2041"/>
          <cell r="AN2041"/>
          <cell r="AO2041"/>
          <cell r="AP2041"/>
          <cell r="AQ2041"/>
          <cell r="AR2041"/>
          <cell r="AS2041"/>
          <cell r="AT2041"/>
          <cell r="AU2041"/>
          <cell r="AV2041"/>
          <cell r="AW2041"/>
          <cell r="AX2041"/>
          <cell r="AY2041"/>
          <cell r="AZ2041"/>
          <cell r="BA2041"/>
          <cell r="BB2041" t="str">
            <v>คำสั่งสืบทรัพย์ 23/5/2568</v>
          </cell>
          <cell r="BC2041"/>
          <cell r="BD2041"/>
          <cell r="BE2041"/>
          <cell r="BF2041"/>
          <cell r="BG2041"/>
          <cell r="BH2041"/>
          <cell r="BI2041"/>
          <cell r="BJ2041"/>
          <cell r="BK2041"/>
          <cell r="BL2041" t="str">
            <v>นางสุวิมล จิตต์กาวิน</v>
          </cell>
          <cell r="BM2041"/>
          <cell r="BN2041"/>
          <cell r="BO2041"/>
          <cell r="BP2041"/>
          <cell r="BQ2041"/>
          <cell r="BR2041"/>
          <cell r="BS2041"/>
          <cell r="BT2041"/>
          <cell r="BU2041"/>
          <cell r="BV2041"/>
          <cell r="BW2041"/>
          <cell r="BX2041"/>
          <cell r="BY2041"/>
          <cell r="BZ2041"/>
          <cell r="CA2041"/>
          <cell r="CB2041"/>
          <cell r="CC2041"/>
          <cell r="CD2041"/>
          <cell r="CE2041"/>
          <cell r="CF2041"/>
          <cell r="CG2041"/>
          <cell r="CH2041"/>
          <cell r="CI2041"/>
          <cell r="CJ2041"/>
          <cell r="CK2041"/>
          <cell r="CL2041"/>
          <cell r="CM2041"/>
          <cell r="CN2041"/>
          <cell r="CO2041"/>
        </row>
        <row r="2042">
          <cell r="B2042">
            <v>2886</v>
          </cell>
          <cell r="C2042">
            <v>2031</v>
          </cell>
          <cell r="D2042">
            <v>20</v>
          </cell>
          <cell r="E2042">
            <v>5</v>
          </cell>
          <cell r="F2042">
            <v>2568</v>
          </cell>
          <cell r="G2042">
            <v>800030138088</v>
          </cell>
          <cell r="H2042" t="str">
            <v>นางสาว</v>
          </cell>
          <cell r="I2042" t="str">
            <v>นิตยา</v>
          </cell>
          <cell r="J2042" t="str">
            <v>ปั้นทิม</v>
          </cell>
          <cell r="K2042" t="str">
            <v>3-5015-00421-09-0</v>
          </cell>
          <cell r="L2042" t="str">
            <v>หางดง</v>
          </cell>
          <cell r="M2042" t="str">
            <v>เชียงใหม่ 3</v>
          </cell>
          <cell r="N2042">
            <v>8</v>
          </cell>
          <cell r="O2042" t="str">
            <v>สินเชื่อสวัสดิการ</v>
          </cell>
          <cell r="P2042" t="str">
            <v>1.บุคคลค้ำประกัน</v>
          </cell>
          <cell r="Q2042">
            <v>883804.52</v>
          </cell>
          <cell r="R2042">
            <v>373194.71</v>
          </cell>
          <cell r="S2042" t="str">
            <v>จังหวัดเชียงใหม่</v>
          </cell>
          <cell r="T2042" t="str">
            <v>ผบE2708</v>
          </cell>
          <cell r="U2042">
            <v>2567</v>
          </cell>
          <cell r="V2042" t="str">
            <v>ผบE235</v>
          </cell>
          <cell r="W2042">
            <v>2568</v>
          </cell>
          <cell r="X2042"/>
          <cell r="Y2042"/>
          <cell r="Z2042"/>
          <cell r="AA2042">
            <v>30</v>
          </cell>
          <cell r="AB2042">
            <v>1</v>
          </cell>
          <cell r="AC2042">
            <v>2568</v>
          </cell>
          <cell r="AD2042"/>
          <cell r="AE2042"/>
          <cell r="AF2042"/>
          <cell r="AG2042"/>
          <cell r="AH2042"/>
          <cell r="AI2042"/>
          <cell r="AJ2042"/>
          <cell r="AK2042"/>
          <cell r="AL2042"/>
          <cell r="AM2042"/>
          <cell r="AN2042"/>
          <cell r="AO2042"/>
          <cell r="AP2042"/>
          <cell r="AQ2042"/>
          <cell r="AR2042"/>
          <cell r="AS2042"/>
          <cell r="AT2042"/>
          <cell r="AU2042"/>
          <cell r="AV2042"/>
          <cell r="AW2042"/>
          <cell r="AX2042"/>
          <cell r="AY2042"/>
          <cell r="AZ2042"/>
          <cell r="BA2042"/>
          <cell r="BB2042" t="str">
            <v>คำสั่งสืบทรัพย์ 20/5/2568</v>
          </cell>
          <cell r="BC2042"/>
          <cell r="BD2042"/>
          <cell r="BE2042"/>
          <cell r="BF2042"/>
          <cell r="BG2042"/>
          <cell r="BH2042"/>
          <cell r="BI2042"/>
          <cell r="BJ2042"/>
          <cell r="BK2042"/>
          <cell r="BL2042" t="str">
            <v>นางสาวนิตยา ปั้นทิม</v>
          </cell>
          <cell r="BM2042"/>
          <cell r="BN2042"/>
          <cell r="BO2042"/>
          <cell r="BP2042"/>
          <cell r="BQ2042"/>
          <cell r="BR2042"/>
          <cell r="BS2042"/>
          <cell r="BT2042"/>
          <cell r="BU2042"/>
          <cell r="BV2042"/>
          <cell r="BW2042"/>
          <cell r="BX2042"/>
          <cell r="BY2042"/>
          <cell r="BZ2042"/>
          <cell r="CA2042"/>
          <cell r="CB2042"/>
          <cell r="CC2042"/>
          <cell r="CD2042"/>
          <cell r="CE2042"/>
          <cell r="CF2042"/>
          <cell r="CG2042"/>
          <cell r="CH2042"/>
          <cell r="CI2042"/>
          <cell r="CJ2042"/>
          <cell r="CK2042"/>
          <cell r="CL2042"/>
          <cell r="CM2042"/>
          <cell r="CN2042"/>
          <cell r="CO2042"/>
        </row>
        <row r="2043">
          <cell r="B2043">
            <v>2887</v>
          </cell>
          <cell r="C2043">
            <v>2032</v>
          </cell>
          <cell r="D2043">
            <v>20</v>
          </cell>
          <cell r="E2043">
            <v>5</v>
          </cell>
          <cell r="F2043">
            <v>2568</v>
          </cell>
          <cell r="G2043">
            <v>800096345908</v>
          </cell>
          <cell r="H2043" t="str">
            <v>นาย</v>
          </cell>
          <cell r="I2043" t="str">
            <v>สองแก้ว</v>
          </cell>
          <cell r="J2043" t="str">
            <v>ปิกแก้ว</v>
          </cell>
          <cell r="K2043" t="str">
            <v>5-5017-00017-63-9</v>
          </cell>
          <cell r="L2043" t="str">
            <v>ดอยเต่า</v>
          </cell>
          <cell r="M2043" t="str">
            <v>เชียงใหม่ 3</v>
          </cell>
          <cell r="N2043">
            <v>8</v>
          </cell>
          <cell r="O2043" t="str">
            <v>สินเชื่อพัฒนาองค์กรชุมชน</v>
          </cell>
          <cell r="P2043" t="str">
            <v>1.บุคคลค้ำประกัน</v>
          </cell>
          <cell r="Q2043">
            <v>42348.08</v>
          </cell>
          <cell r="R2043">
            <v>13515.6</v>
          </cell>
          <cell r="S2043" t="str">
            <v>จังหวัดฮอด</v>
          </cell>
          <cell r="T2043" t="str">
            <v>ผบE129</v>
          </cell>
          <cell r="U2043">
            <v>2568</v>
          </cell>
          <cell r="V2043" t="str">
            <v>ผบE337</v>
          </cell>
          <cell r="W2043">
            <v>2568</v>
          </cell>
          <cell r="X2043">
            <v>9</v>
          </cell>
          <cell r="Y2043">
            <v>4</v>
          </cell>
          <cell r="Z2043">
            <v>2568</v>
          </cell>
          <cell r="AA2043"/>
          <cell r="AB2043"/>
          <cell r="AC2043"/>
          <cell r="AD2043"/>
          <cell r="AE2043"/>
          <cell r="AF2043"/>
          <cell r="AG2043"/>
          <cell r="AH2043"/>
          <cell r="AI2043"/>
          <cell r="AJ2043"/>
          <cell r="AK2043"/>
          <cell r="AL2043"/>
          <cell r="AM2043"/>
          <cell r="AN2043"/>
          <cell r="AO2043"/>
          <cell r="AP2043"/>
          <cell r="AQ2043"/>
          <cell r="AR2043"/>
          <cell r="AS2043"/>
          <cell r="AT2043"/>
          <cell r="AU2043"/>
          <cell r="AV2043"/>
          <cell r="AW2043"/>
          <cell r="AX2043"/>
          <cell r="AY2043"/>
          <cell r="AZ2043"/>
          <cell r="BA2043"/>
          <cell r="BB2043" t="str">
            <v>คำสั่งสืบทรัพย์ 20/5/2568</v>
          </cell>
          <cell r="BC2043"/>
          <cell r="BD2043"/>
          <cell r="BE2043"/>
          <cell r="BF2043"/>
          <cell r="BG2043"/>
          <cell r="BH2043"/>
          <cell r="BI2043"/>
          <cell r="BJ2043"/>
          <cell r="BK2043"/>
          <cell r="BL2043" t="str">
            <v>นายสองแก้ว ปิกแก้ว</v>
          </cell>
          <cell r="BM2043"/>
          <cell r="BN2043"/>
          <cell r="BO2043"/>
          <cell r="BP2043"/>
          <cell r="BQ2043"/>
          <cell r="BR2043"/>
          <cell r="BS2043"/>
          <cell r="BT2043"/>
          <cell r="BU2043"/>
          <cell r="BV2043"/>
          <cell r="BW2043"/>
          <cell r="BX2043"/>
          <cell r="BY2043"/>
          <cell r="BZ2043"/>
          <cell r="CA2043"/>
          <cell r="CB2043"/>
          <cell r="CC2043"/>
          <cell r="CD2043"/>
          <cell r="CE2043"/>
          <cell r="CF2043"/>
          <cell r="CG2043"/>
          <cell r="CH2043"/>
          <cell r="CI2043"/>
          <cell r="CJ2043"/>
          <cell r="CK2043"/>
          <cell r="CL2043"/>
          <cell r="CM2043"/>
          <cell r="CN2043"/>
          <cell r="CO2043"/>
        </row>
        <row r="2044">
          <cell r="B2044">
            <v>2888</v>
          </cell>
          <cell r="C2044">
            <v>2033</v>
          </cell>
          <cell r="D2044">
            <v>20</v>
          </cell>
          <cell r="E2044">
            <v>5</v>
          </cell>
          <cell r="F2044">
            <v>2568</v>
          </cell>
          <cell r="G2044">
            <v>800062188472</v>
          </cell>
          <cell r="H2044" t="str">
            <v>นางสาว</v>
          </cell>
          <cell r="I2044" t="str">
            <v>แพรวนภา</v>
          </cell>
          <cell r="J2044" t="str">
            <v>ภิระตา</v>
          </cell>
          <cell r="K2044" t="str">
            <v>3-5013-00337-65-6</v>
          </cell>
          <cell r="L2044" t="str">
            <v>สันกำแพง</v>
          </cell>
          <cell r="M2044" t="str">
            <v>เชียงใหม่ 3</v>
          </cell>
          <cell r="N2044">
            <v>8</v>
          </cell>
          <cell r="O2044" t="str">
            <v>สินเชื่อธนาคารประชาชน</v>
          </cell>
          <cell r="P2044" t="str">
            <v>1.บุคคลค้ำประกัน</v>
          </cell>
          <cell r="Q2044">
            <v>46188</v>
          </cell>
          <cell r="R2044">
            <v>17214.169999999998</v>
          </cell>
          <cell r="S2044" t="str">
            <v>แขวงเชียงใหม่</v>
          </cell>
          <cell r="T2044" t="str">
            <v>ผบE624</v>
          </cell>
          <cell r="U2044">
            <v>2568</v>
          </cell>
          <cell r="V2044" t="str">
            <v>ผบE3786</v>
          </cell>
          <cell r="W2044">
            <v>2568</v>
          </cell>
          <cell r="X2044">
            <v>28</v>
          </cell>
          <cell r="Y2044">
            <v>4</v>
          </cell>
          <cell r="Z2044">
            <v>2568</v>
          </cell>
          <cell r="AA2044"/>
          <cell r="AB2044"/>
          <cell r="AC2044"/>
          <cell r="AD2044"/>
          <cell r="AE2044"/>
          <cell r="AF2044"/>
          <cell r="AG2044"/>
          <cell r="AH2044"/>
          <cell r="AI2044"/>
          <cell r="AJ2044"/>
          <cell r="AK2044"/>
          <cell r="AL2044"/>
          <cell r="AM2044"/>
          <cell r="AN2044"/>
          <cell r="AO2044"/>
          <cell r="AP2044"/>
          <cell r="AQ2044"/>
          <cell r="AR2044"/>
          <cell r="AS2044"/>
          <cell r="AT2044"/>
          <cell r="AU2044"/>
          <cell r="AV2044"/>
          <cell r="AW2044"/>
          <cell r="AX2044"/>
          <cell r="AY2044"/>
          <cell r="AZ2044"/>
          <cell r="BA2044"/>
          <cell r="BB2044" t="str">
            <v>คำสั่งสืบทรัพย์ 20/5/2568</v>
          </cell>
          <cell r="BC2044"/>
          <cell r="BD2044"/>
          <cell r="BE2044"/>
          <cell r="BF2044"/>
          <cell r="BG2044"/>
          <cell r="BH2044"/>
          <cell r="BI2044"/>
          <cell r="BJ2044"/>
          <cell r="BK2044"/>
          <cell r="BL2044" t="str">
            <v>นางสาวแพรวนภา ภิระตา</v>
          </cell>
          <cell r="BM2044"/>
          <cell r="BN2044"/>
          <cell r="BO2044"/>
          <cell r="BP2044"/>
          <cell r="BQ2044"/>
          <cell r="BR2044"/>
          <cell r="BS2044"/>
          <cell r="BT2044"/>
          <cell r="BU2044"/>
          <cell r="BV2044"/>
          <cell r="BW2044"/>
          <cell r="BX2044"/>
          <cell r="BY2044"/>
          <cell r="BZ2044"/>
          <cell r="CA2044"/>
          <cell r="CB2044"/>
          <cell r="CC2044"/>
          <cell r="CD2044"/>
          <cell r="CE2044"/>
          <cell r="CF2044"/>
          <cell r="CG2044"/>
          <cell r="CH2044"/>
          <cell r="CI2044"/>
          <cell r="CJ2044"/>
          <cell r="CK2044"/>
          <cell r="CL2044"/>
          <cell r="CM2044"/>
          <cell r="CN2044"/>
          <cell r="CO2044"/>
        </row>
        <row r="2045">
          <cell r="B2045">
            <v>2889</v>
          </cell>
          <cell r="C2045">
            <v>2034</v>
          </cell>
          <cell r="D2045">
            <v>20</v>
          </cell>
          <cell r="E2045">
            <v>5</v>
          </cell>
          <cell r="F2045">
            <v>2568</v>
          </cell>
          <cell r="G2045">
            <v>863090895880</v>
          </cell>
          <cell r="H2045" t="str">
            <v>นาง</v>
          </cell>
          <cell r="I2045" t="str">
            <v>จันทร์ฉาย</v>
          </cell>
          <cell r="J2045" t="str">
            <v>ประกอบสุข</v>
          </cell>
          <cell r="K2045" t="str">
            <v>3-5012-00905-19-9</v>
          </cell>
          <cell r="L2045" t="str">
            <v>แม่วาง</v>
          </cell>
          <cell r="M2045" t="str">
            <v>เชียงใหม่ 3</v>
          </cell>
          <cell r="N2045">
            <v>8</v>
          </cell>
          <cell r="O2045" t="str">
            <v>สินเชื่อธนาคารประชาชนเพื่อผู้มีบัตรสวัสดิการแห่งรัฐ (PSA)</v>
          </cell>
          <cell r="P2045" t="str">
            <v>4.ไม่มีหลักประกัน</v>
          </cell>
          <cell r="Q2045">
            <v>49351.55</v>
          </cell>
          <cell r="R2045">
            <v>3526.19</v>
          </cell>
          <cell r="S2045" t="str">
            <v>แขวงเชียงใหม่</v>
          </cell>
          <cell r="T2045" t="str">
            <v>ผบE615</v>
          </cell>
          <cell r="U2045">
            <v>2568</v>
          </cell>
          <cell r="V2045"/>
          <cell r="W2045"/>
          <cell r="X2045"/>
          <cell r="Y2045"/>
          <cell r="Z2045"/>
          <cell r="AA2045">
            <v>28</v>
          </cell>
          <cell r="AB2045">
            <v>4</v>
          </cell>
          <cell r="AC2045">
            <v>2568</v>
          </cell>
          <cell r="AD2045"/>
          <cell r="AE2045"/>
          <cell r="AF2045"/>
          <cell r="AG2045"/>
          <cell r="AH2045"/>
          <cell r="AI2045"/>
          <cell r="AJ2045"/>
          <cell r="AK2045"/>
          <cell r="AL2045"/>
          <cell r="AM2045"/>
          <cell r="AN2045"/>
          <cell r="AO2045"/>
          <cell r="AP2045"/>
          <cell r="AQ2045"/>
          <cell r="AR2045"/>
          <cell r="AS2045"/>
          <cell r="AT2045"/>
          <cell r="AU2045"/>
          <cell r="AV2045"/>
          <cell r="AW2045"/>
          <cell r="AX2045"/>
          <cell r="AY2045"/>
          <cell r="AZ2045"/>
          <cell r="BA2045"/>
          <cell r="BB2045" t="str">
            <v>คำสั่งสืบทรัพย์ 20/5/2568</v>
          </cell>
          <cell r="BC2045"/>
          <cell r="BD2045"/>
          <cell r="BE2045"/>
          <cell r="BF2045"/>
          <cell r="BG2045"/>
          <cell r="BH2045"/>
          <cell r="BI2045"/>
          <cell r="BJ2045"/>
          <cell r="BK2045"/>
          <cell r="BL2045" t="str">
            <v>นางจันทร์ฉาย ประกอบสุข</v>
          </cell>
          <cell r="BM2045"/>
          <cell r="BN2045"/>
          <cell r="BO2045"/>
          <cell r="BP2045"/>
          <cell r="BQ2045"/>
          <cell r="BR2045"/>
          <cell r="BS2045"/>
          <cell r="BT2045"/>
          <cell r="BU2045"/>
          <cell r="BV2045"/>
          <cell r="BW2045"/>
          <cell r="BX2045"/>
          <cell r="BY2045"/>
          <cell r="BZ2045"/>
          <cell r="CA2045"/>
          <cell r="CB2045"/>
          <cell r="CC2045"/>
          <cell r="CD2045"/>
          <cell r="CE2045"/>
          <cell r="CF2045"/>
          <cell r="CG2045"/>
          <cell r="CH2045"/>
          <cell r="CI2045"/>
          <cell r="CJ2045"/>
          <cell r="CK2045"/>
          <cell r="CL2045"/>
          <cell r="CM2045"/>
          <cell r="CN2045"/>
          <cell r="CO2045"/>
        </row>
        <row r="2046">
          <cell r="B2046">
            <v>2890</v>
          </cell>
          <cell r="C2046">
            <v>2035</v>
          </cell>
          <cell r="D2046">
            <v>30</v>
          </cell>
          <cell r="E2046">
            <v>5</v>
          </cell>
          <cell r="F2046">
            <v>2568</v>
          </cell>
          <cell r="G2046" t="str">
            <v>800082112262,
800082112270,
800082112288</v>
          </cell>
          <cell r="H2046" t="str">
            <v>นางสาว</v>
          </cell>
          <cell r="I2046" t="str">
            <v>กรรณิการ์</v>
          </cell>
          <cell r="J2046" t="str">
            <v>ว่องวัฒนวิโรจน์</v>
          </cell>
          <cell r="K2046" t="str">
            <v>5 5206 00001 93 4</v>
          </cell>
          <cell r="L2046" t="str">
            <v>บ่อสร้าง</v>
          </cell>
          <cell r="M2046" t="str">
            <v>เชียงใหม่ 3</v>
          </cell>
          <cell r="N2046">
            <v>8</v>
          </cell>
          <cell r="O2046" t="str">
            <v>สินเชื่อเคหะ,สินเชื่อไทรทอง,สินเชื่อไทรทอง MRTA</v>
          </cell>
          <cell r="P2046" t="str">
            <v>2.หลักทรัพย์ค้ำประกัน</v>
          </cell>
          <cell r="Q2046">
            <v>2335444.63</v>
          </cell>
          <cell r="R2046">
            <v>667651.64</v>
          </cell>
          <cell r="S2046" t="str">
            <v>จังหวัดเชียงใหม่</v>
          </cell>
          <cell r="T2046" t="str">
            <v>ผบE2709</v>
          </cell>
          <cell r="U2046" t="str">
            <v>2567</v>
          </cell>
          <cell r="V2046" t="str">
            <v>ผบE237</v>
          </cell>
          <cell r="W2046">
            <v>2568</v>
          </cell>
          <cell r="X2046">
            <v>30</v>
          </cell>
          <cell r="Y2046">
            <v>1</v>
          </cell>
          <cell r="Z2046">
            <v>2568</v>
          </cell>
          <cell r="AA2046"/>
          <cell r="AB2046"/>
          <cell r="AC2046"/>
          <cell r="AD2046"/>
          <cell r="AE2046"/>
          <cell r="AF2046"/>
          <cell r="AG2046"/>
          <cell r="AH2046"/>
          <cell r="AI2046"/>
          <cell r="AJ2046"/>
          <cell r="AK2046"/>
          <cell r="AL2046"/>
          <cell r="AM2046"/>
          <cell r="AN2046"/>
          <cell r="AO2046"/>
          <cell r="AP2046"/>
          <cell r="AQ2046"/>
          <cell r="AR2046"/>
          <cell r="AS2046"/>
          <cell r="AT2046"/>
          <cell r="AU2046"/>
          <cell r="AV2046"/>
          <cell r="AW2046"/>
          <cell r="AX2046"/>
          <cell r="AY2046"/>
          <cell r="AZ2046"/>
          <cell r="BA2046"/>
          <cell r="BB2046" t="str">
            <v>คำสั่งยึดทรัพย์ 30/5/2568</v>
          </cell>
          <cell r="BC2046"/>
          <cell r="BD2046"/>
          <cell r="BE2046"/>
          <cell r="BF2046"/>
          <cell r="BG2046"/>
          <cell r="BH2046"/>
          <cell r="BI2046"/>
          <cell r="BJ2046"/>
          <cell r="BK2046"/>
          <cell r="BL2046" t="str">
            <v>นางสาวกรรณิการ์ ว่องวัฒนวิโรจน์</v>
          </cell>
          <cell r="BM2046"/>
          <cell r="BN2046"/>
          <cell r="BO2046"/>
          <cell r="BP2046"/>
          <cell r="BQ2046"/>
          <cell r="BR2046"/>
          <cell r="BS2046"/>
          <cell r="BT2046"/>
          <cell r="BU2046"/>
          <cell r="BV2046"/>
          <cell r="BW2046"/>
          <cell r="BX2046"/>
          <cell r="BY2046"/>
          <cell r="BZ2046"/>
          <cell r="CA2046"/>
          <cell r="CB2046"/>
          <cell r="CC2046"/>
          <cell r="CD2046"/>
          <cell r="CE2046"/>
          <cell r="CF2046"/>
          <cell r="CG2046"/>
          <cell r="CH2046"/>
          <cell r="CI2046"/>
          <cell r="CJ2046"/>
          <cell r="CK2046"/>
          <cell r="CL2046"/>
          <cell r="CM2046"/>
          <cell r="CN2046"/>
          <cell r="CO2046"/>
        </row>
        <row r="2047">
          <cell r="B2047">
            <v>2891</v>
          </cell>
          <cell r="C2047">
            <v>2036</v>
          </cell>
          <cell r="D2047">
            <v>30</v>
          </cell>
          <cell r="E2047">
            <v>5</v>
          </cell>
          <cell r="F2047">
            <v>2568</v>
          </cell>
          <cell r="G2047"/>
          <cell r="H2047" t="str">
            <v>นางสาว</v>
          </cell>
          <cell r="I2047" t="str">
            <v xml:space="preserve">นภาพร  </v>
          </cell>
          <cell r="J2047" t="str">
            <v>จิวรรจนะโรดม</v>
          </cell>
          <cell r="K2047" t="str">
            <v>3-5014-00369-22-3</v>
          </cell>
          <cell r="L2047" t="str">
            <v>เชียงใหม่</v>
          </cell>
          <cell r="M2047" t="str">
            <v>เชียงใหม่ 1</v>
          </cell>
          <cell r="N2047">
            <v>8</v>
          </cell>
          <cell r="O2047"/>
          <cell r="P2047" t="str">
            <v>1.บุคคลค้ำประกัน</v>
          </cell>
          <cell r="Q2047">
            <v>953540.81</v>
          </cell>
          <cell r="R2047">
            <v>152079.96</v>
          </cell>
          <cell r="S2047" t="str">
            <v>จังหวัดเชียงใหม่</v>
          </cell>
          <cell r="T2047" t="str">
            <v>ผบ.1924</v>
          </cell>
          <cell r="U2047">
            <v>2558</v>
          </cell>
          <cell r="V2047" t="str">
            <v>ผบ2395</v>
          </cell>
          <cell r="W2047">
            <v>2558</v>
          </cell>
          <cell r="X2047"/>
          <cell r="Y2047"/>
          <cell r="Z2047"/>
          <cell r="AA2047">
            <v>23</v>
          </cell>
          <cell r="AB2047">
            <v>11</v>
          </cell>
          <cell r="AC2047">
            <v>2558</v>
          </cell>
          <cell r="AD2047"/>
          <cell r="AE2047"/>
          <cell r="AF2047"/>
          <cell r="AG2047"/>
          <cell r="AH2047"/>
          <cell r="AI2047"/>
          <cell r="AJ2047"/>
          <cell r="AK2047"/>
          <cell r="AL2047"/>
          <cell r="AM2047"/>
          <cell r="AN2047"/>
          <cell r="AO2047"/>
          <cell r="AP2047"/>
          <cell r="AQ2047"/>
          <cell r="AR2047"/>
          <cell r="AS2047"/>
          <cell r="AT2047"/>
          <cell r="AU2047"/>
          <cell r="AV2047"/>
          <cell r="AW2047"/>
          <cell r="AX2047"/>
          <cell r="AY2047"/>
          <cell r="AZ2047"/>
          <cell r="BA2047"/>
          <cell r="BB2047" t="str">
            <v>คำสั่งเฉลี่ยทรัพย์ 13/5/2568 // สืบทรัพย์ก่อนเฉลี่ย</v>
          </cell>
          <cell r="BC2047"/>
          <cell r="BD2047"/>
          <cell r="BE2047"/>
          <cell r="BF2047"/>
          <cell r="BG2047"/>
          <cell r="BH2047"/>
          <cell r="BI2047"/>
          <cell r="BJ2047"/>
          <cell r="BK2047"/>
          <cell r="BL2047" t="str">
            <v>นางสาวนภาพร   จิวรรจนะโรดม</v>
          </cell>
          <cell r="BM2047"/>
          <cell r="BN2047"/>
          <cell r="BO2047"/>
          <cell r="BP2047"/>
          <cell r="BQ2047"/>
          <cell r="BR2047"/>
          <cell r="BS2047"/>
          <cell r="BT2047"/>
          <cell r="BU2047"/>
          <cell r="BV2047"/>
          <cell r="BW2047"/>
          <cell r="BX2047"/>
          <cell r="BY2047"/>
          <cell r="BZ2047"/>
          <cell r="CA2047"/>
          <cell r="CB2047"/>
          <cell r="CC2047"/>
          <cell r="CD2047"/>
          <cell r="CE2047"/>
          <cell r="CF2047"/>
          <cell r="CG2047"/>
          <cell r="CH2047"/>
          <cell r="CI2047"/>
          <cell r="CJ2047"/>
          <cell r="CK2047"/>
          <cell r="CL2047"/>
          <cell r="CM2047"/>
          <cell r="CN2047"/>
          <cell r="CO2047"/>
        </row>
        <row r="2048">
          <cell r="B2048">
            <v>2892</v>
          </cell>
          <cell r="C2048">
            <v>2037</v>
          </cell>
          <cell r="D2048">
            <v>12</v>
          </cell>
          <cell r="E2048">
            <v>6</v>
          </cell>
          <cell r="F2048">
            <v>2568</v>
          </cell>
          <cell r="G2048">
            <v>806752015321</v>
          </cell>
          <cell r="H2048" t="str">
            <v>นาย</v>
          </cell>
          <cell r="I2048" t="str">
            <v>บุญเกียรติ</v>
          </cell>
          <cell r="J2048" t="str">
            <v>นันตา</v>
          </cell>
          <cell r="K2048" t="str">
            <v>3-5010-00111-32-6</v>
          </cell>
          <cell r="L2048" t="str">
            <v>แม่อาย</v>
          </cell>
          <cell r="M2048" t="str">
            <v>เชียงใหม่ 2</v>
          </cell>
          <cell r="N2048">
            <v>8</v>
          </cell>
          <cell r="O2048" t="str">
            <v>สินเชื่อเพื่อพัฒนากลุ่มอาชีพ</v>
          </cell>
          <cell r="P2048" t="str">
            <v>1.บุคคลค้ำประกัน</v>
          </cell>
          <cell r="Q2048">
            <v>180475.53</v>
          </cell>
          <cell r="R2048">
            <v>34472.36</v>
          </cell>
          <cell r="S2048" t="str">
            <v>จังหวัดฝาง</v>
          </cell>
          <cell r="T2048" t="str">
            <v>ผบ.48</v>
          </cell>
          <cell r="U2048">
            <v>2567</v>
          </cell>
          <cell r="V2048" t="str">
            <v>ผบ.52</v>
          </cell>
          <cell r="W2048">
            <v>2567</v>
          </cell>
          <cell r="X2048">
            <v>19</v>
          </cell>
          <cell r="Y2048">
            <v>11</v>
          </cell>
          <cell r="Z2048">
            <v>2567</v>
          </cell>
          <cell r="AA2048"/>
          <cell r="AB2048"/>
          <cell r="AC2048"/>
          <cell r="AD2048"/>
          <cell r="AE2048"/>
          <cell r="AF2048"/>
          <cell r="AG2048"/>
          <cell r="AH2048"/>
          <cell r="AI2048"/>
          <cell r="AJ2048"/>
          <cell r="AK2048"/>
          <cell r="AL2048"/>
          <cell r="AM2048"/>
          <cell r="AN2048"/>
          <cell r="AO2048"/>
          <cell r="AP2048"/>
          <cell r="AQ2048"/>
          <cell r="AR2048"/>
          <cell r="AS2048"/>
          <cell r="AT2048"/>
          <cell r="AU2048"/>
          <cell r="AV2048"/>
          <cell r="AW2048"/>
          <cell r="AX2048"/>
          <cell r="AY2048"/>
          <cell r="AZ2048"/>
          <cell r="BA2048"/>
          <cell r="BB2048" t="str">
            <v>คำสั่งสืบทรัพย์ 12/6/2568</v>
          </cell>
          <cell r="BC2048"/>
          <cell r="BD2048"/>
          <cell r="BE2048"/>
          <cell r="BF2048"/>
          <cell r="BG2048"/>
          <cell r="BH2048"/>
          <cell r="BI2048"/>
          <cell r="BJ2048"/>
          <cell r="BK2048"/>
          <cell r="BL2048" t="str">
            <v>นายบุญเกียรติ นันตา</v>
          </cell>
          <cell r="BM2048"/>
          <cell r="BN2048"/>
          <cell r="BO2048"/>
          <cell r="BP2048"/>
          <cell r="BQ2048"/>
          <cell r="BR2048"/>
          <cell r="BS2048"/>
          <cell r="BT2048"/>
          <cell r="BU2048"/>
          <cell r="BV2048"/>
          <cell r="BW2048"/>
          <cell r="BX2048"/>
          <cell r="BY2048"/>
          <cell r="BZ2048"/>
          <cell r="CA2048"/>
          <cell r="CB2048"/>
          <cell r="CC2048"/>
          <cell r="CD2048"/>
          <cell r="CE2048"/>
          <cell r="CF2048"/>
          <cell r="CG2048"/>
          <cell r="CH2048"/>
          <cell r="CI2048"/>
          <cell r="CJ2048"/>
          <cell r="CK2048"/>
          <cell r="CL2048"/>
          <cell r="CM2048"/>
          <cell r="CN2048"/>
          <cell r="CO2048"/>
        </row>
        <row r="2049">
          <cell r="B2049">
            <v>2893</v>
          </cell>
          <cell r="C2049">
            <v>2038</v>
          </cell>
          <cell r="D2049">
            <v>12</v>
          </cell>
          <cell r="E2049">
            <v>6</v>
          </cell>
          <cell r="F2049">
            <v>2568</v>
          </cell>
          <cell r="G2049">
            <v>806752015354</v>
          </cell>
          <cell r="H2049" t="str">
            <v>นาย</v>
          </cell>
          <cell r="I2049" t="str">
            <v>สมนึก</v>
          </cell>
          <cell r="J2049" t="str">
            <v>ปันวงค์ยอง</v>
          </cell>
          <cell r="K2049" t="str">
            <v>3-5010-00177-32-7</v>
          </cell>
          <cell r="L2049" t="str">
            <v>แม่อาย</v>
          </cell>
          <cell r="M2049" t="str">
            <v>เชียงใหม่ 2</v>
          </cell>
          <cell r="N2049">
            <v>8</v>
          </cell>
          <cell r="O2049" t="str">
            <v>สินเชื่อเพื่อพัฒนากลุ่มอาชีพ</v>
          </cell>
          <cell r="P2049" t="str">
            <v>1.บุคคลค้ำประกัน</v>
          </cell>
          <cell r="Q2049">
            <v>152246.74</v>
          </cell>
          <cell r="R2049">
            <v>29145.02</v>
          </cell>
          <cell r="S2049" t="str">
            <v>จังหวัดฝาง</v>
          </cell>
          <cell r="T2049" t="str">
            <v>ผบ.50</v>
          </cell>
          <cell r="U2049">
            <v>2567</v>
          </cell>
          <cell r="V2049" t="str">
            <v>ผบ.54</v>
          </cell>
          <cell r="W2049">
            <v>2567</v>
          </cell>
          <cell r="X2049">
            <v>19</v>
          </cell>
          <cell r="Y2049">
            <v>11</v>
          </cell>
          <cell r="Z2049">
            <v>2567</v>
          </cell>
          <cell r="AA2049"/>
          <cell r="AB2049"/>
          <cell r="AC2049"/>
          <cell r="AD2049"/>
          <cell r="AE2049"/>
          <cell r="AF2049"/>
          <cell r="AG2049"/>
          <cell r="AH2049"/>
          <cell r="AI2049"/>
          <cell r="AJ2049"/>
          <cell r="AK2049"/>
          <cell r="AL2049"/>
          <cell r="AM2049"/>
          <cell r="AN2049"/>
          <cell r="AO2049"/>
          <cell r="AP2049"/>
          <cell r="AQ2049"/>
          <cell r="AR2049"/>
          <cell r="AS2049"/>
          <cell r="AT2049"/>
          <cell r="AU2049"/>
          <cell r="AV2049"/>
          <cell r="AW2049"/>
          <cell r="AX2049"/>
          <cell r="AY2049"/>
          <cell r="AZ2049"/>
          <cell r="BA2049"/>
          <cell r="BB2049" t="str">
            <v>คำสั่งสืบทรัพย์ 12/6/2568</v>
          </cell>
          <cell r="BC2049"/>
          <cell r="BD2049"/>
          <cell r="BE2049"/>
          <cell r="BF2049"/>
          <cell r="BG2049"/>
          <cell r="BH2049"/>
          <cell r="BI2049"/>
          <cell r="BJ2049"/>
          <cell r="BK2049"/>
          <cell r="BL2049" t="str">
            <v>นายสมนึก ปันวงค์ยอง</v>
          </cell>
          <cell r="BM2049"/>
          <cell r="BN2049"/>
          <cell r="BO2049"/>
          <cell r="BP2049"/>
          <cell r="BQ2049"/>
          <cell r="BR2049"/>
          <cell r="BS2049"/>
          <cell r="BT2049"/>
          <cell r="BU2049"/>
          <cell r="BV2049"/>
          <cell r="BW2049"/>
          <cell r="BX2049"/>
          <cell r="BY2049"/>
          <cell r="BZ2049"/>
          <cell r="CA2049"/>
          <cell r="CB2049"/>
          <cell r="CC2049"/>
          <cell r="CD2049"/>
          <cell r="CE2049"/>
          <cell r="CF2049"/>
          <cell r="CG2049"/>
          <cell r="CH2049"/>
          <cell r="CI2049"/>
          <cell r="CJ2049"/>
          <cell r="CK2049"/>
          <cell r="CL2049"/>
          <cell r="CM2049"/>
          <cell r="CN2049"/>
          <cell r="CO2049"/>
        </row>
        <row r="2050">
          <cell r="B2050">
            <v>2894</v>
          </cell>
          <cell r="C2050">
            <v>2039</v>
          </cell>
          <cell r="D2050">
            <v>12</v>
          </cell>
          <cell r="E2050">
            <v>6</v>
          </cell>
          <cell r="F2050">
            <v>2568</v>
          </cell>
          <cell r="G2050">
            <v>806752015297</v>
          </cell>
          <cell r="H2050" t="str">
            <v>นาย</v>
          </cell>
          <cell r="I2050" t="str">
            <v>สิงห์คำ</v>
          </cell>
          <cell r="J2050" t="str">
            <v>แก้วบุญเรือง</v>
          </cell>
          <cell r="K2050" t="str">
            <v>3-5010-00112-58-6</v>
          </cell>
          <cell r="L2050" t="str">
            <v>แม่อาย</v>
          </cell>
          <cell r="M2050" t="str">
            <v>เชียงใหม่ 2</v>
          </cell>
          <cell r="N2050">
            <v>8</v>
          </cell>
          <cell r="O2050" t="str">
            <v>สินเชื่อเพื่อพัฒนากลุ่มอาชีพ</v>
          </cell>
          <cell r="P2050" t="str">
            <v>1.บุคคลค้ำประกัน</v>
          </cell>
          <cell r="Q2050">
            <v>126765.77</v>
          </cell>
          <cell r="R2050">
            <v>25083.29</v>
          </cell>
          <cell r="S2050" t="str">
            <v>จังหวัดฝาง</v>
          </cell>
          <cell r="T2050" t="str">
            <v>ผบ.49</v>
          </cell>
          <cell r="U2050">
            <v>2567</v>
          </cell>
          <cell r="V2050" t="str">
            <v>ผบ.53</v>
          </cell>
          <cell r="W2050">
            <v>2567</v>
          </cell>
          <cell r="X2050">
            <v>19</v>
          </cell>
          <cell r="Y2050">
            <v>11</v>
          </cell>
          <cell r="Z2050">
            <v>2567</v>
          </cell>
          <cell r="AA2050"/>
          <cell r="AB2050"/>
          <cell r="AC2050"/>
          <cell r="AD2050"/>
          <cell r="AE2050"/>
          <cell r="AF2050"/>
          <cell r="AG2050"/>
          <cell r="AH2050"/>
          <cell r="AI2050"/>
          <cell r="AJ2050"/>
          <cell r="AK2050"/>
          <cell r="AL2050"/>
          <cell r="AM2050"/>
          <cell r="AN2050"/>
          <cell r="AO2050"/>
          <cell r="AP2050"/>
          <cell r="AQ2050"/>
          <cell r="AR2050"/>
          <cell r="AS2050"/>
          <cell r="AT2050"/>
          <cell r="AU2050"/>
          <cell r="AV2050"/>
          <cell r="AW2050"/>
          <cell r="AX2050"/>
          <cell r="AY2050"/>
          <cell r="AZ2050"/>
          <cell r="BA2050"/>
          <cell r="BB2050" t="str">
            <v>คำสั่งสืบทรัพย์ 12/6/2568</v>
          </cell>
          <cell r="BC2050"/>
          <cell r="BD2050"/>
          <cell r="BE2050"/>
          <cell r="BF2050"/>
          <cell r="BG2050"/>
          <cell r="BH2050"/>
          <cell r="BI2050"/>
          <cell r="BJ2050"/>
          <cell r="BK2050"/>
          <cell r="BL2050" t="str">
            <v>นายสิงห์คำ แก้วบุญเรือง</v>
          </cell>
          <cell r="BM2050"/>
          <cell r="BN2050"/>
          <cell r="BO2050"/>
          <cell r="BP2050"/>
          <cell r="BQ2050"/>
          <cell r="BR2050"/>
          <cell r="BS2050"/>
          <cell r="BT2050"/>
          <cell r="BU2050"/>
          <cell r="BV2050"/>
          <cell r="BW2050"/>
          <cell r="BX2050"/>
          <cell r="BY2050"/>
          <cell r="BZ2050"/>
          <cell r="CA2050"/>
          <cell r="CB2050"/>
          <cell r="CC2050"/>
          <cell r="CD2050"/>
          <cell r="CE2050"/>
          <cell r="CF2050"/>
          <cell r="CG2050"/>
          <cell r="CH2050"/>
          <cell r="CI2050"/>
          <cell r="CJ2050"/>
          <cell r="CK2050"/>
          <cell r="CL2050"/>
          <cell r="CM2050"/>
          <cell r="CN2050"/>
          <cell r="CO2050"/>
        </row>
        <row r="2051">
          <cell r="B2051">
            <v>2895</v>
          </cell>
          <cell r="C2051">
            <v>2040</v>
          </cell>
          <cell r="D2051">
            <v>24</v>
          </cell>
          <cell r="E2051">
            <v>6</v>
          </cell>
          <cell r="F2051">
            <v>2568</v>
          </cell>
          <cell r="G2051">
            <v>800070887097</v>
          </cell>
          <cell r="H2051" t="str">
            <v>นาย</v>
          </cell>
          <cell r="I2051" t="str">
            <v>ยุทธภัทร</v>
          </cell>
          <cell r="J2051" t="str">
            <v>สิงหเนตร</v>
          </cell>
          <cell r="K2051" t="str">
            <v>3-5099-00225-38-4</v>
          </cell>
          <cell r="L2051" t="str">
            <v>ช้างคลาน</v>
          </cell>
          <cell r="M2051" t="str">
            <v>เชียงใหม่ 1</v>
          </cell>
          <cell r="N2051">
            <v>8</v>
          </cell>
          <cell r="O2051" t="str">
            <v>สินเชื่อธนาคารประชาชน</v>
          </cell>
          <cell r="P2051" t="str">
            <v>1.บุคคลค้ำประกัน</v>
          </cell>
          <cell r="Q2051">
            <v>155339.76999999999</v>
          </cell>
          <cell r="R2051">
            <v>58760.58</v>
          </cell>
          <cell r="S2051" t="str">
            <v>แขวงเชียงใหม่</v>
          </cell>
          <cell r="T2051" t="str">
            <v>ผบE377</v>
          </cell>
          <cell r="U2051">
            <v>2566</v>
          </cell>
          <cell r="V2051" t="str">
            <v>ผบE3147</v>
          </cell>
          <cell r="W2051">
            <v>2566</v>
          </cell>
          <cell r="X2051"/>
          <cell r="Y2051"/>
          <cell r="Z2051"/>
          <cell r="AA2051">
            <v>15</v>
          </cell>
          <cell r="AB2051">
            <v>5</v>
          </cell>
          <cell r="AC2051">
            <v>2566</v>
          </cell>
          <cell r="AD2051"/>
          <cell r="AE2051"/>
          <cell r="AF2051"/>
          <cell r="AG2051"/>
          <cell r="AH2051"/>
          <cell r="AI2051"/>
          <cell r="AJ2051"/>
          <cell r="AK2051"/>
          <cell r="AL2051"/>
          <cell r="AM2051"/>
          <cell r="AN2051"/>
          <cell r="AO2051"/>
          <cell r="AP2051"/>
          <cell r="AQ2051"/>
          <cell r="AR2051"/>
          <cell r="AS2051"/>
          <cell r="AT2051"/>
          <cell r="AU2051"/>
          <cell r="AV2051"/>
          <cell r="AW2051"/>
          <cell r="AX2051"/>
          <cell r="AY2051"/>
          <cell r="AZ2051"/>
          <cell r="BA2051"/>
          <cell r="BB2051" t="str">
            <v>คำสั่งสืบทรัพย์ 24/6/2568</v>
          </cell>
          <cell r="BC2051"/>
          <cell r="BD2051"/>
          <cell r="BE2051"/>
          <cell r="BF2051"/>
          <cell r="BG2051"/>
          <cell r="BH2051"/>
          <cell r="BI2051"/>
          <cell r="BJ2051"/>
          <cell r="BK2051"/>
          <cell r="BL2051" t="str">
            <v>นายยุทธภัทร สิงหเนตร</v>
          </cell>
          <cell r="BM2051"/>
          <cell r="BN2051"/>
          <cell r="BO2051"/>
          <cell r="BP2051"/>
          <cell r="BQ2051"/>
          <cell r="BR2051"/>
          <cell r="BS2051"/>
          <cell r="BT2051"/>
          <cell r="BU2051"/>
          <cell r="BV2051"/>
          <cell r="BW2051"/>
          <cell r="BX2051"/>
          <cell r="BY2051"/>
          <cell r="BZ2051"/>
          <cell r="CA2051"/>
          <cell r="CB2051"/>
          <cell r="CC2051"/>
          <cell r="CD2051"/>
          <cell r="CE2051"/>
          <cell r="CF2051"/>
          <cell r="CG2051"/>
          <cell r="CH2051"/>
          <cell r="CI2051"/>
          <cell r="CJ2051"/>
          <cell r="CK2051"/>
          <cell r="CL2051"/>
          <cell r="CM2051"/>
          <cell r="CN2051"/>
          <cell r="CO2051"/>
        </row>
        <row r="2052">
          <cell r="B2052">
            <v>2896</v>
          </cell>
          <cell r="C2052">
            <v>2041</v>
          </cell>
          <cell r="D2052">
            <v>24</v>
          </cell>
          <cell r="E2052">
            <v>6</v>
          </cell>
          <cell r="F2052">
            <v>2568</v>
          </cell>
          <cell r="G2052">
            <v>800040354923</v>
          </cell>
          <cell r="H2052" t="str">
            <v>นาย</v>
          </cell>
          <cell r="I2052" t="str">
            <v>วัลลภ</v>
          </cell>
          <cell r="J2052" t="str">
            <v>ปัญญา</v>
          </cell>
          <cell r="K2052" t="str">
            <v>3-5012-00286-80-4</v>
          </cell>
          <cell r="L2052" t="str">
            <v>เซ็นทรัล แอร์พอร์ต พลาซ่า เชียงใหม่</v>
          </cell>
          <cell r="M2052" t="str">
            <v>เชียงใหม่ 1</v>
          </cell>
          <cell r="N2052">
            <v>8</v>
          </cell>
          <cell r="O2052" t="str">
            <v>สินเชื่อธนาคารประชาชน</v>
          </cell>
          <cell r="P2052" t="str">
            <v>1.บุคคลค้ำประกัน</v>
          </cell>
          <cell r="Q2052">
            <v>161095.96</v>
          </cell>
          <cell r="R2052">
            <v>24570.560000000001</v>
          </cell>
          <cell r="S2052" t="str">
            <v>แขวงเชียงใหม่</v>
          </cell>
          <cell r="T2052" t="str">
            <v>ผบ.11139</v>
          </cell>
          <cell r="U2052">
            <v>2560</v>
          </cell>
          <cell r="V2052" t="str">
            <v>ผบ.616</v>
          </cell>
          <cell r="W2052">
            <v>2561</v>
          </cell>
          <cell r="X2052"/>
          <cell r="Y2052"/>
          <cell r="Z2052"/>
          <cell r="AA2052">
            <v>30</v>
          </cell>
          <cell r="AB2052">
            <v>1</v>
          </cell>
          <cell r="AC2052">
            <v>2561</v>
          </cell>
          <cell r="AD2052"/>
          <cell r="AE2052"/>
          <cell r="AF2052"/>
          <cell r="AG2052"/>
          <cell r="AH2052"/>
          <cell r="AI2052"/>
          <cell r="AJ2052"/>
          <cell r="AK2052"/>
          <cell r="AL2052"/>
          <cell r="AM2052"/>
          <cell r="AN2052"/>
          <cell r="AO2052"/>
          <cell r="AP2052"/>
          <cell r="AQ2052"/>
          <cell r="AR2052"/>
          <cell r="AS2052"/>
          <cell r="AT2052"/>
          <cell r="AU2052"/>
          <cell r="AV2052"/>
          <cell r="AW2052"/>
          <cell r="AX2052"/>
          <cell r="AY2052"/>
          <cell r="AZ2052"/>
          <cell r="BA2052"/>
          <cell r="BB2052" t="str">
            <v>คำสั่งสืบทรัพย์ 24/6/2568</v>
          </cell>
          <cell r="BC2052"/>
          <cell r="BD2052"/>
          <cell r="BE2052"/>
          <cell r="BF2052"/>
          <cell r="BG2052"/>
          <cell r="BH2052"/>
          <cell r="BI2052"/>
          <cell r="BJ2052"/>
          <cell r="BK2052"/>
          <cell r="BL2052" t="str">
            <v>นายวัลลภ ปัญญา</v>
          </cell>
          <cell r="BM2052"/>
          <cell r="BN2052"/>
          <cell r="BO2052"/>
          <cell r="BP2052"/>
          <cell r="BQ2052"/>
          <cell r="BR2052"/>
          <cell r="BS2052"/>
          <cell r="BT2052"/>
          <cell r="BU2052"/>
          <cell r="BV2052"/>
          <cell r="BW2052"/>
          <cell r="BX2052"/>
          <cell r="BY2052"/>
          <cell r="BZ2052"/>
          <cell r="CA2052"/>
          <cell r="CB2052"/>
          <cell r="CC2052"/>
          <cell r="CD2052"/>
          <cell r="CE2052"/>
          <cell r="CF2052"/>
          <cell r="CG2052"/>
          <cell r="CH2052"/>
          <cell r="CI2052"/>
          <cell r="CJ2052"/>
          <cell r="CK2052"/>
          <cell r="CL2052"/>
          <cell r="CM2052"/>
          <cell r="CN2052"/>
          <cell r="CO2052"/>
        </row>
        <row r="2053">
          <cell r="B2053">
            <v>2897</v>
          </cell>
          <cell r="C2053">
            <v>2042</v>
          </cell>
          <cell r="D2053">
            <v>24</v>
          </cell>
          <cell r="E2053">
            <v>6</v>
          </cell>
          <cell r="F2053">
            <v>2568</v>
          </cell>
          <cell r="G2053">
            <v>800022878071</v>
          </cell>
          <cell r="H2053" t="str">
            <v>นาย</v>
          </cell>
          <cell r="I2053" t="str">
            <v>บริสุทธิ์</v>
          </cell>
          <cell r="J2053" t="str">
            <v>มีบัณฑิต</v>
          </cell>
          <cell r="K2053" t="str">
            <v>3-1601-00169-81-7</v>
          </cell>
          <cell r="L2053" t="str">
            <v>บวกครกหลวง</v>
          </cell>
          <cell r="M2053" t="str">
            <v>เชียงใหม่ 3</v>
          </cell>
          <cell r="N2053">
            <v>8</v>
          </cell>
          <cell r="O2053" t="str">
            <v>สินเชื่อสวัสดิการ</v>
          </cell>
          <cell r="P2053" t="str">
            <v>1.บุคคลค้ำประกัน</v>
          </cell>
          <cell r="Q2053">
            <v>459438.48</v>
          </cell>
          <cell r="R2053">
            <v>118671.46</v>
          </cell>
          <cell r="S2053" t="str">
            <v>จังหวัดเชียงใหม่</v>
          </cell>
          <cell r="T2053" t="str">
            <v>ผบE187</v>
          </cell>
          <cell r="U2053">
            <v>2568</v>
          </cell>
          <cell r="V2053" t="str">
            <v>ผบE1466</v>
          </cell>
          <cell r="W2053">
            <v>2568</v>
          </cell>
          <cell r="X2053"/>
          <cell r="Y2053"/>
          <cell r="Z2053"/>
          <cell r="AA2053">
            <v>16</v>
          </cell>
          <cell r="AB2053">
            <v>6</v>
          </cell>
          <cell r="AC2053">
            <v>2568</v>
          </cell>
          <cell r="AD2053"/>
          <cell r="AE2053"/>
          <cell r="AF2053"/>
          <cell r="AG2053"/>
          <cell r="AH2053"/>
          <cell r="AI2053"/>
          <cell r="AJ2053"/>
          <cell r="AK2053"/>
          <cell r="AL2053"/>
          <cell r="AM2053"/>
          <cell r="AN2053"/>
          <cell r="AO2053"/>
          <cell r="AP2053"/>
          <cell r="AQ2053"/>
          <cell r="AR2053"/>
          <cell r="AS2053"/>
          <cell r="AT2053"/>
          <cell r="AU2053"/>
          <cell r="AV2053"/>
          <cell r="AW2053"/>
          <cell r="AX2053"/>
          <cell r="AY2053"/>
          <cell r="AZ2053"/>
          <cell r="BA2053"/>
          <cell r="BB2053" t="str">
            <v>คำสั่งสืบทรัพย์ 24/6/2568</v>
          </cell>
          <cell r="BC2053"/>
          <cell r="BD2053"/>
          <cell r="BE2053"/>
          <cell r="BF2053"/>
          <cell r="BG2053"/>
          <cell r="BH2053"/>
          <cell r="BI2053"/>
          <cell r="BJ2053"/>
          <cell r="BK2053"/>
          <cell r="BL2053" t="str">
            <v>นายบริสุทธิ์ มีบัณฑิต</v>
          </cell>
          <cell r="BM2053"/>
          <cell r="BN2053"/>
          <cell r="BO2053"/>
          <cell r="BP2053"/>
          <cell r="BQ2053"/>
          <cell r="BR2053"/>
          <cell r="BS2053"/>
          <cell r="BT2053"/>
          <cell r="BU2053"/>
          <cell r="BV2053"/>
          <cell r="BW2053"/>
          <cell r="BX2053"/>
          <cell r="BY2053"/>
          <cell r="BZ2053"/>
          <cell r="CA2053"/>
          <cell r="CB2053"/>
          <cell r="CC2053"/>
          <cell r="CD2053"/>
          <cell r="CE2053"/>
          <cell r="CF2053"/>
          <cell r="CG2053"/>
          <cell r="CH2053"/>
          <cell r="CI2053"/>
          <cell r="CJ2053"/>
          <cell r="CK2053"/>
          <cell r="CL2053"/>
          <cell r="CM2053"/>
          <cell r="CN2053"/>
          <cell r="CO2053"/>
        </row>
        <row r="2054">
          <cell r="B2054">
            <v>2898</v>
          </cell>
          <cell r="C2054">
            <v>2043</v>
          </cell>
          <cell r="D2054">
            <v>20</v>
          </cell>
          <cell r="E2054">
            <v>5</v>
          </cell>
          <cell r="F2054">
            <v>2568</v>
          </cell>
          <cell r="G2054">
            <v>800090964449</v>
          </cell>
          <cell r="H2054" t="str">
            <v>นางสาว</v>
          </cell>
          <cell r="I2054" t="str">
            <v>รัชดา</v>
          </cell>
          <cell r="J2054" t="str">
            <v>ธรรมขัน</v>
          </cell>
          <cell r="K2054" t="str">
            <v>1-5099-01355-37-4</v>
          </cell>
          <cell r="L2054" t="str">
            <v>จอมทอง</v>
          </cell>
          <cell r="M2054" t="str">
            <v>เชียงใหม่ 3</v>
          </cell>
          <cell r="N2054">
            <v>8</v>
          </cell>
          <cell r="O2054"/>
          <cell r="P2054" t="str">
            <v>1.บุคคลค้ำประกัน</v>
          </cell>
          <cell r="Q2054">
            <v>32334.31</v>
          </cell>
          <cell r="R2054">
            <v>7128.12</v>
          </cell>
          <cell r="S2054" t="str">
            <v>จังหวัดฮอด</v>
          </cell>
          <cell r="T2054" t="str">
            <v>ผบE57</v>
          </cell>
          <cell r="U2054">
            <v>2566</v>
          </cell>
          <cell r="V2054" t="str">
            <v>ผบE323</v>
          </cell>
          <cell r="W2054">
            <v>2566</v>
          </cell>
          <cell r="X2054"/>
          <cell r="Y2054"/>
          <cell r="Z2054"/>
          <cell r="AA2054">
            <v>24</v>
          </cell>
          <cell r="AB2054">
            <v>4</v>
          </cell>
          <cell r="AC2054">
            <v>2566</v>
          </cell>
          <cell r="AD2054"/>
          <cell r="AE2054"/>
          <cell r="AF2054"/>
          <cell r="AG2054"/>
          <cell r="AH2054"/>
          <cell r="AI2054"/>
          <cell r="AJ2054"/>
          <cell r="AK2054"/>
          <cell r="AL2054"/>
          <cell r="AM2054"/>
          <cell r="AN2054"/>
          <cell r="AO2054"/>
          <cell r="AP2054"/>
          <cell r="AQ2054"/>
          <cell r="AR2054"/>
          <cell r="AS2054"/>
          <cell r="AT2054"/>
          <cell r="AU2054"/>
          <cell r="AV2054"/>
          <cell r="AW2054"/>
          <cell r="AX2054"/>
          <cell r="AY2054"/>
          <cell r="AZ2054"/>
          <cell r="BA2054"/>
          <cell r="BB2054" t="str">
            <v>คำสั่งสืบทรัพย์ 20/5/2568</v>
          </cell>
          <cell r="BC2054"/>
          <cell r="BD2054"/>
          <cell r="BE2054"/>
          <cell r="BF2054"/>
          <cell r="BG2054"/>
          <cell r="BH2054"/>
          <cell r="BI2054"/>
          <cell r="BJ2054"/>
          <cell r="BK2054"/>
          <cell r="BL2054" t="str">
            <v>นางสาวรัชดา ธรรมขัน</v>
          </cell>
          <cell r="BM2054"/>
          <cell r="BN2054"/>
          <cell r="BO2054"/>
          <cell r="BP2054"/>
          <cell r="BQ2054"/>
          <cell r="BR2054"/>
          <cell r="BS2054"/>
          <cell r="BT2054"/>
          <cell r="BU2054"/>
          <cell r="BV2054"/>
          <cell r="BW2054"/>
          <cell r="BX2054"/>
          <cell r="BY2054"/>
          <cell r="BZ2054"/>
          <cell r="CA2054"/>
          <cell r="CB2054"/>
          <cell r="CC2054"/>
          <cell r="CD2054"/>
          <cell r="CE2054"/>
          <cell r="CF2054"/>
          <cell r="CG2054"/>
          <cell r="CH2054"/>
          <cell r="CI2054"/>
          <cell r="CJ2054"/>
          <cell r="CK2054"/>
          <cell r="CL2054"/>
          <cell r="CM2054"/>
          <cell r="CN2054"/>
          <cell r="CO2054"/>
        </row>
        <row r="2055">
          <cell r="B2055">
            <v>2899</v>
          </cell>
          <cell r="C2055">
            <v>2044</v>
          </cell>
          <cell r="D2055">
            <v>2</v>
          </cell>
          <cell r="E2055">
            <v>7</v>
          </cell>
          <cell r="F2055">
            <v>2568</v>
          </cell>
          <cell r="G2055">
            <v>800023171518</v>
          </cell>
          <cell r="H2055" t="str">
            <v>นาย</v>
          </cell>
          <cell r="I2055" t="str">
            <v xml:space="preserve">เอนก </v>
          </cell>
          <cell r="J2055" t="str">
            <v>แดงจินา</v>
          </cell>
          <cell r="K2055" t="str">
            <v>3-5017-00138-23-5</v>
          </cell>
          <cell r="L2055" t="str">
            <v>เชียงดาว</v>
          </cell>
          <cell r="M2055" t="str">
            <v>เชียงใหม่ 2</v>
          </cell>
          <cell r="N2055">
            <v>8</v>
          </cell>
          <cell r="O2055" t="str">
            <v>สินเชื่อธนาคารประชาชน</v>
          </cell>
          <cell r="P2055" t="str">
            <v>1.บุคคลค้ำประกัน</v>
          </cell>
          <cell r="Q2055">
            <v>91269.13</v>
          </cell>
          <cell r="R2055">
            <v>26881.19</v>
          </cell>
          <cell r="S2055" t="str">
            <v>จังหวัดฮอด</v>
          </cell>
          <cell r="T2055" t="str">
            <v>ผบ746</v>
          </cell>
          <cell r="U2055">
            <v>2558</v>
          </cell>
          <cell r="V2055" t="str">
            <v>ผบ113</v>
          </cell>
          <cell r="W2055">
            <v>2559</v>
          </cell>
          <cell r="X2055">
            <v>7</v>
          </cell>
          <cell r="Y2055">
            <v>3</v>
          </cell>
          <cell r="Z2055">
            <v>2559</v>
          </cell>
          <cell r="AA2055"/>
          <cell r="AB2055"/>
          <cell r="AC2055"/>
          <cell r="AD2055"/>
          <cell r="AE2055"/>
          <cell r="AF2055"/>
          <cell r="AG2055"/>
          <cell r="AH2055"/>
          <cell r="AI2055"/>
          <cell r="AJ2055"/>
          <cell r="AK2055"/>
          <cell r="AL2055"/>
          <cell r="AM2055"/>
          <cell r="AN2055"/>
          <cell r="AO2055"/>
          <cell r="AP2055"/>
          <cell r="AQ2055"/>
          <cell r="AR2055"/>
          <cell r="AS2055"/>
          <cell r="AT2055"/>
          <cell r="AU2055"/>
          <cell r="AV2055"/>
          <cell r="AW2055"/>
          <cell r="AX2055"/>
          <cell r="AY2055"/>
          <cell r="AZ2055"/>
          <cell r="BA2055"/>
          <cell r="BB2055" t="str">
            <v>คำสั่งสืบทรัพย์ 3/7/2568</v>
          </cell>
          <cell r="BC2055"/>
          <cell r="BD2055"/>
          <cell r="BE2055"/>
          <cell r="BF2055"/>
          <cell r="BG2055"/>
          <cell r="BH2055"/>
          <cell r="BI2055"/>
          <cell r="BJ2055"/>
          <cell r="BK2055"/>
          <cell r="BL2055" t="str">
            <v>นายเอนก  แดงจินา</v>
          </cell>
          <cell r="BM2055"/>
          <cell r="BN2055"/>
          <cell r="BO2055"/>
          <cell r="BP2055"/>
          <cell r="BQ2055"/>
          <cell r="BR2055"/>
          <cell r="BS2055"/>
          <cell r="BT2055"/>
          <cell r="BU2055"/>
          <cell r="BV2055"/>
          <cell r="BW2055"/>
          <cell r="BX2055"/>
          <cell r="BY2055"/>
          <cell r="BZ2055"/>
          <cell r="CA2055"/>
          <cell r="CB2055"/>
          <cell r="CC2055"/>
          <cell r="CD2055"/>
          <cell r="CE2055"/>
          <cell r="CF2055"/>
          <cell r="CG2055"/>
          <cell r="CH2055"/>
          <cell r="CI2055"/>
          <cell r="CJ2055"/>
          <cell r="CK2055"/>
          <cell r="CL2055"/>
          <cell r="CM2055"/>
          <cell r="CN2055"/>
          <cell r="CO2055"/>
        </row>
        <row r="2056">
          <cell r="B2056">
            <v>2900</v>
          </cell>
          <cell r="C2056">
            <v>2045</v>
          </cell>
          <cell r="D2056">
            <v>8</v>
          </cell>
          <cell r="E2056">
            <v>7</v>
          </cell>
          <cell r="F2056">
            <v>2568</v>
          </cell>
          <cell r="G2056">
            <v>800021375343</v>
          </cell>
          <cell r="H2056" t="str">
            <v>นาง</v>
          </cell>
          <cell r="I2056" t="str">
            <v>จิระนันท์</v>
          </cell>
          <cell r="J2056" t="str">
            <v>รองหมอดี</v>
          </cell>
          <cell r="K2056" t="str">
            <v>3-5010-0042-58-7</v>
          </cell>
          <cell r="L2056" t="str">
            <v>พร้าว</v>
          </cell>
          <cell r="M2056" t="str">
            <v>เชียงใหม่ 2</v>
          </cell>
          <cell r="N2056">
            <v>8</v>
          </cell>
          <cell r="O2056" t="str">
            <v>สินเชื่อธนาคารประชาชน</v>
          </cell>
          <cell r="P2056" t="str">
            <v>1.บุคคลค้ำประกัน</v>
          </cell>
          <cell r="Q2056">
            <v>140500.32</v>
          </cell>
          <cell r="R2056">
            <v>16838.330000000002</v>
          </cell>
          <cell r="S2056" t="str">
            <v>แขวงเชียงใหม่</v>
          </cell>
          <cell r="T2056" t="str">
            <v>ผบ978</v>
          </cell>
          <cell r="U2056">
            <v>2559</v>
          </cell>
          <cell r="V2056" t="str">
            <v>ผบ2174</v>
          </cell>
          <cell r="W2056">
            <v>2559</v>
          </cell>
          <cell r="X2056">
            <v>5</v>
          </cell>
          <cell r="Y2056">
            <v>4</v>
          </cell>
          <cell r="Z2056">
            <v>2559</v>
          </cell>
          <cell r="AA2056"/>
          <cell r="AB2056"/>
          <cell r="AC2056"/>
          <cell r="AD2056"/>
          <cell r="AE2056"/>
          <cell r="AF2056"/>
          <cell r="AG2056"/>
          <cell r="AH2056"/>
          <cell r="AI2056"/>
          <cell r="AJ2056"/>
          <cell r="AK2056"/>
          <cell r="AL2056"/>
          <cell r="AM2056"/>
          <cell r="AN2056"/>
          <cell r="AO2056"/>
          <cell r="AP2056"/>
          <cell r="AQ2056"/>
          <cell r="AR2056"/>
          <cell r="AS2056"/>
          <cell r="AT2056"/>
          <cell r="AU2056"/>
          <cell r="AV2056"/>
          <cell r="AW2056"/>
          <cell r="AX2056"/>
          <cell r="AY2056"/>
          <cell r="AZ2056"/>
          <cell r="BA2056"/>
          <cell r="BB2056" t="str">
            <v>คำสั่งสืบทรัพย์ 8/7/2568</v>
          </cell>
          <cell r="BC2056"/>
          <cell r="BD2056"/>
          <cell r="BE2056"/>
          <cell r="BF2056"/>
          <cell r="BG2056"/>
          <cell r="BH2056"/>
          <cell r="BI2056"/>
          <cell r="BJ2056"/>
          <cell r="BK2056"/>
          <cell r="BL2056" t="str">
            <v>นางจิระนันท์ รองหมอดี</v>
          </cell>
          <cell r="BM2056"/>
          <cell r="BN2056"/>
          <cell r="BO2056"/>
          <cell r="BP2056"/>
          <cell r="BQ2056"/>
          <cell r="BR2056"/>
          <cell r="BS2056"/>
          <cell r="BT2056"/>
          <cell r="BU2056"/>
          <cell r="BV2056"/>
          <cell r="BW2056"/>
          <cell r="BX2056"/>
          <cell r="BY2056"/>
          <cell r="BZ2056"/>
          <cell r="CA2056"/>
          <cell r="CB2056"/>
          <cell r="CC2056"/>
          <cell r="CD2056"/>
          <cell r="CE2056"/>
          <cell r="CF2056"/>
          <cell r="CG2056"/>
          <cell r="CH2056"/>
          <cell r="CI2056"/>
          <cell r="CJ2056"/>
          <cell r="CK2056"/>
          <cell r="CL2056"/>
          <cell r="CM2056"/>
          <cell r="CN2056"/>
          <cell r="CO2056"/>
        </row>
        <row r="2057">
          <cell r="B2057">
            <v>2901</v>
          </cell>
          <cell r="C2057">
            <v>2046</v>
          </cell>
          <cell r="D2057">
            <v>8</v>
          </cell>
          <cell r="E2057">
            <v>7</v>
          </cell>
          <cell r="F2057">
            <v>2568</v>
          </cell>
          <cell r="G2057">
            <v>800035986259</v>
          </cell>
          <cell r="H2057" t="str">
            <v>นาย</v>
          </cell>
          <cell r="I2057" t="str">
            <v>นารธิป</v>
          </cell>
          <cell r="J2057" t="str">
            <v>อำนา</v>
          </cell>
          <cell r="K2057" t="str">
            <v>1-5099-00027-30-6</v>
          </cell>
          <cell r="L2057" t="str">
            <v>แม่โจ้</v>
          </cell>
          <cell r="M2057" t="str">
            <v>เชียงใหม่ 2</v>
          </cell>
          <cell r="N2057">
            <v>8</v>
          </cell>
          <cell r="O2057" t="str">
            <v>สินเชื่อไทรทอง</v>
          </cell>
          <cell r="P2057" t="str">
            <v>1.บุคคลค้ำประกัน</v>
          </cell>
          <cell r="Q2057">
            <v>677700.15</v>
          </cell>
          <cell r="R2057">
            <v>102416.27</v>
          </cell>
          <cell r="S2057" t="str">
            <v>จังหวัดเชียงใหม่</v>
          </cell>
          <cell r="T2057" t="str">
            <v>ผบ2200</v>
          </cell>
          <cell r="U2057">
            <v>2558</v>
          </cell>
          <cell r="V2057" t="str">
            <v>ผบ4393</v>
          </cell>
          <cell r="W2057">
            <v>2559</v>
          </cell>
          <cell r="X2057"/>
          <cell r="Y2057"/>
          <cell r="Z2057"/>
          <cell r="AA2057">
            <v>4</v>
          </cell>
          <cell r="AB2057">
            <v>4</v>
          </cell>
          <cell r="AC2057">
            <v>2559</v>
          </cell>
          <cell r="AD2057"/>
          <cell r="AE2057"/>
          <cell r="AF2057"/>
          <cell r="AG2057"/>
          <cell r="AH2057"/>
          <cell r="AI2057"/>
          <cell r="AJ2057"/>
          <cell r="AK2057"/>
          <cell r="AL2057"/>
          <cell r="AM2057"/>
          <cell r="AN2057"/>
          <cell r="AO2057"/>
          <cell r="AP2057"/>
          <cell r="AQ2057"/>
          <cell r="AR2057"/>
          <cell r="AS2057"/>
          <cell r="AT2057"/>
          <cell r="AU2057"/>
          <cell r="AV2057"/>
          <cell r="AW2057"/>
          <cell r="AX2057"/>
          <cell r="AY2057"/>
          <cell r="AZ2057"/>
          <cell r="BA2057"/>
          <cell r="BB2057" t="str">
            <v>คำสั่งสืบทรัพย์ 8/7/2568 ปิดบัญชี</v>
          </cell>
          <cell r="BC2057"/>
          <cell r="BD2057"/>
          <cell r="BE2057"/>
          <cell r="BF2057"/>
          <cell r="BG2057"/>
          <cell r="BH2057"/>
          <cell r="BI2057"/>
          <cell r="BJ2057"/>
          <cell r="BK2057"/>
          <cell r="BL2057" t="str">
            <v>นายนารธิป อำนา</v>
          </cell>
          <cell r="BM2057"/>
          <cell r="BN2057"/>
          <cell r="BO2057"/>
          <cell r="BP2057"/>
          <cell r="BQ2057"/>
          <cell r="BR2057"/>
          <cell r="BS2057"/>
          <cell r="BT2057"/>
          <cell r="BU2057"/>
          <cell r="BV2057"/>
          <cell r="BW2057"/>
          <cell r="BX2057"/>
          <cell r="BY2057"/>
          <cell r="BZ2057"/>
          <cell r="CA2057"/>
          <cell r="CB2057"/>
          <cell r="CC2057"/>
          <cell r="CD2057"/>
          <cell r="CE2057"/>
          <cell r="CF2057"/>
          <cell r="CG2057"/>
          <cell r="CH2057"/>
          <cell r="CI2057"/>
          <cell r="CJ2057"/>
          <cell r="CK2057"/>
          <cell r="CL2057"/>
          <cell r="CM2057"/>
          <cell r="CN2057"/>
          <cell r="CO2057"/>
        </row>
        <row r="2058">
          <cell r="B2058">
            <v>2902</v>
          </cell>
          <cell r="C2058">
            <v>2047</v>
          </cell>
          <cell r="D2058">
            <v>8</v>
          </cell>
          <cell r="E2058">
            <v>7</v>
          </cell>
          <cell r="F2058">
            <v>2568</v>
          </cell>
          <cell r="G2058">
            <v>800043380842</v>
          </cell>
          <cell r="H2058" t="str">
            <v>นางสาว</v>
          </cell>
          <cell r="I2058" t="str">
            <v>พิกุล</v>
          </cell>
          <cell r="J2058" t="str">
            <v>ศิริวรรณ์</v>
          </cell>
          <cell r="K2058" t="str">
            <v>3-5009-00380-52-7</v>
          </cell>
          <cell r="L2058" t="str">
            <v>ไชยปราการ</v>
          </cell>
          <cell r="M2058" t="str">
            <v>เชียงใหม่ 2</v>
          </cell>
          <cell r="N2058">
            <v>8</v>
          </cell>
          <cell r="O2058" t="str">
            <v>สินเชื่อธนาคารประชาชน</v>
          </cell>
          <cell r="P2058" t="str">
            <v>1.บุคคลค้ำประกัน</v>
          </cell>
          <cell r="Q2058">
            <v>40277</v>
          </cell>
          <cell r="R2058">
            <v>2073.13</v>
          </cell>
          <cell r="S2058" t="str">
            <v>จังหวัดฝาง</v>
          </cell>
          <cell r="T2058" t="str">
            <v>ผบ850</v>
          </cell>
          <cell r="U2058">
            <v>2558</v>
          </cell>
          <cell r="V2058" t="str">
            <v>ผบ88</v>
          </cell>
          <cell r="W2058">
            <v>2559</v>
          </cell>
          <cell r="X2058">
            <v>25</v>
          </cell>
          <cell r="Y2058">
            <v>2</v>
          </cell>
          <cell r="Z2058">
            <v>2559</v>
          </cell>
          <cell r="AA2058"/>
          <cell r="AB2058"/>
          <cell r="AC2058"/>
          <cell r="AD2058"/>
          <cell r="AE2058"/>
          <cell r="AF2058"/>
          <cell r="AG2058"/>
          <cell r="AH2058"/>
          <cell r="AI2058"/>
          <cell r="AJ2058"/>
          <cell r="AK2058"/>
          <cell r="AL2058"/>
          <cell r="AM2058"/>
          <cell r="AN2058"/>
          <cell r="AO2058"/>
          <cell r="AP2058"/>
          <cell r="AQ2058"/>
          <cell r="AR2058"/>
          <cell r="AS2058"/>
          <cell r="AT2058"/>
          <cell r="AU2058"/>
          <cell r="AV2058"/>
          <cell r="AW2058"/>
          <cell r="AX2058"/>
          <cell r="AY2058"/>
          <cell r="AZ2058"/>
          <cell r="BA2058"/>
          <cell r="BB2058" t="str">
            <v>คำสั่งสืบทรัพย์ 8/7/2568</v>
          </cell>
          <cell r="BC2058"/>
          <cell r="BD2058"/>
          <cell r="BE2058"/>
          <cell r="BF2058"/>
          <cell r="BG2058"/>
          <cell r="BH2058"/>
          <cell r="BI2058"/>
          <cell r="BJ2058"/>
          <cell r="BK2058"/>
          <cell r="BL2058" t="str">
            <v>นางสาวพิกุล ศิริวรรณ์</v>
          </cell>
          <cell r="BM2058"/>
          <cell r="BN2058"/>
          <cell r="BO2058"/>
          <cell r="BP2058"/>
          <cell r="BQ2058"/>
          <cell r="BR2058"/>
          <cell r="BS2058"/>
          <cell r="BT2058"/>
          <cell r="BU2058"/>
          <cell r="BV2058"/>
          <cell r="BW2058"/>
          <cell r="BX2058"/>
          <cell r="BY2058"/>
          <cell r="BZ2058"/>
          <cell r="CA2058"/>
          <cell r="CB2058"/>
          <cell r="CC2058"/>
          <cell r="CD2058"/>
          <cell r="CE2058"/>
          <cell r="CF2058"/>
          <cell r="CG2058"/>
          <cell r="CH2058"/>
          <cell r="CI2058"/>
          <cell r="CJ2058"/>
          <cell r="CK2058"/>
          <cell r="CL2058"/>
          <cell r="CM2058"/>
          <cell r="CN2058"/>
          <cell r="CO2058"/>
        </row>
        <row r="2059">
          <cell r="B2059">
            <v>2903</v>
          </cell>
          <cell r="C2059">
            <v>2048</v>
          </cell>
          <cell r="D2059">
            <v>8</v>
          </cell>
          <cell r="E2059">
            <v>7</v>
          </cell>
          <cell r="F2059">
            <v>2568</v>
          </cell>
          <cell r="G2059">
            <v>855652005999</v>
          </cell>
          <cell r="H2059" t="str">
            <v>นาย</v>
          </cell>
          <cell r="I2059" t="str">
            <v>มานพ</v>
          </cell>
          <cell r="J2059" t="str">
            <v>พันธ์ชน</v>
          </cell>
          <cell r="K2059" t="str">
            <v>5-5505-00607-37-7</v>
          </cell>
          <cell r="L2059" t="str">
            <v>พร้าว</v>
          </cell>
          <cell r="M2059" t="str">
            <v>เชียงใหม่ 2</v>
          </cell>
          <cell r="N2059">
            <v>8</v>
          </cell>
          <cell r="O2059"/>
          <cell r="P2059"/>
          <cell r="Q2059">
            <v>335037.57</v>
          </cell>
          <cell r="R2059">
            <v>88236.34</v>
          </cell>
          <cell r="S2059" t="str">
            <v>จังหวัดเชียงใหม่</v>
          </cell>
          <cell r="T2059" t="str">
            <v>ผบ2296</v>
          </cell>
          <cell r="U2059">
            <v>2558</v>
          </cell>
          <cell r="V2059"/>
          <cell r="W2059"/>
          <cell r="X2059"/>
          <cell r="Y2059"/>
          <cell r="Z2059"/>
          <cell r="AA2059">
            <v>1</v>
          </cell>
          <cell r="AB2059">
            <v>2</v>
          </cell>
          <cell r="AC2059">
            <v>2559</v>
          </cell>
          <cell r="AD2059"/>
          <cell r="AE2059"/>
          <cell r="AF2059"/>
          <cell r="AG2059"/>
          <cell r="AH2059"/>
          <cell r="AI2059"/>
          <cell r="AJ2059"/>
          <cell r="AK2059"/>
          <cell r="AL2059"/>
          <cell r="AM2059"/>
          <cell r="AN2059"/>
          <cell r="AO2059"/>
          <cell r="AP2059"/>
          <cell r="AQ2059"/>
          <cell r="AR2059"/>
          <cell r="AS2059"/>
          <cell r="AT2059"/>
          <cell r="AU2059"/>
          <cell r="AV2059"/>
          <cell r="AW2059"/>
          <cell r="AX2059"/>
          <cell r="AY2059"/>
          <cell r="AZ2059"/>
          <cell r="BA2059"/>
          <cell r="BB2059" t="str">
            <v>คำสั่งสืบทรัพย์ 8/7/2568</v>
          </cell>
          <cell r="BC2059"/>
          <cell r="BD2059"/>
          <cell r="BE2059"/>
          <cell r="BF2059"/>
          <cell r="BG2059"/>
          <cell r="BH2059"/>
          <cell r="BI2059"/>
          <cell r="BJ2059"/>
          <cell r="BK2059"/>
          <cell r="BL2059" t="str">
            <v>นายมานพ พันธ์ชน</v>
          </cell>
          <cell r="BM2059"/>
          <cell r="BN2059"/>
          <cell r="BO2059"/>
          <cell r="BP2059"/>
          <cell r="BQ2059"/>
          <cell r="BR2059"/>
          <cell r="BS2059"/>
          <cell r="BT2059"/>
          <cell r="BU2059"/>
          <cell r="BV2059"/>
          <cell r="BW2059"/>
          <cell r="BX2059"/>
          <cell r="BY2059"/>
          <cell r="BZ2059"/>
          <cell r="CA2059"/>
          <cell r="CB2059"/>
          <cell r="CC2059"/>
          <cell r="CD2059"/>
          <cell r="CE2059"/>
          <cell r="CF2059"/>
          <cell r="CG2059"/>
          <cell r="CH2059"/>
          <cell r="CI2059"/>
          <cell r="CJ2059"/>
          <cell r="CK2059"/>
          <cell r="CL2059"/>
          <cell r="CM2059"/>
          <cell r="CN2059"/>
          <cell r="CO2059"/>
        </row>
        <row r="2060">
          <cell r="B2060">
            <v>2904</v>
          </cell>
          <cell r="C2060">
            <v>2049</v>
          </cell>
          <cell r="D2060">
            <v>8</v>
          </cell>
          <cell r="E2060">
            <v>7</v>
          </cell>
          <cell r="F2060">
            <v>2568</v>
          </cell>
          <cell r="G2060">
            <v>800026105810</v>
          </cell>
          <cell r="H2060" t="str">
            <v>นาง</v>
          </cell>
          <cell r="I2060" t="str">
            <v>ยุวดี</v>
          </cell>
          <cell r="J2060" t="str">
            <v>ธงสวัสดิ์</v>
          </cell>
          <cell r="K2060" t="str">
            <v>3-4004-00743-18-4</v>
          </cell>
          <cell r="L2060" t="str">
            <v>ดอยสะเก็ด</v>
          </cell>
          <cell r="M2060" t="str">
            <v>เชียงใหม่ 2</v>
          </cell>
          <cell r="N2060">
            <v>8</v>
          </cell>
          <cell r="O2060" t="str">
            <v>สินเชื่อธนาคารประชาชน</v>
          </cell>
          <cell r="P2060" t="str">
            <v>1.บุคคลค้ำประกัน</v>
          </cell>
          <cell r="Q2060">
            <v>177076</v>
          </cell>
          <cell r="R2060">
            <v>37040.550000000003</v>
          </cell>
          <cell r="S2060" t="str">
            <v>แขวงเชียงใหม่</v>
          </cell>
          <cell r="T2060" t="str">
            <v>ผบ9390</v>
          </cell>
          <cell r="U2060">
            <v>2558</v>
          </cell>
          <cell r="V2060" t="str">
            <v>ผบ195</v>
          </cell>
          <cell r="W2060">
            <v>2559</v>
          </cell>
          <cell r="X2060">
            <v>20</v>
          </cell>
          <cell r="Y2060">
            <v>1</v>
          </cell>
          <cell r="Z2060">
            <v>2559</v>
          </cell>
          <cell r="AA2060"/>
          <cell r="AB2060"/>
          <cell r="AC2060"/>
          <cell r="AD2060"/>
          <cell r="AE2060"/>
          <cell r="AF2060"/>
          <cell r="AG2060"/>
          <cell r="AH2060"/>
          <cell r="AI2060"/>
          <cell r="AJ2060"/>
          <cell r="AK2060"/>
          <cell r="AL2060"/>
          <cell r="AM2060"/>
          <cell r="AN2060"/>
          <cell r="AO2060"/>
          <cell r="AP2060"/>
          <cell r="AQ2060"/>
          <cell r="AR2060"/>
          <cell r="AS2060"/>
          <cell r="AT2060"/>
          <cell r="AU2060"/>
          <cell r="AV2060"/>
          <cell r="AW2060"/>
          <cell r="AX2060"/>
          <cell r="AY2060"/>
          <cell r="AZ2060"/>
          <cell r="BA2060"/>
          <cell r="BB2060" t="str">
            <v>คำสั่งสืบทรัพย์ 8/7/2568</v>
          </cell>
          <cell r="BC2060"/>
          <cell r="BD2060"/>
          <cell r="BE2060"/>
          <cell r="BF2060"/>
          <cell r="BG2060"/>
          <cell r="BH2060"/>
          <cell r="BI2060"/>
          <cell r="BJ2060"/>
          <cell r="BK2060"/>
          <cell r="BL2060" t="str">
            <v>นางยุวดี ธงสวัสดิ์</v>
          </cell>
          <cell r="BM2060"/>
          <cell r="BN2060"/>
          <cell r="BO2060"/>
          <cell r="BP2060"/>
          <cell r="BQ2060"/>
          <cell r="BR2060"/>
          <cell r="BS2060"/>
          <cell r="BT2060"/>
          <cell r="BU2060"/>
          <cell r="BV2060"/>
          <cell r="BW2060"/>
          <cell r="BX2060"/>
          <cell r="BY2060"/>
          <cell r="BZ2060"/>
          <cell r="CA2060"/>
          <cell r="CB2060"/>
          <cell r="CC2060"/>
          <cell r="CD2060"/>
          <cell r="CE2060"/>
          <cell r="CF2060"/>
          <cell r="CG2060"/>
          <cell r="CH2060"/>
          <cell r="CI2060"/>
          <cell r="CJ2060"/>
          <cell r="CK2060"/>
          <cell r="CL2060"/>
          <cell r="CM2060"/>
          <cell r="CN2060"/>
          <cell r="CO2060"/>
        </row>
        <row r="2061">
          <cell r="B2061">
            <v>2905</v>
          </cell>
          <cell r="C2061">
            <v>2050</v>
          </cell>
          <cell r="D2061">
            <v>8</v>
          </cell>
          <cell r="E2061">
            <v>7</v>
          </cell>
          <cell r="F2061">
            <v>2568</v>
          </cell>
          <cell r="G2061">
            <v>800026432719</v>
          </cell>
          <cell r="H2061" t="str">
            <v>นาง</v>
          </cell>
          <cell r="I2061" t="str">
            <v>ราตรี</v>
          </cell>
          <cell r="J2061" t="str">
            <v>ปัญญาวงค์</v>
          </cell>
          <cell r="K2061" t="str">
            <v>3-5009-00264-34-9</v>
          </cell>
          <cell r="L2061" t="str">
            <v>ฝาง</v>
          </cell>
          <cell r="M2061" t="str">
            <v>เชียงใหม่ 2</v>
          </cell>
          <cell r="N2061">
            <v>8</v>
          </cell>
          <cell r="O2061" t="str">
            <v>สินเชื่อพัฒนาองค์กรชุมชน</v>
          </cell>
          <cell r="P2061" t="str">
            <v>1.บุคคลค้ำประกัน</v>
          </cell>
          <cell r="Q2061">
            <v>60120.97</v>
          </cell>
          <cell r="R2061">
            <v>5909.9</v>
          </cell>
          <cell r="S2061" t="str">
            <v>จังหวัดฝาง</v>
          </cell>
          <cell r="T2061" t="str">
            <v>ผบ984</v>
          </cell>
          <cell r="U2061">
            <v>2558</v>
          </cell>
          <cell r="V2061" t="str">
            <v>ผบ52</v>
          </cell>
          <cell r="W2061">
            <v>2559</v>
          </cell>
          <cell r="X2061"/>
          <cell r="Y2061"/>
          <cell r="Z2061"/>
          <cell r="AA2061">
            <v>11</v>
          </cell>
          <cell r="AB2061">
            <v>2</v>
          </cell>
          <cell r="AC2061">
            <v>2559</v>
          </cell>
          <cell r="AD2061"/>
          <cell r="AE2061"/>
          <cell r="AF2061"/>
          <cell r="AG2061"/>
          <cell r="AH2061"/>
          <cell r="AI2061"/>
          <cell r="AJ2061"/>
          <cell r="AK2061"/>
          <cell r="AL2061"/>
          <cell r="AM2061"/>
          <cell r="AN2061"/>
          <cell r="AO2061"/>
          <cell r="AP2061"/>
          <cell r="AQ2061"/>
          <cell r="AR2061"/>
          <cell r="AS2061"/>
          <cell r="AT2061"/>
          <cell r="AU2061"/>
          <cell r="AV2061"/>
          <cell r="AW2061"/>
          <cell r="AX2061"/>
          <cell r="AY2061"/>
          <cell r="AZ2061"/>
          <cell r="BA2061"/>
          <cell r="BB2061" t="str">
            <v>คำสั่งสืบทรัพย์ 8/7/2568</v>
          </cell>
          <cell r="BC2061"/>
          <cell r="BD2061"/>
          <cell r="BE2061"/>
          <cell r="BF2061"/>
          <cell r="BG2061"/>
          <cell r="BH2061"/>
          <cell r="BI2061"/>
          <cell r="BJ2061"/>
          <cell r="BK2061"/>
          <cell r="BL2061" t="str">
            <v>นางราตรี ปัญญาวงค์</v>
          </cell>
          <cell r="BM2061"/>
          <cell r="BN2061"/>
          <cell r="BO2061"/>
          <cell r="BP2061"/>
          <cell r="BQ2061"/>
          <cell r="BR2061"/>
          <cell r="BS2061"/>
          <cell r="BT2061"/>
          <cell r="BU2061"/>
          <cell r="BV2061"/>
          <cell r="BW2061"/>
          <cell r="BX2061"/>
          <cell r="BY2061"/>
          <cell r="BZ2061"/>
          <cell r="CA2061"/>
          <cell r="CB2061"/>
          <cell r="CC2061"/>
          <cell r="CD2061"/>
          <cell r="CE2061"/>
          <cell r="CF2061"/>
          <cell r="CG2061"/>
          <cell r="CH2061"/>
          <cell r="CI2061"/>
          <cell r="CJ2061"/>
          <cell r="CK2061"/>
          <cell r="CL2061"/>
          <cell r="CM2061"/>
          <cell r="CN2061"/>
          <cell r="CO2061"/>
        </row>
        <row r="2062">
          <cell r="B2062">
            <v>2906</v>
          </cell>
          <cell r="C2062">
            <v>2051</v>
          </cell>
          <cell r="D2062">
            <v>8</v>
          </cell>
          <cell r="E2062">
            <v>7</v>
          </cell>
          <cell r="F2062">
            <v>2568</v>
          </cell>
          <cell r="G2062">
            <v>800028436262</v>
          </cell>
          <cell r="H2062" t="str">
            <v>นาง</v>
          </cell>
          <cell r="I2062" t="str">
            <v>สมพร</v>
          </cell>
          <cell r="J2062" t="str">
            <v>ซองเงิน</v>
          </cell>
          <cell r="K2062" t="str">
            <v>3-5511-00040-41-2</v>
          </cell>
          <cell r="L2062" t="str">
            <v>แม่โจ้</v>
          </cell>
          <cell r="M2062" t="str">
            <v>เชียงใหม่ 2</v>
          </cell>
          <cell r="N2062">
            <v>8</v>
          </cell>
          <cell r="O2062"/>
          <cell r="P2062"/>
          <cell r="Q2062">
            <v>1866264.61</v>
          </cell>
          <cell r="R2062">
            <v>404161.33</v>
          </cell>
          <cell r="S2062" t="str">
            <v>จังหวัดเชียงใหม่</v>
          </cell>
          <cell r="T2062" t="str">
            <v>ผบ2279</v>
          </cell>
          <cell r="U2062">
            <v>2558</v>
          </cell>
          <cell r="V2062" t="str">
            <v>ผบ348</v>
          </cell>
          <cell r="W2062">
            <v>2559</v>
          </cell>
          <cell r="X2062">
            <v>14</v>
          </cell>
          <cell r="Y2062">
            <v>3</v>
          </cell>
          <cell r="Z2062">
            <v>2559</v>
          </cell>
          <cell r="AA2062"/>
          <cell r="AB2062"/>
          <cell r="AC2062"/>
          <cell r="AD2062"/>
          <cell r="AE2062"/>
          <cell r="AF2062"/>
          <cell r="AG2062"/>
          <cell r="AH2062"/>
          <cell r="AI2062"/>
          <cell r="AJ2062"/>
          <cell r="AK2062"/>
          <cell r="AL2062"/>
          <cell r="AM2062"/>
          <cell r="AN2062"/>
          <cell r="AO2062"/>
          <cell r="AP2062"/>
          <cell r="AQ2062"/>
          <cell r="AR2062"/>
          <cell r="AS2062"/>
          <cell r="AT2062"/>
          <cell r="AU2062"/>
          <cell r="AV2062"/>
          <cell r="AW2062"/>
          <cell r="AX2062"/>
          <cell r="AY2062"/>
          <cell r="AZ2062"/>
          <cell r="BA2062"/>
          <cell r="BB2062" t="str">
            <v>คำสั่งสืบทรัพย์ 8/7/2568</v>
          </cell>
          <cell r="BC2062"/>
          <cell r="BD2062"/>
          <cell r="BE2062"/>
          <cell r="BF2062"/>
          <cell r="BG2062"/>
          <cell r="BH2062"/>
          <cell r="BI2062"/>
          <cell r="BJ2062"/>
          <cell r="BK2062"/>
          <cell r="BL2062" t="str">
            <v>นางสมพร ซองเงิน</v>
          </cell>
          <cell r="BM2062"/>
          <cell r="BN2062"/>
          <cell r="BO2062"/>
          <cell r="BP2062"/>
          <cell r="BQ2062"/>
          <cell r="BR2062"/>
          <cell r="BS2062"/>
          <cell r="BT2062"/>
          <cell r="BU2062"/>
          <cell r="BV2062"/>
          <cell r="BW2062"/>
          <cell r="BX2062"/>
          <cell r="BY2062"/>
          <cell r="BZ2062"/>
          <cell r="CA2062"/>
          <cell r="CB2062"/>
          <cell r="CC2062"/>
          <cell r="CD2062"/>
          <cell r="CE2062"/>
          <cell r="CF2062"/>
          <cell r="CG2062"/>
          <cell r="CH2062"/>
          <cell r="CI2062"/>
          <cell r="CJ2062"/>
          <cell r="CK2062"/>
          <cell r="CL2062"/>
          <cell r="CM2062"/>
          <cell r="CN2062"/>
          <cell r="CO2062"/>
        </row>
        <row r="2063">
          <cell r="B2063">
            <v>2907</v>
          </cell>
          <cell r="C2063">
            <v>2052</v>
          </cell>
          <cell r="D2063">
            <v>8</v>
          </cell>
          <cell r="E2063">
            <v>7</v>
          </cell>
          <cell r="F2063">
            <v>2568</v>
          </cell>
          <cell r="G2063">
            <v>800028340159</v>
          </cell>
          <cell r="H2063" t="str">
            <v>นาง</v>
          </cell>
          <cell r="I2063" t="str">
            <v>สมศรี</v>
          </cell>
          <cell r="J2063" t="str">
            <v>ใหม่วงค์จันทร์</v>
          </cell>
          <cell r="K2063" t="str">
            <v>3-5009-01002-04-6</v>
          </cell>
          <cell r="L2063" t="str">
            <v>ฝาง</v>
          </cell>
          <cell r="M2063" t="str">
            <v>เชียงใหม่ 2</v>
          </cell>
          <cell r="N2063">
            <v>8</v>
          </cell>
          <cell r="O2063" t="str">
            <v>สินเชื่อพัฒนาองค์กรชุมชน</v>
          </cell>
          <cell r="P2063" t="str">
            <v>1.บุคคลค้ำประกัน</v>
          </cell>
          <cell r="Q2063">
            <v>278590.75</v>
          </cell>
          <cell r="R2063">
            <v>40891.32</v>
          </cell>
          <cell r="S2063" t="str">
            <v>จังหวัดฝาง</v>
          </cell>
          <cell r="T2063" t="str">
            <v>ผบ991</v>
          </cell>
          <cell r="U2063">
            <v>2558</v>
          </cell>
          <cell r="V2063" t="str">
            <v>ผบ76</v>
          </cell>
          <cell r="W2063">
            <v>2559</v>
          </cell>
          <cell r="X2063"/>
          <cell r="Y2063"/>
          <cell r="Z2063"/>
          <cell r="AA2063">
            <v>19</v>
          </cell>
          <cell r="AB2063">
            <v>2</v>
          </cell>
          <cell r="AC2063">
            <v>2559</v>
          </cell>
          <cell r="AD2063"/>
          <cell r="AE2063"/>
          <cell r="AF2063"/>
          <cell r="AG2063"/>
          <cell r="AH2063"/>
          <cell r="AI2063"/>
          <cell r="AJ2063"/>
          <cell r="AK2063"/>
          <cell r="AL2063"/>
          <cell r="AM2063"/>
          <cell r="AN2063"/>
          <cell r="AO2063"/>
          <cell r="AP2063"/>
          <cell r="AQ2063"/>
          <cell r="AR2063"/>
          <cell r="AS2063"/>
          <cell r="AT2063"/>
          <cell r="AU2063"/>
          <cell r="AV2063"/>
          <cell r="AW2063"/>
          <cell r="AX2063"/>
          <cell r="AY2063"/>
          <cell r="AZ2063"/>
          <cell r="BA2063"/>
          <cell r="BB2063" t="str">
            <v>คำสั่งสืบทรัพย์ 8/7/2568</v>
          </cell>
          <cell r="BC2063"/>
          <cell r="BD2063"/>
          <cell r="BE2063"/>
          <cell r="BF2063"/>
          <cell r="BG2063"/>
          <cell r="BH2063"/>
          <cell r="BI2063"/>
          <cell r="BJ2063"/>
          <cell r="BK2063"/>
          <cell r="BL2063" t="str">
            <v>นางสมศรี ใหม่วงค์จันทร์</v>
          </cell>
          <cell r="BM2063"/>
          <cell r="BN2063"/>
          <cell r="BO2063"/>
          <cell r="BP2063"/>
          <cell r="BQ2063"/>
          <cell r="BR2063"/>
          <cell r="BS2063"/>
          <cell r="BT2063"/>
          <cell r="BU2063"/>
          <cell r="BV2063"/>
          <cell r="BW2063"/>
          <cell r="BX2063"/>
          <cell r="BY2063"/>
          <cell r="BZ2063"/>
          <cell r="CA2063"/>
          <cell r="CB2063"/>
          <cell r="CC2063"/>
          <cell r="CD2063"/>
          <cell r="CE2063"/>
          <cell r="CF2063"/>
          <cell r="CG2063"/>
          <cell r="CH2063"/>
          <cell r="CI2063"/>
          <cell r="CJ2063"/>
          <cell r="CK2063"/>
          <cell r="CL2063"/>
          <cell r="CM2063"/>
          <cell r="CN2063"/>
          <cell r="CO2063"/>
        </row>
        <row r="2064">
          <cell r="B2064">
            <v>2908</v>
          </cell>
          <cell r="C2064">
            <v>2053</v>
          </cell>
          <cell r="D2064">
            <v>8</v>
          </cell>
          <cell r="E2064">
            <v>7</v>
          </cell>
          <cell r="F2064">
            <v>2568</v>
          </cell>
          <cell r="G2064">
            <v>800035883555</v>
          </cell>
          <cell r="H2064" t="str">
            <v>นาย</v>
          </cell>
          <cell r="I2064" t="str">
            <v>สัญญา</v>
          </cell>
          <cell r="J2064" t="str">
            <v>ใจยะสาร</v>
          </cell>
          <cell r="K2064" t="str">
            <v>1-5009-00003-34-4</v>
          </cell>
          <cell r="L2064" t="str">
            <v>ฝาง</v>
          </cell>
          <cell r="M2064" t="str">
            <v>เชียงใหม่ 2</v>
          </cell>
          <cell r="N2064">
            <v>8</v>
          </cell>
          <cell r="O2064" t="str">
            <v>สินเชื่อเคหะ</v>
          </cell>
          <cell r="P2064" t="str">
            <v>2.หลักทรัพย์ค้ำประกัน</v>
          </cell>
          <cell r="Q2064">
            <v>768719.74</v>
          </cell>
          <cell r="R2064">
            <v>102238.57</v>
          </cell>
          <cell r="S2064" t="str">
            <v>จังหวัดฝาง</v>
          </cell>
          <cell r="T2064" t="str">
            <v>ผบ876</v>
          </cell>
          <cell r="U2064">
            <v>2558</v>
          </cell>
          <cell r="V2064" t="str">
            <v>ผบ98</v>
          </cell>
          <cell r="W2064">
            <v>2559</v>
          </cell>
          <cell r="X2064">
            <v>25</v>
          </cell>
          <cell r="Y2064">
            <v>2</v>
          </cell>
          <cell r="Z2064">
            <v>2559</v>
          </cell>
          <cell r="AA2064"/>
          <cell r="AB2064"/>
          <cell r="AC2064"/>
          <cell r="AD2064"/>
          <cell r="AE2064"/>
          <cell r="AF2064"/>
          <cell r="AG2064"/>
          <cell r="AH2064"/>
          <cell r="AI2064"/>
          <cell r="AJ2064"/>
          <cell r="AK2064"/>
          <cell r="AL2064"/>
          <cell r="AM2064"/>
          <cell r="AN2064"/>
          <cell r="AO2064"/>
          <cell r="AP2064"/>
          <cell r="AQ2064"/>
          <cell r="AR2064"/>
          <cell r="AS2064"/>
          <cell r="AT2064"/>
          <cell r="AU2064"/>
          <cell r="AV2064"/>
          <cell r="AW2064"/>
          <cell r="AX2064"/>
          <cell r="AY2064"/>
          <cell r="AZ2064"/>
          <cell r="BA2064"/>
          <cell r="BB2064" t="str">
            <v>คำสั่งสืบทรัพย์ 8/7/2568</v>
          </cell>
          <cell r="BC2064"/>
          <cell r="BD2064"/>
          <cell r="BE2064"/>
          <cell r="BF2064"/>
          <cell r="BG2064"/>
          <cell r="BH2064"/>
          <cell r="BI2064"/>
          <cell r="BJ2064"/>
          <cell r="BK2064"/>
          <cell r="BL2064" t="str">
            <v>นายสัญญา ใจยะสาร</v>
          </cell>
          <cell r="BM2064"/>
          <cell r="BN2064"/>
          <cell r="BO2064"/>
          <cell r="BP2064"/>
          <cell r="BQ2064"/>
          <cell r="BR2064"/>
          <cell r="BS2064"/>
          <cell r="BT2064"/>
          <cell r="BU2064"/>
          <cell r="BV2064"/>
          <cell r="BW2064"/>
          <cell r="BX2064"/>
          <cell r="BY2064"/>
          <cell r="BZ2064"/>
          <cell r="CA2064"/>
          <cell r="CB2064"/>
          <cell r="CC2064"/>
          <cell r="CD2064"/>
          <cell r="CE2064"/>
          <cell r="CF2064"/>
          <cell r="CG2064"/>
          <cell r="CH2064"/>
          <cell r="CI2064"/>
          <cell r="CJ2064"/>
          <cell r="CK2064"/>
          <cell r="CL2064"/>
          <cell r="CM2064"/>
          <cell r="CN2064"/>
          <cell r="CO2064"/>
        </row>
        <row r="2065">
          <cell r="B2065">
            <v>2909</v>
          </cell>
          <cell r="C2065">
            <v>2054</v>
          </cell>
          <cell r="D2065">
            <v>8</v>
          </cell>
          <cell r="E2065">
            <v>7</v>
          </cell>
          <cell r="F2065">
            <v>2568</v>
          </cell>
          <cell r="G2065">
            <v>800030346087</v>
          </cell>
          <cell r="H2065" t="str">
            <v>นาง</v>
          </cell>
          <cell r="I2065" t="str">
            <v>หล้า</v>
          </cell>
          <cell r="J2065" t="str">
            <v>ตุ่นสุรินทร์</v>
          </cell>
          <cell r="K2065" t="str">
            <v>3-5009-00667-61-3</v>
          </cell>
          <cell r="L2065" t="str">
            <v>ฝาง</v>
          </cell>
          <cell r="M2065" t="str">
            <v>เชียงใหม่ 2</v>
          </cell>
          <cell r="N2065">
            <v>8</v>
          </cell>
          <cell r="O2065" t="str">
            <v>สินเชื่อเพื่อการบริโภค</v>
          </cell>
          <cell r="P2065" t="str">
            <v>1.บุคคลค้ำประกัน</v>
          </cell>
          <cell r="Q2065">
            <v>278729.45</v>
          </cell>
          <cell r="R2065">
            <v>48218.13</v>
          </cell>
          <cell r="S2065" t="str">
            <v>จังหวัดฝาง</v>
          </cell>
          <cell r="T2065" t="str">
            <v>ผบ34</v>
          </cell>
          <cell r="U2065">
            <v>2559</v>
          </cell>
          <cell r="V2065" t="str">
            <v>ผบ120</v>
          </cell>
          <cell r="W2065">
            <v>2559</v>
          </cell>
          <cell r="X2065"/>
          <cell r="Y2065"/>
          <cell r="Z2065"/>
          <cell r="AA2065">
            <v>8</v>
          </cell>
          <cell r="AB2065">
            <v>3</v>
          </cell>
          <cell r="AC2065">
            <v>2559</v>
          </cell>
          <cell r="AD2065"/>
          <cell r="AE2065"/>
          <cell r="AF2065"/>
          <cell r="AG2065"/>
          <cell r="AH2065"/>
          <cell r="AI2065"/>
          <cell r="AJ2065"/>
          <cell r="AK2065"/>
          <cell r="AL2065"/>
          <cell r="AM2065"/>
          <cell r="AN2065"/>
          <cell r="AO2065"/>
          <cell r="AP2065"/>
          <cell r="AQ2065"/>
          <cell r="AR2065"/>
          <cell r="AS2065"/>
          <cell r="AT2065"/>
          <cell r="AU2065"/>
          <cell r="AV2065"/>
          <cell r="AW2065"/>
          <cell r="AX2065"/>
          <cell r="AY2065"/>
          <cell r="AZ2065"/>
          <cell r="BA2065"/>
          <cell r="BB2065" t="str">
            <v>คำสั่งสืบทรัพย์ 8/7/2568</v>
          </cell>
          <cell r="BC2065"/>
          <cell r="BD2065"/>
          <cell r="BE2065"/>
          <cell r="BF2065"/>
          <cell r="BG2065"/>
          <cell r="BH2065"/>
          <cell r="BI2065"/>
          <cell r="BJ2065"/>
          <cell r="BK2065"/>
          <cell r="BL2065" t="str">
            <v>นางหล้า ตุ่นสุรินทร์</v>
          </cell>
          <cell r="BM2065"/>
          <cell r="BN2065"/>
          <cell r="BO2065"/>
          <cell r="BP2065"/>
          <cell r="BQ2065"/>
          <cell r="BR2065"/>
          <cell r="BS2065"/>
          <cell r="BT2065"/>
          <cell r="BU2065"/>
          <cell r="BV2065"/>
          <cell r="BW2065"/>
          <cell r="BX2065"/>
          <cell r="BY2065"/>
          <cell r="BZ2065"/>
          <cell r="CA2065"/>
          <cell r="CB2065"/>
          <cell r="CC2065"/>
          <cell r="CD2065"/>
          <cell r="CE2065"/>
          <cell r="CF2065"/>
          <cell r="CG2065"/>
          <cell r="CH2065"/>
          <cell r="CI2065"/>
          <cell r="CJ2065"/>
          <cell r="CK2065"/>
          <cell r="CL2065"/>
          <cell r="CM2065"/>
          <cell r="CN2065"/>
          <cell r="CO2065"/>
        </row>
        <row r="2066">
          <cell r="B2066">
            <v>2910</v>
          </cell>
          <cell r="C2066">
            <v>2055</v>
          </cell>
          <cell r="D2066">
            <v>8</v>
          </cell>
          <cell r="E2066">
            <v>7</v>
          </cell>
          <cell r="F2066">
            <v>2568</v>
          </cell>
          <cell r="G2066">
            <v>800036049339</v>
          </cell>
          <cell r="H2066" t="str">
            <v>นาย</v>
          </cell>
          <cell r="I2066" t="str">
            <v>อาทิตย์</v>
          </cell>
          <cell r="J2066" t="str">
            <v>โกมล</v>
          </cell>
          <cell r="K2066" t="str">
            <v>3-5014-00106-99-1</v>
          </cell>
          <cell r="L2066" t="str">
            <v>แม่โจ้</v>
          </cell>
          <cell r="M2066" t="str">
            <v>เชียงใหม่ 2</v>
          </cell>
          <cell r="N2066">
            <v>8</v>
          </cell>
          <cell r="O2066"/>
          <cell r="P2066"/>
          <cell r="Q2066">
            <v>29166</v>
          </cell>
          <cell r="R2066">
            <v>4368.8999999999996</v>
          </cell>
          <cell r="S2066" t="str">
            <v>แขวงเชียงใหม่</v>
          </cell>
          <cell r="T2066" t="str">
            <v>ผบ9474</v>
          </cell>
          <cell r="U2066">
            <v>2558</v>
          </cell>
          <cell r="V2066" t="str">
            <v>ผบ404</v>
          </cell>
          <cell r="W2066">
            <v>2559</v>
          </cell>
          <cell r="X2066"/>
          <cell r="Y2066"/>
          <cell r="Z2066"/>
          <cell r="AA2066">
            <v>28</v>
          </cell>
          <cell r="AB2066">
            <v>1</v>
          </cell>
          <cell r="AC2066">
            <v>2559</v>
          </cell>
          <cell r="AD2066"/>
          <cell r="AE2066"/>
          <cell r="AF2066"/>
          <cell r="AG2066"/>
          <cell r="AH2066"/>
          <cell r="AI2066"/>
          <cell r="AJ2066"/>
          <cell r="AK2066"/>
          <cell r="AL2066"/>
          <cell r="AM2066"/>
          <cell r="AN2066"/>
          <cell r="AO2066"/>
          <cell r="AP2066"/>
          <cell r="AQ2066"/>
          <cell r="AR2066"/>
          <cell r="AS2066"/>
          <cell r="AT2066"/>
          <cell r="AU2066"/>
          <cell r="AV2066"/>
          <cell r="AW2066"/>
          <cell r="AX2066"/>
          <cell r="AY2066"/>
          <cell r="AZ2066"/>
          <cell r="BA2066"/>
          <cell r="BB2066" t="str">
            <v>คำสั่งสืบทรัพย์ 8/7/2568</v>
          </cell>
          <cell r="BC2066"/>
          <cell r="BD2066"/>
          <cell r="BE2066"/>
          <cell r="BF2066"/>
          <cell r="BG2066"/>
          <cell r="BH2066"/>
          <cell r="BI2066"/>
          <cell r="BJ2066"/>
          <cell r="BK2066"/>
          <cell r="BL2066" t="str">
            <v>นายอาทิตย์ โกมล</v>
          </cell>
          <cell r="BM2066"/>
          <cell r="BN2066"/>
          <cell r="BO2066"/>
          <cell r="BP2066"/>
          <cell r="BQ2066"/>
          <cell r="BR2066"/>
          <cell r="BS2066"/>
          <cell r="BT2066"/>
          <cell r="BU2066"/>
          <cell r="BV2066"/>
          <cell r="BW2066"/>
          <cell r="BX2066"/>
          <cell r="BY2066"/>
          <cell r="BZ2066"/>
          <cell r="CA2066"/>
          <cell r="CB2066"/>
          <cell r="CC2066"/>
          <cell r="CD2066"/>
          <cell r="CE2066"/>
          <cell r="CF2066"/>
          <cell r="CG2066"/>
          <cell r="CH2066"/>
          <cell r="CI2066"/>
          <cell r="CJ2066"/>
          <cell r="CK2066"/>
          <cell r="CL2066"/>
          <cell r="CM2066"/>
          <cell r="CN2066"/>
          <cell r="CO2066"/>
        </row>
        <row r="2067">
          <cell r="B2067">
            <v>2911</v>
          </cell>
          <cell r="C2067">
            <v>2056</v>
          </cell>
          <cell r="D2067">
            <v>8</v>
          </cell>
          <cell r="E2067">
            <v>7</v>
          </cell>
          <cell r="F2067">
            <v>2568</v>
          </cell>
          <cell r="G2067">
            <v>800039121564</v>
          </cell>
          <cell r="H2067" t="str">
            <v>นาง</v>
          </cell>
          <cell r="I2067" t="str">
            <v>อำพันธ์</v>
          </cell>
          <cell r="J2067" t="str">
            <v>เขียวเคียวลือ</v>
          </cell>
          <cell r="K2067" t="str">
            <v>3-5009-00820-88-8</v>
          </cell>
          <cell r="L2067" t="str">
            <v>ฝาง</v>
          </cell>
          <cell r="M2067" t="str">
            <v>เชียงใหม่ 2</v>
          </cell>
          <cell r="N2067">
            <v>8</v>
          </cell>
          <cell r="O2067" t="str">
            <v>สินเชื่อเพื่อการบริโภค</v>
          </cell>
          <cell r="P2067" t="str">
            <v>1.บุคคลค้ำประกัน</v>
          </cell>
          <cell r="Q2067">
            <v>285898.19</v>
          </cell>
          <cell r="R2067">
            <v>23001.61</v>
          </cell>
          <cell r="S2067" t="str">
            <v>จังหวัดฝาง</v>
          </cell>
          <cell r="T2067" t="str">
            <v>ผบ37</v>
          </cell>
          <cell r="U2067">
            <v>2559</v>
          </cell>
          <cell r="V2067" t="str">
            <v>ผบ121</v>
          </cell>
          <cell r="W2067">
            <v>2559</v>
          </cell>
          <cell r="X2067"/>
          <cell r="Y2067"/>
          <cell r="Z2067"/>
          <cell r="AA2067">
            <v>8</v>
          </cell>
          <cell r="AB2067">
            <v>3</v>
          </cell>
          <cell r="AC2067">
            <v>2559</v>
          </cell>
          <cell r="AD2067"/>
          <cell r="AE2067"/>
          <cell r="AF2067"/>
          <cell r="AG2067"/>
          <cell r="AH2067"/>
          <cell r="AI2067"/>
          <cell r="AJ2067"/>
          <cell r="AK2067"/>
          <cell r="AL2067"/>
          <cell r="AM2067"/>
          <cell r="AN2067"/>
          <cell r="AO2067"/>
          <cell r="AP2067"/>
          <cell r="AQ2067"/>
          <cell r="AR2067"/>
          <cell r="AS2067"/>
          <cell r="AT2067"/>
          <cell r="AU2067"/>
          <cell r="AV2067"/>
          <cell r="AW2067"/>
          <cell r="AX2067"/>
          <cell r="AY2067"/>
          <cell r="AZ2067"/>
          <cell r="BA2067"/>
          <cell r="BB2067" t="str">
            <v>คำสั่งสืบทรัพย์ 8/7/2568</v>
          </cell>
          <cell r="BC2067"/>
          <cell r="BD2067"/>
          <cell r="BE2067"/>
          <cell r="BF2067"/>
          <cell r="BG2067"/>
          <cell r="BH2067"/>
          <cell r="BI2067"/>
          <cell r="BJ2067"/>
          <cell r="BK2067"/>
          <cell r="BL2067" t="str">
            <v>นางอำพันธ์ เขียวเคียวลือ</v>
          </cell>
          <cell r="BM2067"/>
          <cell r="BN2067"/>
          <cell r="BO2067"/>
          <cell r="BP2067"/>
          <cell r="BQ2067"/>
          <cell r="BR2067"/>
          <cell r="BS2067"/>
          <cell r="BT2067"/>
          <cell r="BU2067"/>
          <cell r="BV2067"/>
          <cell r="BW2067"/>
          <cell r="BX2067"/>
          <cell r="BY2067"/>
          <cell r="BZ2067"/>
          <cell r="CA2067"/>
          <cell r="CB2067"/>
          <cell r="CC2067"/>
          <cell r="CD2067"/>
          <cell r="CE2067"/>
          <cell r="CF2067"/>
          <cell r="CG2067"/>
          <cell r="CH2067"/>
          <cell r="CI2067"/>
          <cell r="CJ2067"/>
          <cell r="CK2067"/>
          <cell r="CL2067"/>
          <cell r="CM2067"/>
          <cell r="CN2067"/>
          <cell r="CO2067"/>
        </row>
        <row r="2068">
          <cell r="B2068">
            <v>2912</v>
          </cell>
          <cell r="C2068">
            <v>2057</v>
          </cell>
          <cell r="D2068">
            <v>8</v>
          </cell>
          <cell r="E2068">
            <v>7</v>
          </cell>
          <cell r="F2068">
            <v>2568</v>
          </cell>
          <cell r="G2068" t="str">
            <v>800066633051,  800066633069</v>
          </cell>
          <cell r="H2068" t="str">
            <v>นาย</v>
          </cell>
          <cell r="I2068" t="str">
            <v>นิรันดร์</v>
          </cell>
          <cell r="J2068" t="str">
            <v>ภูเวียงจันทร์</v>
          </cell>
          <cell r="K2068" t="str">
            <v>3-5103-00283-43-1</v>
          </cell>
          <cell r="L2068" t="str">
            <v>ท่าแพ</v>
          </cell>
          <cell r="M2068" t="str">
            <v>เชียงใหม่ 1</v>
          </cell>
          <cell r="N2068">
            <v>8</v>
          </cell>
          <cell r="O2068" t="str">
            <v>สินเชื่อเคหะ</v>
          </cell>
          <cell r="P2068" t="str">
            <v>2.หลักทรัพย์ค้ำประกัน</v>
          </cell>
          <cell r="Q2068">
            <v>714744.73</v>
          </cell>
          <cell r="R2068">
            <v>905972.55</v>
          </cell>
          <cell r="S2068" t="str">
            <v>จังหวัดลำพูน</v>
          </cell>
          <cell r="T2068" t="str">
            <v>ผบE278</v>
          </cell>
          <cell r="U2068">
            <v>2568</v>
          </cell>
          <cell r="V2068" t="str">
            <v>ผบE924</v>
          </cell>
          <cell r="W2068">
            <v>2568</v>
          </cell>
          <cell r="X2068"/>
          <cell r="Y2068"/>
          <cell r="Z2068"/>
          <cell r="AA2068">
            <v>3</v>
          </cell>
          <cell r="AB2068">
            <v>3</v>
          </cell>
          <cell r="AC2068">
            <v>2568</v>
          </cell>
          <cell r="AD2068"/>
          <cell r="AE2068"/>
          <cell r="AF2068"/>
          <cell r="AG2068"/>
          <cell r="AH2068"/>
          <cell r="AI2068"/>
          <cell r="AJ2068"/>
          <cell r="AK2068"/>
          <cell r="AL2068"/>
          <cell r="AM2068"/>
          <cell r="AN2068"/>
          <cell r="AO2068"/>
          <cell r="AP2068"/>
          <cell r="AQ2068"/>
          <cell r="AR2068"/>
          <cell r="AS2068"/>
          <cell r="AT2068"/>
          <cell r="AU2068"/>
          <cell r="AV2068"/>
          <cell r="AW2068"/>
          <cell r="AX2068"/>
          <cell r="AY2068"/>
          <cell r="AZ2068"/>
          <cell r="BA2068"/>
          <cell r="BB2068" t="str">
            <v>คำสั่งยึดทรัพย์ 8/7/2568</v>
          </cell>
          <cell r="BC2068"/>
          <cell r="BD2068"/>
          <cell r="BE2068"/>
          <cell r="BF2068"/>
          <cell r="BG2068"/>
          <cell r="BH2068"/>
          <cell r="BI2068"/>
          <cell r="BJ2068"/>
          <cell r="BK2068"/>
          <cell r="BL2068" t="str">
            <v>นายนิรันดร์ ภูเวียงจันทร์</v>
          </cell>
          <cell r="BM2068"/>
          <cell r="BN2068"/>
          <cell r="BO2068"/>
          <cell r="BP2068"/>
          <cell r="BQ2068"/>
          <cell r="BR2068"/>
          <cell r="BS2068"/>
          <cell r="BT2068"/>
          <cell r="BU2068"/>
          <cell r="BV2068"/>
          <cell r="BW2068"/>
          <cell r="BX2068"/>
          <cell r="BY2068"/>
          <cell r="BZ2068"/>
          <cell r="CA2068"/>
          <cell r="CB2068"/>
          <cell r="CC2068"/>
          <cell r="CD2068"/>
          <cell r="CE2068"/>
          <cell r="CF2068"/>
          <cell r="CG2068"/>
          <cell r="CH2068"/>
          <cell r="CI2068"/>
          <cell r="CJ2068"/>
          <cell r="CK2068"/>
          <cell r="CL2068"/>
          <cell r="CM2068"/>
          <cell r="CN2068"/>
          <cell r="CO2068"/>
        </row>
        <row r="2069">
          <cell r="B2069">
            <v>2913</v>
          </cell>
          <cell r="C2069">
            <v>2058</v>
          </cell>
          <cell r="D2069">
            <v>20</v>
          </cell>
          <cell r="E2069">
            <v>5</v>
          </cell>
          <cell r="F2069">
            <v>2568</v>
          </cell>
          <cell r="G2069">
            <v>800038192798</v>
          </cell>
          <cell r="H2069" t="str">
            <v>นาง</v>
          </cell>
          <cell r="I2069" t="str">
            <v>สมพร</v>
          </cell>
          <cell r="J2069" t="str">
            <v>พงษ์ภมร</v>
          </cell>
          <cell r="K2069" t="str">
            <v>3-5099-00871-99-5</v>
          </cell>
          <cell r="L2069" t="str">
            <v>หางดง</v>
          </cell>
          <cell r="M2069" t="str">
            <v>เชียงใหม่ 3</v>
          </cell>
          <cell r="N2069">
            <v>8</v>
          </cell>
          <cell r="O2069"/>
          <cell r="P2069"/>
          <cell r="Q2069">
            <v>53332.82</v>
          </cell>
          <cell r="R2069">
            <v>4087.61</v>
          </cell>
          <cell r="S2069" t="str">
            <v>แขวงเชียงใหม่</v>
          </cell>
          <cell r="T2069" t="str">
            <v>ผบ7929</v>
          </cell>
          <cell r="U2069">
            <v>2560</v>
          </cell>
          <cell r="V2069" t="str">
            <v>ผบ8474</v>
          </cell>
          <cell r="W2069">
            <v>2560</v>
          </cell>
          <cell r="X2069"/>
          <cell r="Y2069"/>
          <cell r="Z2069"/>
          <cell r="AA2069">
            <v>12</v>
          </cell>
          <cell r="AB2069">
            <v>9</v>
          </cell>
          <cell r="AC2069">
            <v>2560</v>
          </cell>
          <cell r="AD2069"/>
          <cell r="AE2069"/>
          <cell r="AF2069"/>
          <cell r="AG2069"/>
          <cell r="AH2069"/>
          <cell r="AI2069"/>
          <cell r="AJ2069"/>
          <cell r="AK2069"/>
          <cell r="AL2069"/>
          <cell r="AM2069"/>
          <cell r="AN2069"/>
          <cell r="AO2069"/>
          <cell r="AP2069"/>
          <cell r="AQ2069"/>
          <cell r="AR2069"/>
          <cell r="AS2069"/>
          <cell r="AT2069"/>
          <cell r="AU2069"/>
          <cell r="AV2069"/>
          <cell r="AW2069"/>
          <cell r="AX2069"/>
          <cell r="AY2069"/>
          <cell r="AZ2069"/>
          <cell r="BA2069"/>
          <cell r="BB2069" t="str">
            <v>คำสั่งสืบทรัพย์ 20/5/2568</v>
          </cell>
          <cell r="BC2069"/>
          <cell r="BD2069"/>
          <cell r="BE2069"/>
          <cell r="BF2069"/>
          <cell r="BG2069"/>
          <cell r="BH2069"/>
          <cell r="BI2069"/>
          <cell r="BJ2069"/>
          <cell r="BK2069"/>
          <cell r="BL2069" t="str">
            <v>นางสมพร พงษ์ภมร</v>
          </cell>
          <cell r="BM2069"/>
          <cell r="BN2069"/>
          <cell r="BO2069"/>
          <cell r="BP2069"/>
          <cell r="BQ2069"/>
          <cell r="BR2069"/>
          <cell r="BS2069"/>
          <cell r="BT2069"/>
          <cell r="BU2069"/>
          <cell r="BV2069"/>
          <cell r="BW2069"/>
          <cell r="BX2069"/>
          <cell r="BY2069"/>
          <cell r="BZ2069"/>
          <cell r="CA2069"/>
          <cell r="CB2069"/>
          <cell r="CC2069"/>
          <cell r="CD2069"/>
          <cell r="CE2069"/>
          <cell r="CF2069"/>
          <cell r="CG2069"/>
          <cell r="CH2069"/>
          <cell r="CI2069"/>
          <cell r="CJ2069"/>
          <cell r="CK2069"/>
          <cell r="CL2069"/>
          <cell r="CM2069"/>
          <cell r="CN2069"/>
          <cell r="CO2069"/>
        </row>
        <row r="2070">
          <cell r="B2070">
            <v>2914</v>
          </cell>
          <cell r="C2070">
            <v>2059</v>
          </cell>
          <cell r="D2070">
            <v>18</v>
          </cell>
          <cell r="E2070">
            <v>7</v>
          </cell>
          <cell r="F2070">
            <v>2568</v>
          </cell>
          <cell r="G2070" t="str">
            <v>800041128623 ,
800104990547</v>
          </cell>
          <cell r="H2070" t="str">
            <v>นาง</v>
          </cell>
          <cell r="I2070" t="str">
            <v>กัลยาหรือกนกนภา</v>
          </cell>
          <cell r="J2070" t="str">
            <v>ตั้งมณีศรี</v>
          </cell>
          <cell r="K2070" t="str">
            <v>3-5009-00902-64-7</v>
          </cell>
          <cell r="L2070" t="str">
            <v>ไชยปราการ</v>
          </cell>
          <cell r="M2070" t="str">
            <v>เชียงใหม่ 2</v>
          </cell>
          <cell r="N2070">
            <v>8</v>
          </cell>
          <cell r="O2070" t="str">
            <v>สินเชื่อธนาคารประชาชน</v>
          </cell>
          <cell r="P2070" t="str">
            <v>1.บุคคลค้ำประกัน</v>
          </cell>
          <cell r="Q2070">
            <v>51597.33</v>
          </cell>
          <cell r="R2070">
            <v>32054.31</v>
          </cell>
          <cell r="S2070" t="str">
            <v>จังหวัดฝาง</v>
          </cell>
          <cell r="T2070" t="str">
            <v>ผบE949</v>
          </cell>
          <cell r="U2070">
            <v>2565</v>
          </cell>
          <cell r="V2070" t="str">
            <v>ผบE1087</v>
          </cell>
          <cell r="W2070">
            <v>2565</v>
          </cell>
          <cell r="X2070"/>
          <cell r="Y2070"/>
          <cell r="Z2070"/>
          <cell r="AA2070">
            <v>19</v>
          </cell>
          <cell r="AB2070">
            <v>12</v>
          </cell>
          <cell r="AC2070">
            <v>2565</v>
          </cell>
          <cell r="AD2070"/>
          <cell r="AE2070"/>
          <cell r="AF2070"/>
          <cell r="AG2070"/>
          <cell r="AH2070"/>
          <cell r="AI2070"/>
          <cell r="AJ2070"/>
          <cell r="AK2070"/>
          <cell r="AL2070"/>
          <cell r="AM2070"/>
          <cell r="AN2070"/>
          <cell r="AO2070"/>
          <cell r="AP2070"/>
          <cell r="AQ2070"/>
          <cell r="AR2070"/>
          <cell r="AS2070"/>
          <cell r="AT2070"/>
          <cell r="AU2070"/>
          <cell r="AV2070"/>
          <cell r="AW2070"/>
          <cell r="AX2070"/>
          <cell r="AY2070"/>
          <cell r="AZ2070"/>
          <cell r="BA2070"/>
          <cell r="BB2070" t="str">
            <v>คำสั่งสืบทรัพย์ 18/7/2568</v>
          </cell>
          <cell r="BC2070"/>
          <cell r="BD2070"/>
          <cell r="BE2070"/>
          <cell r="BF2070"/>
          <cell r="BG2070"/>
          <cell r="BH2070"/>
          <cell r="BI2070"/>
          <cell r="BJ2070"/>
          <cell r="BK2070"/>
          <cell r="BL2070" t="str">
            <v>นางกัลยาหรือกนกนภา ตั้งมณีศรี</v>
          </cell>
          <cell r="BM2070"/>
          <cell r="BN2070"/>
          <cell r="BO2070"/>
          <cell r="BP2070"/>
          <cell r="BQ2070"/>
          <cell r="BR2070"/>
          <cell r="BS2070"/>
          <cell r="BT2070"/>
          <cell r="BU2070"/>
          <cell r="BV2070"/>
          <cell r="BW2070"/>
          <cell r="BX2070"/>
          <cell r="BY2070"/>
          <cell r="BZ2070"/>
          <cell r="CA2070"/>
          <cell r="CB2070"/>
          <cell r="CC2070"/>
          <cell r="CD2070"/>
          <cell r="CE2070"/>
          <cell r="CF2070"/>
          <cell r="CG2070"/>
          <cell r="CH2070"/>
          <cell r="CI2070"/>
          <cell r="CJ2070"/>
          <cell r="CK2070"/>
          <cell r="CL2070"/>
          <cell r="CM2070"/>
          <cell r="CN2070"/>
          <cell r="CO2070"/>
        </row>
        <row r="2071">
          <cell r="B2071">
            <v>2915</v>
          </cell>
          <cell r="C2071">
            <v>2060</v>
          </cell>
          <cell r="D2071">
            <v>18</v>
          </cell>
          <cell r="E2071">
            <v>7</v>
          </cell>
          <cell r="F2071">
            <v>2568</v>
          </cell>
          <cell r="G2071">
            <v>800044940487</v>
          </cell>
          <cell r="H2071" t="str">
            <v>นาย</v>
          </cell>
          <cell r="I2071" t="str">
            <v>ภาณุพงศ์</v>
          </cell>
          <cell r="J2071" t="str">
            <v>ศรีใจ</v>
          </cell>
          <cell r="K2071" t="str">
            <v>3-5009-00814-72-1</v>
          </cell>
          <cell r="L2071" t="str">
            <v>ฝาง</v>
          </cell>
          <cell r="M2071" t="str">
            <v>เชียงใหม่ 2</v>
          </cell>
          <cell r="N2071">
            <v>8</v>
          </cell>
          <cell r="O2071" t="str">
            <v>ธนาคารประชาชน</v>
          </cell>
          <cell r="P2071" t="str">
            <v>1.บุคคลค้ำประกัน</v>
          </cell>
          <cell r="Q2071">
            <v>45838.75</v>
          </cell>
          <cell r="R2071">
            <v>26062.93</v>
          </cell>
          <cell r="S2071" t="str">
            <v>จังหวัดฝาง</v>
          </cell>
          <cell r="T2071" t="str">
            <v>ผบE800</v>
          </cell>
          <cell r="U2071">
            <v>2567</v>
          </cell>
          <cell r="V2071" t="str">
            <v>ผบE968</v>
          </cell>
          <cell r="W2071">
            <v>2567</v>
          </cell>
          <cell r="X2071"/>
          <cell r="Y2071"/>
          <cell r="Z2071"/>
          <cell r="AA2071">
            <v>13</v>
          </cell>
          <cell r="AB2071">
            <v>8</v>
          </cell>
          <cell r="AC2071">
            <v>2567</v>
          </cell>
          <cell r="AD2071"/>
          <cell r="AE2071"/>
          <cell r="AF2071"/>
          <cell r="AG2071"/>
          <cell r="AH2071"/>
          <cell r="AI2071"/>
          <cell r="AJ2071"/>
          <cell r="AK2071"/>
          <cell r="AL2071"/>
          <cell r="AM2071"/>
          <cell r="AN2071"/>
          <cell r="AO2071"/>
          <cell r="AP2071"/>
          <cell r="AQ2071"/>
          <cell r="AR2071"/>
          <cell r="AS2071"/>
          <cell r="AT2071"/>
          <cell r="AU2071"/>
          <cell r="AV2071"/>
          <cell r="AW2071"/>
          <cell r="AX2071"/>
          <cell r="AY2071"/>
          <cell r="AZ2071"/>
          <cell r="BA2071"/>
          <cell r="BB2071" t="str">
            <v>คำสั่งสืบทรัพย์ 18/7/2568</v>
          </cell>
          <cell r="BC2071"/>
          <cell r="BD2071"/>
          <cell r="BE2071"/>
          <cell r="BF2071"/>
          <cell r="BG2071"/>
          <cell r="BH2071"/>
          <cell r="BI2071"/>
          <cell r="BJ2071"/>
          <cell r="BK2071"/>
          <cell r="BL2071" t="str">
            <v>นายภาณุพงศ์ ศรีใจ</v>
          </cell>
          <cell r="BM2071"/>
          <cell r="BN2071"/>
          <cell r="BO2071"/>
          <cell r="BP2071"/>
          <cell r="BQ2071"/>
          <cell r="BR2071"/>
          <cell r="BS2071"/>
          <cell r="BT2071"/>
          <cell r="BU2071"/>
          <cell r="BV2071"/>
          <cell r="BW2071"/>
          <cell r="BX2071"/>
          <cell r="BY2071"/>
          <cell r="BZ2071"/>
          <cell r="CA2071"/>
          <cell r="CB2071"/>
          <cell r="CC2071"/>
          <cell r="CD2071"/>
          <cell r="CE2071"/>
          <cell r="CF2071"/>
          <cell r="CG2071"/>
          <cell r="CH2071"/>
          <cell r="CI2071"/>
          <cell r="CJ2071"/>
          <cell r="CK2071"/>
          <cell r="CL2071"/>
          <cell r="CM2071"/>
          <cell r="CN2071"/>
          <cell r="CO2071"/>
        </row>
        <row r="2072">
          <cell r="B2072">
            <v>2916</v>
          </cell>
          <cell r="C2072">
            <v>2061</v>
          </cell>
          <cell r="D2072">
            <v>18</v>
          </cell>
          <cell r="E2072">
            <v>7</v>
          </cell>
          <cell r="F2072">
            <v>2568</v>
          </cell>
          <cell r="G2072">
            <v>800084140311</v>
          </cell>
          <cell r="H2072" t="str">
            <v>นาง</v>
          </cell>
          <cell r="I2072" t="str">
            <v>สมบูรณ์</v>
          </cell>
          <cell r="J2072" t="str">
            <v>สนัด</v>
          </cell>
          <cell r="K2072" t="str">
            <v>3-5009-00546-60-3</v>
          </cell>
          <cell r="L2072" t="str">
            <v>ไชยปราการ</v>
          </cell>
          <cell r="M2072" t="str">
            <v>เชียงใหม่ 2</v>
          </cell>
          <cell r="N2072">
            <v>8</v>
          </cell>
          <cell r="O2072" t="str">
            <v>สินเชื่อธนาคารประชาชน</v>
          </cell>
          <cell r="P2072" t="str">
            <v>1.บุคคลค้ำประกัน</v>
          </cell>
          <cell r="Q2072">
            <v>33858.639999999999</v>
          </cell>
          <cell r="R2072">
            <v>11390.26</v>
          </cell>
          <cell r="S2072" t="str">
            <v>จังหวัดฝาง</v>
          </cell>
          <cell r="T2072" t="str">
            <v>ผบE625</v>
          </cell>
          <cell r="U2072">
            <v>2567</v>
          </cell>
          <cell r="V2072" t="str">
            <v>ผบE800</v>
          </cell>
          <cell r="W2072">
            <v>2567</v>
          </cell>
          <cell r="X2072"/>
          <cell r="Y2072"/>
          <cell r="Z2072"/>
          <cell r="AA2072">
            <v>9</v>
          </cell>
          <cell r="AB2072">
            <v>7</v>
          </cell>
          <cell r="AC2072">
            <v>2567</v>
          </cell>
          <cell r="AD2072"/>
          <cell r="AE2072"/>
          <cell r="AF2072"/>
          <cell r="AG2072"/>
          <cell r="AH2072"/>
          <cell r="AI2072"/>
          <cell r="AJ2072"/>
          <cell r="AK2072"/>
          <cell r="AL2072"/>
          <cell r="AM2072"/>
          <cell r="AN2072"/>
          <cell r="AO2072"/>
          <cell r="AP2072"/>
          <cell r="AQ2072"/>
          <cell r="AR2072"/>
          <cell r="AS2072"/>
          <cell r="AT2072"/>
          <cell r="AU2072"/>
          <cell r="AV2072"/>
          <cell r="AW2072"/>
          <cell r="AX2072"/>
          <cell r="AY2072"/>
          <cell r="AZ2072"/>
          <cell r="BA2072"/>
          <cell r="BB2072" t="str">
            <v>คำสั่งสืบทรัพย์ 18/7/2568</v>
          </cell>
          <cell r="BC2072"/>
          <cell r="BD2072"/>
          <cell r="BE2072"/>
          <cell r="BF2072"/>
          <cell r="BG2072"/>
          <cell r="BH2072"/>
          <cell r="BI2072"/>
          <cell r="BJ2072"/>
          <cell r="BK2072"/>
          <cell r="BL2072" t="str">
            <v>นางสมบูรณ์ สนัด</v>
          </cell>
          <cell r="BM2072"/>
          <cell r="BN2072"/>
          <cell r="BO2072"/>
          <cell r="BP2072"/>
          <cell r="BQ2072"/>
          <cell r="BR2072"/>
          <cell r="BS2072"/>
          <cell r="BT2072"/>
          <cell r="BU2072"/>
          <cell r="BV2072"/>
          <cell r="BW2072"/>
          <cell r="BX2072"/>
          <cell r="BY2072"/>
          <cell r="BZ2072"/>
          <cell r="CA2072"/>
          <cell r="CB2072"/>
          <cell r="CC2072"/>
          <cell r="CD2072"/>
          <cell r="CE2072"/>
          <cell r="CF2072"/>
          <cell r="CG2072"/>
          <cell r="CH2072"/>
          <cell r="CI2072"/>
          <cell r="CJ2072"/>
          <cell r="CK2072"/>
          <cell r="CL2072"/>
          <cell r="CM2072"/>
          <cell r="CN2072"/>
          <cell r="CO2072"/>
        </row>
        <row r="2073">
          <cell r="B2073">
            <v>2917</v>
          </cell>
          <cell r="C2073">
            <v>2062</v>
          </cell>
          <cell r="D2073">
            <v>22</v>
          </cell>
          <cell r="E2073">
            <v>7</v>
          </cell>
          <cell r="F2073">
            <v>2568</v>
          </cell>
          <cell r="G2073">
            <v>800012820919</v>
          </cell>
          <cell r="H2073" t="str">
            <v>นาย</v>
          </cell>
          <cell r="I2073" t="str">
            <v xml:space="preserve">ปฎิภาณ </v>
          </cell>
          <cell r="J2073" t="str">
            <v>พิมพานนท์</v>
          </cell>
          <cell r="K2073" t="str">
            <v>3-5099-00447-72-7</v>
          </cell>
          <cell r="L2073" t="str">
            <v>มหาวิทยาลัยเชียงใหม่</v>
          </cell>
          <cell r="M2073" t="str">
            <v>เชียงใหม่ 2</v>
          </cell>
          <cell r="N2073">
            <v>8</v>
          </cell>
          <cell r="O2073"/>
          <cell r="P2073"/>
          <cell r="Q2073">
            <v>352949.13</v>
          </cell>
          <cell r="R2073">
            <v>133465.54999999999</v>
          </cell>
          <cell r="S2073" t="str">
            <v>จังหวัดเชียงใหม่</v>
          </cell>
          <cell r="T2073" t="str">
            <v>ผบ515</v>
          </cell>
          <cell r="U2073">
            <v>2559</v>
          </cell>
          <cell r="V2073" t="str">
            <v>ผบ1032</v>
          </cell>
          <cell r="W2073">
            <v>2559</v>
          </cell>
          <cell r="X2073">
            <v>27</v>
          </cell>
          <cell r="Y2073">
            <v>6</v>
          </cell>
          <cell r="Z2073">
            <v>2559</v>
          </cell>
          <cell r="AA2073"/>
          <cell r="AB2073"/>
          <cell r="AC2073"/>
          <cell r="AD2073"/>
          <cell r="AE2073"/>
          <cell r="AF2073"/>
          <cell r="AG2073"/>
          <cell r="AH2073"/>
          <cell r="AI2073"/>
          <cell r="AJ2073"/>
          <cell r="AK2073"/>
          <cell r="AL2073"/>
          <cell r="AM2073"/>
          <cell r="AN2073"/>
          <cell r="AO2073"/>
          <cell r="AP2073"/>
          <cell r="AQ2073"/>
          <cell r="AR2073"/>
          <cell r="AS2073"/>
          <cell r="AT2073"/>
          <cell r="AU2073"/>
          <cell r="AV2073"/>
          <cell r="AW2073"/>
          <cell r="AX2073"/>
          <cell r="AY2073"/>
          <cell r="AZ2073"/>
          <cell r="BA2073"/>
          <cell r="BB2073" t="str">
            <v>คำสั่งสืบทรัพย์ 22/7/2568</v>
          </cell>
          <cell r="BC2073"/>
          <cell r="BD2073"/>
          <cell r="BE2073"/>
          <cell r="BF2073"/>
          <cell r="BG2073"/>
          <cell r="BH2073"/>
          <cell r="BI2073"/>
          <cell r="BJ2073"/>
          <cell r="BK2073"/>
          <cell r="BL2073" t="str">
            <v>นายปฎิภาณ  พิมพานนท์</v>
          </cell>
          <cell r="BM2073"/>
          <cell r="BN2073"/>
          <cell r="BO2073"/>
          <cell r="BP2073"/>
          <cell r="BQ2073"/>
          <cell r="BR2073"/>
          <cell r="BS2073"/>
          <cell r="BT2073"/>
          <cell r="BU2073"/>
          <cell r="BV2073"/>
          <cell r="BW2073"/>
          <cell r="BX2073"/>
          <cell r="BY2073"/>
          <cell r="BZ2073"/>
          <cell r="CA2073"/>
          <cell r="CB2073"/>
          <cell r="CC2073"/>
          <cell r="CD2073"/>
          <cell r="CE2073"/>
          <cell r="CF2073"/>
          <cell r="CG2073"/>
          <cell r="CH2073"/>
          <cell r="CI2073"/>
          <cell r="CJ2073"/>
          <cell r="CK2073"/>
          <cell r="CL2073"/>
          <cell r="CM2073"/>
          <cell r="CN2073"/>
          <cell r="CO2073"/>
        </row>
        <row r="2074">
          <cell r="B2074">
            <v>2918</v>
          </cell>
          <cell r="C2074">
            <v>2063</v>
          </cell>
          <cell r="D2074">
            <v>23</v>
          </cell>
          <cell r="E2074">
            <v>7</v>
          </cell>
          <cell r="F2074">
            <v>2568</v>
          </cell>
          <cell r="G2074">
            <v>800033190813</v>
          </cell>
          <cell r="H2074" t="str">
            <v>นาย</v>
          </cell>
          <cell r="I2074" t="str">
            <v>วิวรรธน์</v>
          </cell>
          <cell r="J2074" t="str">
            <v>พันธุ์อุโมงค์</v>
          </cell>
          <cell r="K2074" t="str">
            <v>3-5101-00085-68-7</v>
          </cell>
          <cell r="L2074" t="str">
            <v>เซ็นทรัล แอร์พอร์ต พลาซ่า เชียงใหม่</v>
          </cell>
          <cell r="M2074" t="str">
            <v>เชียงใหม่ 1</v>
          </cell>
          <cell r="N2074">
            <v>8</v>
          </cell>
          <cell r="O2074" t="str">
            <v>สวัสดิการ</v>
          </cell>
          <cell r="P2074" t="str">
            <v>1.บุคคลค้ำประกัน</v>
          </cell>
          <cell r="Q2074">
            <v>472355.49</v>
          </cell>
          <cell r="R2074">
            <v>42400.95</v>
          </cell>
          <cell r="S2074" t="str">
            <v>จังหวัดเชียงใหม่</v>
          </cell>
          <cell r="T2074" t="str">
            <v>ผบ.2899</v>
          </cell>
          <cell r="U2074">
            <v>2561</v>
          </cell>
          <cell r="V2074" t="str">
            <v>ผบ.3532</v>
          </cell>
          <cell r="W2074">
            <v>2561</v>
          </cell>
          <cell r="X2074"/>
          <cell r="Y2074"/>
          <cell r="Z2074"/>
          <cell r="AA2074">
            <v>7</v>
          </cell>
          <cell r="AB2074">
            <v>11</v>
          </cell>
          <cell r="AC2074">
            <v>2561</v>
          </cell>
          <cell r="AD2074"/>
          <cell r="AE2074"/>
          <cell r="AF2074"/>
          <cell r="AG2074"/>
          <cell r="AH2074"/>
          <cell r="AI2074"/>
          <cell r="AJ2074"/>
          <cell r="AK2074"/>
          <cell r="AL2074"/>
          <cell r="AM2074"/>
          <cell r="AN2074"/>
          <cell r="AO2074"/>
          <cell r="AP2074"/>
          <cell r="AQ2074"/>
          <cell r="AR2074"/>
          <cell r="AS2074"/>
          <cell r="AT2074"/>
          <cell r="AU2074"/>
          <cell r="AV2074"/>
          <cell r="AW2074"/>
          <cell r="AX2074"/>
          <cell r="AY2074"/>
          <cell r="AZ2074"/>
          <cell r="BA2074"/>
          <cell r="BB2074" t="str">
            <v>คำสั่งสืบทรัพย์ 23/7/2568</v>
          </cell>
          <cell r="BC2074"/>
          <cell r="BD2074"/>
          <cell r="BE2074"/>
          <cell r="BF2074"/>
          <cell r="BG2074"/>
          <cell r="BH2074"/>
          <cell r="BI2074"/>
          <cell r="BJ2074"/>
          <cell r="BK2074"/>
          <cell r="BL2074" t="str">
            <v>นายวิวรรธน์ พันธุ์อุโมงค์</v>
          </cell>
          <cell r="BM2074"/>
          <cell r="BN2074"/>
          <cell r="BO2074"/>
          <cell r="BP2074"/>
          <cell r="BQ2074"/>
          <cell r="BR2074"/>
          <cell r="BS2074"/>
          <cell r="BT2074"/>
          <cell r="BU2074"/>
          <cell r="BV2074"/>
          <cell r="BW2074"/>
          <cell r="BX2074"/>
          <cell r="BY2074"/>
          <cell r="BZ2074"/>
          <cell r="CA2074"/>
          <cell r="CB2074"/>
          <cell r="CC2074"/>
          <cell r="CD2074"/>
          <cell r="CE2074"/>
          <cell r="CF2074"/>
          <cell r="CG2074"/>
          <cell r="CH2074"/>
          <cell r="CI2074"/>
          <cell r="CJ2074"/>
          <cell r="CK2074"/>
          <cell r="CL2074"/>
          <cell r="CM2074"/>
          <cell r="CN2074"/>
          <cell r="CO2074"/>
        </row>
        <row r="2075">
          <cell r="B2075">
            <v>2919</v>
          </cell>
          <cell r="C2075">
            <v>2064</v>
          </cell>
          <cell r="D2075">
            <v>23</v>
          </cell>
          <cell r="E2075">
            <v>7</v>
          </cell>
          <cell r="F2075">
            <v>2568</v>
          </cell>
          <cell r="G2075">
            <v>800102469395</v>
          </cell>
          <cell r="H2075" t="str">
            <v>นางสาว</v>
          </cell>
          <cell r="I2075" t="str">
            <v>วราลักษณ์</v>
          </cell>
          <cell r="J2075" t="str">
            <v>กันทวงค์</v>
          </cell>
          <cell r="K2075" t="str">
            <v>1-5099-01154-33-6</v>
          </cell>
          <cell r="L2075" t="str">
            <v>ประตูช้างเผือก</v>
          </cell>
          <cell r="M2075" t="str">
            <v>เชียงใหม่ 1</v>
          </cell>
          <cell r="N2075">
            <v>8</v>
          </cell>
          <cell r="O2075" t="str">
            <v>สินเชื่อธนาคารประชาชน</v>
          </cell>
          <cell r="P2075" t="str">
            <v>1.บุคคลค้ำประกัน</v>
          </cell>
          <cell r="Q2075">
            <v>188962</v>
          </cell>
          <cell r="R2075">
            <v>41783.83</v>
          </cell>
          <cell r="S2075" t="str">
            <v>แขวงเชียงใหม่</v>
          </cell>
          <cell r="T2075" t="str">
            <v>ผบE2912</v>
          </cell>
          <cell r="U2075">
            <v>2567</v>
          </cell>
          <cell r="V2075" t="str">
            <v>ผบE5761</v>
          </cell>
          <cell r="W2075">
            <v>2567</v>
          </cell>
          <cell r="X2075">
            <v>25</v>
          </cell>
          <cell r="Y2075">
            <v>6</v>
          </cell>
          <cell r="Z2075">
            <v>2567</v>
          </cell>
          <cell r="AA2075"/>
          <cell r="AB2075"/>
          <cell r="AC2075"/>
          <cell r="AD2075"/>
          <cell r="AE2075"/>
          <cell r="AF2075"/>
          <cell r="AG2075"/>
          <cell r="AH2075"/>
          <cell r="AI2075"/>
          <cell r="AJ2075"/>
          <cell r="AK2075"/>
          <cell r="AL2075"/>
          <cell r="AM2075"/>
          <cell r="AN2075"/>
          <cell r="AO2075"/>
          <cell r="AP2075"/>
          <cell r="AQ2075"/>
          <cell r="AR2075"/>
          <cell r="AS2075"/>
          <cell r="AT2075"/>
          <cell r="AU2075"/>
          <cell r="AV2075"/>
          <cell r="AW2075"/>
          <cell r="AX2075"/>
          <cell r="AY2075"/>
          <cell r="AZ2075"/>
          <cell r="BA2075"/>
          <cell r="BB2075" t="str">
            <v>คำสั่งสืบทรัพย์ 23/7/2568</v>
          </cell>
          <cell r="BC2075"/>
          <cell r="BD2075"/>
          <cell r="BE2075"/>
          <cell r="BF2075"/>
          <cell r="BG2075"/>
          <cell r="BH2075"/>
          <cell r="BI2075"/>
          <cell r="BJ2075"/>
          <cell r="BK2075"/>
          <cell r="BL2075" t="str">
            <v>นางสาววราลักษณ์ กันทวงค์</v>
          </cell>
          <cell r="BM2075"/>
          <cell r="BN2075"/>
          <cell r="BO2075"/>
          <cell r="BP2075"/>
          <cell r="BQ2075"/>
          <cell r="BR2075"/>
          <cell r="BS2075"/>
          <cell r="BT2075"/>
          <cell r="BU2075"/>
          <cell r="BV2075"/>
          <cell r="BW2075"/>
          <cell r="BX2075"/>
          <cell r="BY2075"/>
          <cell r="BZ2075"/>
          <cell r="CA2075"/>
          <cell r="CB2075"/>
          <cell r="CC2075"/>
          <cell r="CD2075"/>
          <cell r="CE2075"/>
          <cell r="CF2075"/>
          <cell r="CG2075"/>
          <cell r="CH2075"/>
          <cell r="CI2075"/>
          <cell r="CJ2075"/>
          <cell r="CK2075"/>
          <cell r="CL2075"/>
          <cell r="CM2075"/>
          <cell r="CN2075"/>
          <cell r="CO2075"/>
        </row>
        <row r="2076">
          <cell r="B2076">
            <v>2920</v>
          </cell>
          <cell r="C2076">
            <v>2065</v>
          </cell>
          <cell r="D2076">
            <v>23</v>
          </cell>
          <cell r="E2076">
            <v>7</v>
          </cell>
          <cell r="F2076">
            <v>2568</v>
          </cell>
          <cell r="G2076">
            <v>800036274937</v>
          </cell>
          <cell r="H2076" t="str">
            <v>นางสาว</v>
          </cell>
          <cell r="I2076" t="str">
            <v>พิมลวรรณ</v>
          </cell>
          <cell r="J2076" t="str">
            <v>ขันตาหรือสิงห์แก้ว</v>
          </cell>
          <cell r="K2076" t="str">
            <v>1-5606-00043-19-7</v>
          </cell>
          <cell r="L2076" t="str">
            <v>ประตูช้างเผือก</v>
          </cell>
          <cell r="M2076" t="str">
            <v>เชียงใหม่ 1</v>
          </cell>
          <cell r="N2076">
            <v>8</v>
          </cell>
          <cell r="O2076" t="str">
            <v>สวัสดิการ</v>
          </cell>
          <cell r="P2076" t="str">
            <v>1.บุคคลค้ำประกัน</v>
          </cell>
          <cell r="Q2076">
            <v>115401.56</v>
          </cell>
          <cell r="R2076">
            <v>10248.75</v>
          </cell>
          <cell r="S2076" t="str">
            <v>จังหวัดพะเยา</v>
          </cell>
          <cell r="T2076" t="str">
            <v>ผบ.E270</v>
          </cell>
          <cell r="U2076">
            <v>2563</v>
          </cell>
          <cell r="V2076" t="str">
            <v>ผบE541</v>
          </cell>
          <cell r="W2076">
            <v>2563</v>
          </cell>
          <cell r="X2076"/>
          <cell r="Y2076"/>
          <cell r="Z2076"/>
          <cell r="AA2076">
            <v>26</v>
          </cell>
          <cell r="AB2076">
            <v>10</v>
          </cell>
          <cell r="AC2076">
            <v>2563</v>
          </cell>
          <cell r="AD2076"/>
          <cell r="AE2076"/>
          <cell r="AF2076"/>
          <cell r="AG2076"/>
          <cell r="AH2076"/>
          <cell r="AI2076"/>
          <cell r="AJ2076"/>
          <cell r="AK2076"/>
          <cell r="AL2076"/>
          <cell r="AM2076"/>
          <cell r="AN2076"/>
          <cell r="AO2076"/>
          <cell r="AP2076"/>
          <cell r="AQ2076"/>
          <cell r="AR2076"/>
          <cell r="AS2076"/>
          <cell r="AT2076"/>
          <cell r="AU2076"/>
          <cell r="AV2076"/>
          <cell r="AW2076"/>
          <cell r="AX2076"/>
          <cell r="AY2076"/>
          <cell r="AZ2076"/>
          <cell r="BA2076"/>
          <cell r="BB2076" t="str">
            <v>คำสั่งสืบทรัพย์ 23/7/2568</v>
          </cell>
          <cell r="BC2076"/>
          <cell r="BD2076"/>
          <cell r="BE2076"/>
          <cell r="BF2076"/>
          <cell r="BG2076"/>
          <cell r="BH2076"/>
          <cell r="BI2076"/>
          <cell r="BJ2076"/>
          <cell r="BK2076"/>
          <cell r="BL2076" t="str">
            <v>นางสาวพิมลวรรณ ขันตาหรือสิงห์แก้ว</v>
          </cell>
          <cell r="BM2076"/>
          <cell r="BN2076"/>
          <cell r="BO2076"/>
          <cell r="BP2076"/>
          <cell r="BQ2076"/>
          <cell r="BR2076"/>
          <cell r="BS2076"/>
          <cell r="BT2076"/>
          <cell r="BU2076"/>
          <cell r="BV2076"/>
          <cell r="BW2076"/>
          <cell r="BX2076"/>
          <cell r="BY2076"/>
          <cell r="BZ2076"/>
          <cell r="CA2076"/>
          <cell r="CB2076"/>
          <cell r="CC2076"/>
          <cell r="CD2076"/>
          <cell r="CE2076"/>
          <cell r="CF2076"/>
          <cell r="CG2076"/>
          <cell r="CH2076"/>
          <cell r="CI2076"/>
          <cell r="CJ2076"/>
          <cell r="CK2076"/>
          <cell r="CL2076"/>
          <cell r="CM2076"/>
          <cell r="CN2076"/>
          <cell r="CO2076"/>
        </row>
        <row r="2077">
          <cell r="B2077">
            <v>2921</v>
          </cell>
          <cell r="C2077">
            <v>2066</v>
          </cell>
          <cell r="D2077">
            <v>23</v>
          </cell>
          <cell r="E2077">
            <v>7</v>
          </cell>
          <cell r="F2077">
            <v>2568</v>
          </cell>
          <cell r="G2077">
            <v>800027628786</v>
          </cell>
          <cell r="H2077" t="str">
            <v>นางสาว</v>
          </cell>
          <cell r="I2077" t="str">
            <v>น้ำฝน</v>
          </cell>
          <cell r="J2077" t="str">
            <v>เจนสมบูรณ์</v>
          </cell>
          <cell r="K2077" t="str">
            <v>3-10200-1593-73-6</v>
          </cell>
          <cell r="L2077" t="str">
            <v>เซ็นทรัล แอร์พอร์ต พลาซ่า เชียงใหม่</v>
          </cell>
          <cell r="M2077" t="str">
            <v>เชียงใหม่ 1</v>
          </cell>
          <cell r="N2077">
            <v>8</v>
          </cell>
          <cell r="O2077" t="str">
            <v>พัฒนากลุ่มอาชีพ (ชพค.)</v>
          </cell>
          <cell r="P2077" t="str">
            <v>1.บุคคลค้ำประกัน</v>
          </cell>
          <cell r="Q2077">
            <v>2152077.94</v>
          </cell>
          <cell r="R2077">
            <v>199621.85</v>
          </cell>
          <cell r="S2077" t="str">
            <v>จังหวัดเชียงใหม่</v>
          </cell>
          <cell r="T2077" t="str">
            <v>ผบ.3535</v>
          </cell>
          <cell r="U2077">
            <v>2561</v>
          </cell>
          <cell r="V2077" t="str">
            <v>ผบ.306</v>
          </cell>
          <cell r="W2077">
            <v>2562</v>
          </cell>
          <cell r="X2077"/>
          <cell r="Y2077"/>
          <cell r="Z2077"/>
          <cell r="AA2077">
            <v>14</v>
          </cell>
          <cell r="AB2077">
            <v>2</v>
          </cell>
          <cell r="AC2077">
            <v>2562</v>
          </cell>
          <cell r="AD2077"/>
          <cell r="AE2077"/>
          <cell r="AF2077"/>
          <cell r="AG2077"/>
          <cell r="AH2077"/>
          <cell r="AI2077"/>
          <cell r="AJ2077"/>
          <cell r="AK2077"/>
          <cell r="AL2077"/>
          <cell r="AM2077"/>
          <cell r="AN2077"/>
          <cell r="AO2077"/>
          <cell r="AP2077"/>
          <cell r="AQ2077"/>
          <cell r="AR2077"/>
          <cell r="AS2077"/>
          <cell r="AT2077"/>
          <cell r="AU2077"/>
          <cell r="AV2077"/>
          <cell r="AW2077"/>
          <cell r="AX2077"/>
          <cell r="AY2077"/>
          <cell r="AZ2077"/>
          <cell r="BA2077"/>
          <cell r="BB2077" t="str">
            <v>คำสั่งสืบทรัพย์ 23/7/2568</v>
          </cell>
          <cell r="BC2077"/>
          <cell r="BD2077"/>
          <cell r="BE2077"/>
          <cell r="BF2077"/>
          <cell r="BG2077"/>
          <cell r="BH2077"/>
          <cell r="BI2077"/>
          <cell r="BJ2077"/>
          <cell r="BK2077"/>
          <cell r="BL2077" t="str">
            <v>นางสาวน้ำฝน เจนสมบูรณ์</v>
          </cell>
          <cell r="BM2077"/>
          <cell r="BN2077"/>
          <cell r="BO2077"/>
          <cell r="BP2077"/>
          <cell r="BQ2077"/>
          <cell r="BR2077"/>
          <cell r="BS2077"/>
          <cell r="BT2077"/>
          <cell r="BU2077"/>
          <cell r="BV2077"/>
          <cell r="BW2077"/>
          <cell r="BX2077"/>
          <cell r="BY2077"/>
          <cell r="BZ2077"/>
          <cell r="CA2077"/>
          <cell r="CB2077"/>
          <cell r="CC2077"/>
          <cell r="CD2077"/>
          <cell r="CE2077"/>
          <cell r="CF2077"/>
          <cell r="CG2077"/>
          <cell r="CH2077"/>
          <cell r="CI2077"/>
          <cell r="CJ2077"/>
          <cell r="CK2077"/>
          <cell r="CL2077"/>
          <cell r="CM2077"/>
          <cell r="CN2077"/>
          <cell r="CO2077"/>
        </row>
        <row r="2078">
          <cell r="B2078">
            <v>2922</v>
          </cell>
          <cell r="C2078">
            <v>2067</v>
          </cell>
          <cell r="D2078">
            <v>22</v>
          </cell>
          <cell r="E2078">
            <v>7</v>
          </cell>
          <cell r="F2078">
            <v>2568</v>
          </cell>
          <cell r="G2078">
            <v>800004228741</v>
          </cell>
          <cell r="H2078" t="str">
            <v xml:space="preserve">นาย </v>
          </cell>
          <cell r="I2078" t="str">
            <v>บุญรัตน์</v>
          </cell>
          <cell r="J2078" t="str">
            <v>ณ วิชัย</v>
          </cell>
          <cell r="K2078" t="str">
            <v>3-5014-00091-18-7</v>
          </cell>
          <cell r="L2078" t="str">
            <v>มหาวิทยาลัยเชียงใหม่</v>
          </cell>
          <cell r="M2078" t="str">
            <v>เชียงใหม่ 2</v>
          </cell>
          <cell r="N2078">
            <v>8</v>
          </cell>
          <cell r="O2078" t="str">
            <v>สวัสดิการ</v>
          </cell>
          <cell r="P2078" t="str">
            <v>1.บุคคลค้ำประกัน</v>
          </cell>
          <cell r="Q2078">
            <v>1142240.17</v>
          </cell>
          <cell r="R2078">
            <v>25382.78</v>
          </cell>
          <cell r="S2078" t="str">
            <v>จังหวัดเชียงใหม่</v>
          </cell>
          <cell r="T2078" t="str">
            <v>ผบ52</v>
          </cell>
          <cell r="U2078">
            <v>2559</v>
          </cell>
          <cell r="V2078" t="str">
            <v>ผบ974</v>
          </cell>
          <cell r="W2078">
            <v>2559</v>
          </cell>
          <cell r="X2078"/>
          <cell r="Y2078"/>
          <cell r="Z2078"/>
          <cell r="AA2078">
            <v>29</v>
          </cell>
          <cell r="AB2078">
            <v>9</v>
          </cell>
          <cell r="AC2078">
            <v>2559</v>
          </cell>
          <cell r="AD2078"/>
          <cell r="AE2078"/>
          <cell r="AF2078"/>
          <cell r="AG2078"/>
          <cell r="AH2078"/>
          <cell r="AI2078"/>
          <cell r="AJ2078"/>
          <cell r="AK2078"/>
          <cell r="AL2078"/>
          <cell r="AM2078"/>
          <cell r="AN2078"/>
          <cell r="AO2078"/>
          <cell r="AP2078"/>
          <cell r="AQ2078"/>
          <cell r="AR2078"/>
          <cell r="AS2078"/>
          <cell r="AT2078"/>
          <cell r="AU2078"/>
          <cell r="AV2078"/>
          <cell r="AW2078"/>
          <cell r="AX2078"/>
          <cell r="AY2078"/>
          <cell r="AZ2078"/>
          <cell r="BA2078"/>
          <cell r="BB2078" t="str">
            <v>คำสั่งสืบทรัพย์ 22/7/2568</v>
          </cell>
          <cell r="BC2078"/>
          <cell r="BD2078"/>
          <cell r="BE2078"/>
          <cell r="BF2078"/>
          <cell r="BG2078"/>
          <cell r="BH2078"/>
          <cell r="BI2078"/>
          <cell r="BJ2078"/>
          <cell r="BK2078"/>
          <cell r="BL2078" t="str">
            <v>นาย บุญรัตน์ ณ วิชัย</v>
          </cell>
          <cell r="BM2078"/>
          <cell r="BN2078"/>
          <cell r="BO2078"/>
          <cell r="BP2078"/>
          <cell r="BQ2078"/>
          <cell r="BR2078"/>
          <cell r="BS2078"/>
          <cell r="BT2078"/>
          <cell r="BU2078"/>
          <cell r="BV2078"/>
          <cell r="BW2078"/>
          <cell r="BX2078"/>
          <cell r="BY2078"/>
          <cell r="BZ2078"/>
          <cell r="CA2078"/>
          <cell r="CB2078"/>
          <cell r="CC2078"/>
          <cell r="CD2078"/>
          <cell r="CE2078"/>
          <cell r="CF2078"/>
          <cell r="CG2078"/>
          <cell r="CH2078"/>
          <cell r="CI2078"/>
          <cell r="CJ2078"/>
          <cell r="CK2078"/>
          <cell r="CL2078"/>
          <cell r="CM2078"/>
          <cell r="CN2078"/>
          <cell r="CO2078"/>
        </row>
        <row r="2079">
          <cell r="B2079">
            <v>2923</v>
          </cell>
          <cell r="C2079">
            <v>2068</v>
          </cell>
          <cell r="D2079">
            <v>24</v>
          </cell>
          <cell r="E2079">
            <v>7</v>
          </cell>
          <cell r="F2079">
            <v>2568</v>
          </cell>
          <cell r="G2079">
            <v>800044171760</v>
          </cell>
          <cell r="H2079" t="str">
            <v>นางสาว</v>
          </cell>
          <cell r="I2079" t="str">
            <v>พรรณี</v>
          </cell>
          <cell r="J2079" t="str">
            <v>หวังมีสุข</v>
          </cell>
          <cell r="K2079" t="str">
            <v>1-5015-00051-65-2</v>
          </cell>
          <cell r="L2079" t="str">
            <v>มีโชค พลาซ่า</v>
          </cell>
          <cell r="M2079" t="str">
            <v>เชียงใหม่ 2</v>
          </cell>
          <cell r="N2079">
            <v>8</v>
          </cell>
          <cell r="O2079" t="str">
            <v>สินเชื่อธนาคารประชาชน</v>
          </cell>
          <cell r="P2079" t="str">
            <v>1.บุคคลค้ำประกัน</v>
          </cell>
          <cell r="Q2079">
            <v>45833</v>
          </cell>
          <cell r="R2079">
            <v>5832.96</v>
          </cell>
          <cell r="S2079" t="str">
            <v>จังหวัดแม่ฮ่องสอน</v>
          </cell>
          <cell r="T2079" t="str">
            <v>ผบ437</v>
          </cell>
          <cell r="U2079">
            <v>2559</v>
          </cell>
          <cell r="V2079" t="str">
            <v>ผบ116</v>
          </cell>
          <cell r="W2079">
            <v>2559</v>
          </cell>
          <cell r="X2079">
            <v>12</v>
          </cell>
          <cell r="Y2079">
            <v>7</v>
          </cell>
          <cell r="Z2079">
            <v>2559</v>
          </cell>
          <cell r="AA2079"/>
          <cell r="AB2079"/>
          <cell r="AC2079"/>
          <cell r="AD2079"/>
          <cell r="AE2079"/>
          <cell r="AF2079"/>
          <cell r="AG2079"/>
          <cell r="AH2079"/>
          <cell r="AI2079"/>
          <cell r="AJ2079"/>
          <cell r="AK2079"/>
          <cell r="AL2079"/>
          <cell r="AM2079"/>
          <cell r="AN2079"/>
          <cell r="AO2079"/>
          <cell r="AP2079"/>
          <cell r="AQ2079"/>
          <cell r="AR2079"/>
          <cell r="AS2079"/>
          <cell r="AT2079"/>
          <cell r="AU2079"/>
          <cell r="AV2079"/>
          <cell r="AW2079"/>
          <cell r="AX2079"/>
          <cell r="AY2079"/>
          <cell r="AZ2079"/>
          <cell r="BA2079"/>
          <cell r="BB2079" t="str">
            <v>คำสั่งสืบทรัพย์ 24/7/2568</v>
          </cell>
          <cell r="BC2079"/>
          <cell r="BD2079"/>
          <cell r="BE2079"/>
          <cell r="BF2079"/>
          <cell r="BG2079"/>
          <cell r="BH2079"/>
          <cell r="BI2079"/>
          <cell r="BJ2079"/>
          <cell r="BK2079"/>
          <cell r="BL2079" t="str">
            <v>นางสาวพรรณี หวังมีสุข</v>
          </cell>
          <cell r="BM2079"/>
          <cell r="BN2079"/>
          <cell r="BO2079"/>
          <cell r="BP2079"/>
          <cell r="BQ2079"/>
          <cell r="BR2079"/>
          <cell r="BS2079"/>
          <cell r="BT2079"/>
          <cell r="BU2079"/>
          <cell r="BV2079"/>
          <cell r="BW2079"/>
          <cell r="BX2079"/>
          <cell r="BY2079"/>
          <cell r="BZ2079"/>
          <cell r="CA2079"/>
          <cell r="CB2079"/>
          <cell r="CC2079"/>
          <cell r="CD2079"/>
          <cell r="CE2079"/>
          <cell r="CF2079"/>
          <cell r="CG2079"/>
          <cell r="CH2079"/>
          <cell r="CI2079"/>
          <cell r="CJ2079"/>
          <cell r="CK2079"/>
          <cell r="CL2079"/>
          <cell r="CM2079"/>
          <cell r="CN2079"/>
          <cell r="CO2079"/>
        </row>
        <row r="2080">
          <cell r="B2080">
            <v>2924</v>
          </cell>
          <cell r="C2080">
            <v>2069</v>
          </cell>
          <cell r="D2080">
            <v>30</v>
          </cell>
          <cell r="E2080">
            <v>7</v>
          </cell>
          <cell r="F2080">
            <v>2568</v>
          </cell>
          <cell r="G2080" t="str">
            <v>800095007822 , 800095007830</v>
          </cell>
          <cell r="H2080" t="str">
            <v>นาย</v>
          </cell>
          <cell r="I2080" t="str">
            <v xml:space="preserve">วรศักดิ์  </v>
          </cell>
          <cell r="J2080" t="str">
            <v xml:space="preserve">ทรงชัยอิตรานนท์ </v>
          </cell>
          <cell r="K2080">
            <v>8570884005152</v>
          </cell>
          <cell r="L2080" t="str">
            <v>หนองหอย</v>
          </cell>
          <cell r="M2080" t="str">
            <v>เชียงใหม่ 1</v>
          </cell>
          <cell r="N2080">
            <v>8</v>
          </cell>
          <cell r="O2080" t="str">
            <v>สินเชื่อเคหะ , สินเชื่อไทรทอง</v>
          </cell>
          <cell r="P2080" t="str">
            <v>2.หลักทรัพย์ค้ำประกัน</v>
          </cell>
          <cell r="Q2080">
            <v>1635394.75</v>
          </cell>
          <cell r="R2080">
            <v>215940.73</v>
          </cell>
          <cell r="S2080" t="str">
            <v>จังหวัดเชียงใหม่</v>
          </cell>
          <cell r="T2080" t="str">
            <v>ผบE61</v>
          </cell>
          <cell r="U2080">
            <v>2566</v>
          </cell>
          <cell r="V2080" t="str">
            <v>ผบE379</v>
          </cell>
          <cell r="W2080">
            <v>2566</v>
          </cell>
          <cell r="X2080">
            <v>13</v>
          </cell>
          <cell r="Y2080">
            <v>3</v>
          </cell>
          <cell r="Z2080">
            <v>2566</v>
          </cell>
          <cell r="AA2080"/>
          <cell r="AB2080"/>
          <cell r="AC2080"/>
          <cell r="AD2080"/>
          <cell r="AE2080"/>
          <cell r="AF2080"/>
          <cell r="AG2080"/>
          <cell r="AH2080"/>
          <cell r="AI2080"/>
          <cell r="AJ2080"/>
          <cell r="AK2080"/>
          <cell r="AL2080"/>
          <cell r="AM2080"/>
          <cell r="AN2080"/>
          <cell r="AO2080"/>
          <cell r="AP2080"/>
          <cell r="AQ2080"/>
          <cell r="AR2080"/>
          <cell r="AS2080"/>
          <cell r="AT2080"/>
          <cell r="AU2080"/>
          <cell r="AV2080"/>
          <cell r="AW2080"/>
          <cell r="AX2080"/>
          <cell r="AY2080"/>
          <cell r="AZ2080"/>
          <cell r="BA2080"/>
          <cell r="BB2080" t="str">
            <v>คำสั่งยึดทรัพย์ 30/7/2568</v>
          </cell>
          <cell r="BC2080"/>
          <cell r="BD2080"/>
          <cell r="BE2080"/>
          <cell r="BF2080"/>
          <cell r="BG2080"/>
          <cell r="BH2080"/>
          <cell r="BI2080"/>
          <cell r="BJ2080"/>
          <cell r="BK2080"/>
          <cell r="BL2080" t="str">
            <v xml:space="preserve">นายวรศักดิ์   ทรงชัยอิตรานนท์ </v>
          </cell>
          <cell r="BM2080"/>
          <cell r="BN2080"/>
          <cell r="BO2080"/>
          <cell r="BP2080"/>
          <cell r="BQ2080"/>
          <cell r="BR2080"/>
          <cell r="BS2080"/>
          <cell r="BT2080"/>
          <cell r="BU2080"/>
          <cell r="BV2080"/>
          <cell r="BW2080"/>
          <cell r="BX2080"/>
          <cell r="BY2080"/>
          <cell r="BZ2080"/>
          <cell r="CA2080"/>
          <cell r="CB2080"/>
          <cell r="CC2080"/>
          <cell r="CD2080"/>
          <cell r="CE2080"/>
          <cell r="CF2080"/>
          <cell r="CG2080"/>
          <cell r="CH2080"/>
          <cell r="CI2080"/>
          <cell r="CJ2080"/>
          <cell r="CK2080"/>
          <cell r="CL2080"/>
          <cell r="CM2080"/>
          <cell r="CN2080"/>
          <cell r="CO2080"/>
        </row>
        <row r="2081">
          <cell r="B2081">
            <v>2925</v>
          </cell>
          <cell r="C2081">
            <v>2070</v>
          </cell>
          <cell r="D2081">
            <v>30</v>
          </cell>
          <cell r="E2081">
            <v>7</v>
          </cell>
          <cell r="F2081">
            <v>2568</v>
          </cell>
          <cell r="G2081">
            <v>803052004865</v>
          </cell>
          <cell r="H2081" t="str">
            <v>นาง</v>
          </cell>
          <cell r="I2081" t="str">
            <v>วันเพ็ญหรือกรรณเพ็ญ</v>
          </cell>
          <cell r="J2081" t="str">
            <v>ณ วิชัย</v>
          </cell>
          <cell r="K2081" t="str">
            <v>3-5002-00786-26-1</v>
          </cell>
          <cell r="L2081" t="str">
            <v>มหาวิทยาลัยเชียงใหม่</v>
          </cell>
          <cell r="M2081" t="str">
            <v>เชียงใหม่ 2</v>
          </cell>
          <cell r="N2081">
            <v>8</v>
          </cell>
          <cell r="O2081"/>
          <cell r="P2081" t="str">
            <v>1.บุคคลค้ำประกัน</v>
          </cell>
          <cell r="Q2081">
            <v>109651.92</v>
          </cell>
          <cell r="R2081">
            <v>7044.04</v>
          </cell>
          <cell r="S2081" t="str">
            <v>แขวงเชียงใหม่</v>
          </cell>
          <cell r="T2081" t="str">
            <v>ผบ13870</v>
          </cell>
          <cell r="U2081">
            <v>2561</v>
          </cell>
          <cell r="V2081" t="str">
            <v>ผบ789</v>
          </cell>
          <cell r="W2081">
            <v>2562</v>
          </cell>
          <cell r="X2081"/>
          <cell r="Y2081"/>
          <cell r="Z2081"/>
          <cell r="AA2081">
            <v>5</v>
          </cell>
          <cell r="AB2081">
            <v>2</v>
          </cell>
          <cell r="AC2081">
            <v>2562</v>
          </cell>
          <cell r="AD2081"/>
          <cell r="AE2081"/>
          <cell r="AF2081"/>
          <cell r="AG2081"/>
          <cell r="AH2081"/>
          <cell r="AI2081"/>
          <cell r="AJ2081"/>
          <cell r="AK2081"/>
          <cell r="AL2081"/>
          <cell r="AM2081"/>
          <cell r="AN2081"/>
          <cell r="AO2081"/>
          <cell r="AP2081"/>
          <cell r="AQ2081"/>
          <cell r="AR2081"/>
          <cell r="AS2081"/>
          <cell r="AT2081"/>
          <cell r="AU2081"/>
          <cell r="AV2081"/>
          <cell r="AW2081"/>
          <cell r="AX2081"/>
          <cell r="AY2081"/>
          <cell r="AZ2081"/>
          <cell r="BA2081"/>
          <cell r="BB2081" t="str">
            <v>คำสั่งสืบทรัพย์ 30/7/2568</v>
          </cell>
          <cell r="BC2081"/>
          <cell r="BD2081"/>
          <cell r="BE2081"/>
          <cell r="BF2081"/>
          <cell r="BG2081"/>
          <cell r="BH2081"/>
          <cell r="BI2081"/>
          <cell r="BJ2081"/>
          <cell r="BK2081"/>
          <cell r="BL2081" t="str">
            <v>นางวันเพ็ญหรือกรรณเพ็ญ ณ วิชัย</v>
          </cell>
          <cell r="BM2081"/>
          <cell r="BN2081"/>
          <cell r="BO2081"/>
          <cell r="BP2081"/>
          <cell r="BQ2081"/>
          <cell r="BR2081"/>
          <cell r="BS2081"/>
          <cell r="BT2081"/>
          <cell r="BU2081"/>
          <cell r="BV2081"/>
          <cell r="BW2081"/>
          <cell r="BX2081"/>
          <cell r="BY2081"/>
          <cell r="BZ2081"/>
          <cell r="CA2081"/>
          <cell r="CB2081"/>
          <cell r="CC2081"/>
          <cell r="CD2081"/>
          <cell r="CE2081"/>
          <cell r="CF2081"/>
          <cell r="CG2081"/>
          <cell r="CH2081"/>
          <cell r="CI2081"/>
          <cell r="CJ2081"/>
          <cell r="CK2081"/>
          <cell r="CL2081"/>
          <cell r="CM2081"/>
          <cell r="CN2081"/>
          <cell r="CO2081"/>
        </row>
        <row r="2082">
          <cell r="B2082">
            <v>2926</v>
          </cell>
          <cell r="C2082">
            <v>2071</v>
          </cell>
          <cell r="D2082">
            <v>30</v>
          </cell>
          <cell r="E2082">
            <v>7</v>
          </cell>
          <cell r="F2082">
            <v>2568</v>
          </cell>
          <cell r="G2082">
            <v>800021230100</v>
          </cell>
          <cell r="H2082" t="str">
            <v>นาง</v>
          </cell>
          <cell r="I2082" t="str">
            <v>วันเพ็ญหรือกรรณเพ็ญ</v>
          </cell>
          <cell r="J2082" t="str">
            <v>ณ วิชัย</v>
          </cell>
          <cell r="K2082" t="str">
            <v>3-5002-00786-26-1</v>
          </cell>
          <cell r="L2082" t="str">
            <v>มีโชค พลาซ่า</v>
          </cell>
          <cell r="M2082" t="str">
            <v>เชียงใหม่ 2</v>
          </cell>
          <cell r="N2082">
            <v>8</v>
          </cell>
          <cell r="O2082"/>
          <cell r="P2082" t="str">
            <v>1.บุคคลค้ำประกัน</v>
          </cell>
          <cell r="Q2082">
            <v>906543.67</v>
          </cell>
          <cell r="R2082">
            <v>64191.24</v>
          </cell>
          <cell r="S2082" t="str">
            <v>จังหวัดเชียงใหม่</v>
          </cell>
          <cell r="T2082" t="str">
            <v>ผบ3331</v>
          </cell>
          <cell r="U2082">
            <v>2561</v>
          </cell>
          <cell r="V2082" t="str">
            <v>ผบ300</v>
          </cell>
          <cell r="W2082">
            <v>2562</v>
          </cell>
          <cell r="X2082"/>
          <cell r="Y2082"/>
          <cell r="Z2082"/>
          <cell r="AA2082">
            <v>13</v>
          </cell>
          <cell r="AB2082">
            <v>2</v>
          </cell>
          <cell r="AC2082">
            <v>2562</v>
          </cell>
          <cell r="AD2082"/>
          <cell r="AE2082"/>
          <cell r="AF2082"/>
          <cell r="AG2082"/>
          <cell r="AH2082"/>
          <cell r="AI2082"/>
          <cell r="AJ2082"/>
          <cell r="AK2082"/>
          <cell r="AL2082"/>
          <cell r="AM2082"/>
          <cell r="AN2082"/>
          <cell r="AO2082"/>
          <cell r="AP2082"/>
          <cell r="AQ2082"/>
          <cell r="AR2082"/>
          <cell r="AS2082"/>
          <cell r="AT2082"/>
          <cell r="AU2082"/>
          <cell r="AV2082"/>
          <cell r="AW2082"/>
          <cell r="AX2082"/>
          <cell r="AY2082"/>
          <cell r="AZ2082"/>
          <cell r="BA2082"/>
          <cell r="BB2082" t="str">
            <v>คำสั่งสืบทรัพย์ 30/7/2568</v>
          </cell>
          <cell r="BC2082"/>
          <cell r="BD2082"/>
          <cell r="BE2082"/>
          <cell r="BF2082"/>
          <cell r="BG2082"/>
          <cell r="BH2082"/>
          <cell r="BI2082"/>
          <cell r="BJ2082"/>
          <cell r="BK2082"/>
          <cell r="BL2082" t="str">
            <v>นางวันเพ็ญหรือกรรณเพ็ญ ณ วิชัย</v>
          </cell>
          <cell r="BM2082"/>
          <cell r="BN2082"/>
          <cell r="BO2082"/>
          <cell r="BP2082"/>
          <cell r="BQ2082"/>
          <cell r="BR2082"/>
          <cell r="BS2082"/>
          <cell r="BT2082"/>
          <cell r="BU2082"/>
          <cell r="BV2082"/>
          <cell r="BW2082"/>
          <cell r="BX2082"/>
          <cell r="BY2082"/>
          <cell r="BZ2082"/>
          <cell r="CA2082"/>
          <cell r="CB2082"/>
          <cell r="CC2082"/>
          <cell r="CD2082"/>
          <cell r="CE2082"/>
          <cell r="CF2082"/>
          <cell r="CG2082"/>
          <cell r="CH2082"/>
          <cell r="CI2082"/>
          <cell r="CJ2082"/>
          <cell r="CK2082"/>
          <cell r="CL2082"/>
          <cell r="CM2082"/>
          <cell r="CN2082"/>
          <cell r="CO2082"/>
        </row>
        <row r="2083">
          <cell r="B2083">
            <v>2927</v>
          </cell>
          <cell r="C2083">
            <v>2072</v>
          </cell>
          <cell r="D2083">
            <v>30</v>
          </cell>
          <cell r="E2083">
            <v>7</v>
          </cell>
          <cell r="F2083">
            <v>2568</v>
          </cell>
          <cell r="G2083">
            <v>800034915788</v>
          </cell>
          <cell r="H2083" t="str">
            <v>นาง</v>
          </cell>
          <cell r="I2083" t="str">
            <v>วันเพ็ญหรือกรรณเพ็ญ</v>
          </cell>
          <cell r="J2083" t="str">
            <v>ณ วิชัย</v>
          </cell>
          <cell r="K2083" t="str">
            <v>3-5002-00786-26-1</v>
          </cell>
          <cell r="L2083" t="str">
            <v>มหาวิทยาลัยเชียงใหม่</v>
          </cell>
          <cell r="M2083" t="str">
            <v>เชียงใหม่ 2</v>
          </cell>
          <cell r="N2083">
            <v>8</v>
          </cell>
          <cell r="O2083"/>
          <cell r="P2083" t="str">
            <v>1.บุคคลค้ำประกัน</v>
          </cell>
          <cell r="Q2083">
            <v>239886.71</v>
          </cell>
          <cell r="R2083">
            <v>153332.1</v>
          </cell>
          <cell r="S2083" t="str">
            <v>จังหวัดเชียงใหม่</v>
          </cell>
          <cell r="T2083" t="str">
            <v>ผบ1944</v>
          </cell>
          <cell r="U2083">
            <v>2561</v>
          </cell>
          <cell r="V2083" t="str">
            <v>ผบ3628</v>
          </cell>
          <cell r="W2083">
            <v>2561</v>
          </cell>
          <cell r="X2083"/>
          <cell r="Y2083"/>
          <cell r="Z2083"/>
          <cell r="AA2083">
            <v>19</v>
          </cell>
          <cell r="AB2083">
            <v>11</v>
          </cell>
          <cell r="AC2083">
            <v>2561</v>
          </cell>
          <cell r="AD2083"/>
          <cell r="AE2083"/>
          <cell r="AF2083"/>
          <cell r="AG2083"/>
          <cell r="AH2083"/>
          <cell r="AI2083"/>
          <cell r="AJ2083"/>
          <cell r="AK2083"/>
          <cell r="AL2083"/>
          <cell r="AM2083"/>
          <cell r="AN2083"/>
          <cell r="AO2083"/>
          <cell r="AP2083"/>
          <cell r="AQ2083"/>
          <cell r="AR2083"/>
          <cell r="AS2083"/>
          <cell r="AT2083"/>
          <cell r="AU2083"/>
          <cell r="AV2083"/>
          <cell r="AW2083"/>
          <cell r="AX2083"/>
          <cell r="AY2083"/>
          <cell r="AZ2083"/>
          <cell r="BA2083"/>
          <cell r="BB2083" t="str">
            <v>คำสั่งสืบทรัพย์ 30/7/2568</v>
          </cell>
          <cell r="BC2083"/>
          <cell r="BD2083"/>
          <cell r="BE2083"/>
          <cell r="BF2083"/>
          <cell r="BG2083"/>
          <cell r="BH2083"/>
          <cell r="BI2083"/>
          <cell r="BJ2083"/>
          <cell r="BK2083"/>
          <cell r="BL2083" t="str">
            <v>นางวันเพ็ญหรือกรรณเพ็ญ ณ วิชัย</v>
          </cell>
          <cell r="BM2083"/>
          <cell r="BN2083"/>
          <cell r="BO2083"/>
          <cell r="BP2083"/>
          <cell r="BQ2083"/>
          <cell r="BR2083"/>
          <cell r="BS2083"/>
          <cell r="BT2083"/>
          <cell r="BU2083"/>
          <cell r="BV2083"/>
          <cell r="BW2083"/>
          <cell r="BX2083"/>
          <cell r="BY2083"/>
          <cell r="BZ2083"/>
          <cell r="CA2083"/>
          <cell r="CB2083"/>
          <cell r="CC2083"/>
          <cell r="CD2083"/>
          <cell r="CE2083"/>
          <cell r="CF2083"/>
          <cell r="CG2083"/>
          <cell r="CH2083"/>
          <cell r="CI2083"/>
          <cell r="CJ2083"/>
          <cell r="CK2083"/>
          <cell r="CL2083"/>
          <cell r="CM2083"/>
          <cell r="CN2083"/>
          <cell r="CO2083"/>
        </row>
        <row r="2084">
          <cell r="B2084">
            <v>2928</v>
          </cell>
          <cell r="C2084">
            <v>2073</v>
          </cell>
          <cell r="D2084">
            <v>4</v>
          </cell>
          <cell r="E2084">
            <v>8</v>
          </cell>
          <cell r="F2084">
            <v>2568</v>
          </cell>
          <cell r="G2084">
            <v>800033892780</v>
          </cell>
          <cell r="H2084" t="str">
            <v>นาย</v>
          </cell>
          <cell r="I2084" t="str">
            <v>เลิศ</v>
          </cell>
          <cell r="J2084" t="str">
            <v>ปันมา</v>
          </cell>
          <cell r="K2084" t="str">
            <v>3-5017-00079-30-1</v>
          </cell>
          <cell r="L2084" t="str">
            <v>ดอยเต่า</v>
          </cell>
          <cell r="M2084" t="str">
            <v>เชียงใหม่ 3</v>
          </cell>
          <cell r="N2084">
            <v>8</v>
          </cell>
          <cell r="O2084" t="str">
            <v>สินเชื่อพัฒนาองค์กรชุมชน(รายบุคคล)</v>
          </cell>
          <cell r="P2084" t="str">
            <v>1.บุคคลค้ำประกัน</v>
          </cell>
          <cell r="Q2084">
            <v>97518.45</v>
          </cell>
          <cell r="R2084">
            <v>28359.14</v>
          </cell>
          <cell r="S2084" t="str">
            <v>จังหวัดฮอด</v>
          </cell>
          <cell r="T2084" t="str">
            <v>ผบE601</v>
          </cell>
          <cell r="U2084">
            <v>2567</v>
          </cell>
          <cell r="V2084" t="str">
            <v>ผบE881</v>
          </cell>
          <cell r="W2084">
            <v>2567</v>
          </cell>
          <cell r="X2084">
            <v>20</v>
          </cell>
          <cell r="Y2084">
            <v>8</v>
          </cell>
          <cell r="Z2084">
            <v>2567</v>
          </cell>
          <cell r="AA2084"/>
          <cell r="AB2084"/>
          <cell r="AC2084"/>
          <cell r="AD2084"/>
          <cell r="AE2084"/>
          <cell r="AF2084"/>
          <cell r="AG2084"/>
          <cell r="AH2084"/>
          <cell r="AI2084"/>
          <cell r="AJ2084"/>
          <cell r="AK2084"/>
          <cell r="AL2084"/>
          <cell r="AM2084"/>
          <cell r="AN2084"/>
          <cell r="AO2084"/>
          <cell r="AP2084"/>
          <cell r="AQ2084"/>
          <cell r="AR2084"/>
          <cell r="AS2084"/>
          <cell r="AT2084"/>
          <cell r="AU2084"/>
          <cell r="AV2084"/>
          <cell r="AW2084"/>
          <cell r="AX2084"/>
          <cell r="AY2084"/>
          <cell r="AZ2084"/>
          <cell r="BA2084"/>
          <cell r="BB2084" t="str">
            <v>คำสั่งสืบทรัพย์ 4/8/2568</v>
          </cell>
          <cell r="BC2084"/>
          <cell r="BD2084"/>
          <cell r="BE2084"/>
          <cell r="BF2084"/>
          <cell r="BG2084"/>
          <cell r="BH2084"/>
          <cell r="BI2084"/>
          <cell r="BJ2084"/>
          <cell r="BK2084"/>
          <cell r="BL2084" t="str">
            <v>นายเลิศ ปันมา</v>
          </cell>
          <cell r="BM2084"/>
          <cell r="BN2084"/>
          <cell r="BO2084"/>
          <cell r="BP2084"/>
          <cell r="BQ2084"/>
          <cell r="BR2084"/>
          <cell r="BS2084"/>
          <cell r="BT2084"/>
          <cell r="BU2084"/>
          <cell r="BV2084"/>
          <cell r="BW2084"/>
          <cell r="BX2084"/>
          <cell r="BY2084"/>
          <cell r="BZ2084"/>
          <cell r="CA2084"/>
          <cell r="CB2084"/>
          <cell r="CC2084"/>
          <cell r="CD2084"/>
          <cell r="CE2084"/>
          <cell r="CF2084"/>
          <cell r="CG2084"/>
          <cell r="CH2084"/>
          <cell r="CI2084"/>
          <cell r="CJ2084"/>
          <cell r="CK2084"/>
          <cell r="CL2084"/>
          <cell r="CM2084"/>
          <cell r="CN2084"/>
          <cell r="CO2084"/>
        </row>
        <row r="2085">
          <cell r="B2085">
            <v>2929</v>
          </cell>
          <cell r="C2085">
            <v>2074</v>
          </cell>
          <cell r="D2085"/>
          <cell r="E2085"/>
          <cell r="F2085"/>
          <cell r="G2085" t="str">
            <v>800034082308,
800043451007</v>
          </cell>
          <cell r="H2085" t="str">
            <v>บริษัท ลีฟวิ่ง 59 จำกัด</v>
          </cell>
          <cell r="I2085"/>
          <cell r="J2085"/>
          <cell r="K2085"/>
          <cell r="L2085" t="str">
            <v>เซ็นทรัลแอร์พอร์ตพลาซ่าเชียงใหม่</v>
          </cell>
          <cell r="M2085" t="str">
            <v>เชียงใหม่ 1</v>
          </cell>
          <cell r="N2085">
            <v>8</v>
          </cell>
          <cell r="O2085" t="str">
            <v>สินเชื่อธุรกิจ</v>
          </cell>
          <cell r="P2085"/>
          <cell r="Q2085"/>
          <cell r="R2085"/>
          <cell r="S2085"/>
          <cell r="T2085"/>
          <cell r="U2085"/>
          <cell r="V2085"/>
          <cell r="W2085"/>
          <cell r="X2085"/>
          <cell r="Y2085"/>
          <cell r="Z2085"/>
          <cell r="AA2085"/>
          <cell r="AB2085"/>
          <cell r="AC2085"/>
          <cell r="AD2085"/>
          <cell r="AE2085"/>
          <cell r="AF2085"/>
          <cell r="AG2085"/>
          <cell r="AH2085"/>
          <cell r="AI2085"/>
          <cell r="AJ2085"/>
          <cell r="AK2085"/>
          <cell r="AL2085"/>
          <cell r="AM2085"/>
          <cell r="AN2085"/>
          <cell r="AO2085"/>
          <cell r="AP2085"/>
          <cell r="AQ2085"/>
          <cell r="AR2085"/>
          <cell r="AS2085"/>
          <cell r="AT2085"/>
          <cell r="AU2085"/>
          <cell r="AV2085"/>
          <cell r="AW2085"/>
          <cell r="AX2085"/>
          <cell r="AY2085"/>
          <cell r="AZ2085"/>
          <cell r="BA2085"/>
          <cell r="BB2085" t="str">
            <v xml:space="preserve">คัดถ่ายเอกสาร รอคำสั่งยึด </v>
          </cell>
          <cell r="BC2085"/>
          <cell r="BD2085"/>
          <cell r="BE2085"/>
          <cell r="BF2085"/>
          <cell r="BG2085"/>
          <cell r="BH2085"/>
          <cell r="BI2085"/>
          <cell r="BJ2085"/>
          <cell r="BK2085"/>
          <cell r="BL2085" t="str">
            <v xml:space="preserve">บริษัท ลีฟวิ่ง 59 จำกัด </v>
          </cell>
          <cell r="BM2085"/>
          <cell r="BN2085"/>
          <cell r="BO2085"/>
          <cell r="BP2085"/>
          <cell r="BQ2085"/>
          <cell r="BR2085"/>
          <cell r="BS2085"/>
          <cell r="BT2085"/>
          <cell r="BU2085"/>
          <cell r="BV2085"/>
          <cell r="BW2085"/>
          <cell r="BX2085"/>
          <cell r="BY2085"/>
          <cell r="BZ2085"/>
          <cell r="CA2085"/>
          <cell r="CB2085"/>
          <cell r="CC2085"/>
          <cell r="CD2085"/>
          <cell r="CE2085"/>
          <cell r="CF2085"/>
          <cell r="CG2085"/>
          <cell r="CH2085"/>
          <cell r="CI2085"/>
          <cell r="CJ2085"/>
          <cell r="CK2085"/>
          <cell r="CL2085"/>
          <cell r="CM2085"/>
          <cell r="CN2085"/>
          <cell r="CO2085"/>
        </row>
        <row r="2086">
          <cell r="B2086">
            <v>2930</v>
          </cell>
          <cell r="C2086">
            <v>2075</v>
          </cell>
          <cell r="D2086">
            <v>25</v>
          </cell>
          <cell r="E2086">
            <v>8</v>
          </cell>
          <cell r="F2086">
            <v>2568</v>
          </cell>
          <cell r="G2086">
            <v>800033268783</v>
          </cell>
          <cell r="H2086" t="str">
            <v xml:space="preserve">นางสาว </v>
          </cell>
          <cell r="I2086" t="str">
            <v>สุจรรยา</v>
          </cell>
          <cell r="J2086" t="str">
            <v>จินาโน</v>
          </cell>
          <cell r="K2086" t="str">
            <v>3-5016-00263-89-5</v>
          </cell>
          <cell r="L2086" t="str">
            <v>ฮอด</v>
          </cell>
          <cell r="M2086" t="str">
            <v>เชียงใหม่ 3</v>
          </cell>
          <cell r="N2086">
            <v>8</v>
          </cell>
          <cell r="O2086" t="str">
            <v>สินเชื่อสวัสดิการ</v>
          </cell>
          <cell r="P2086" t="str">
            <v>1.บุคคลค้ำประกัน</v>
          </cell>
          <cell r="Q2086">
            <v>160804.01999999999</v>
          </cell>
          <cell r="R2086">
            <v>48295.88</v>
          </cell>
          <cell r="S2086" t="str">
            <v>จังหวัดฮอด</v>
          </cell>
          <cell r="T2086" t="str">
            <v>ผบE556</v>
          </cell>
          <cell r="U2086">
            <v>2568</v>
          </cell>
          <cell r="V2086" t="str">
            <v>ผบE689</v>
          </cell>
          <cell r="W2086">
            <v>2568</v>
          </cell>
          <cell r="X2086"/>
          <cell r="Y2086"/>
          <cell r="Z2086"/>
          <cell r="AA2086">
            <v>21</v>
          </cell>
          <cell r="AB2086">
            <v>7</v>
          </cell>
          <cell r="AC2086">
            <v>2568</v>
          </cell>
          <cell r="AD2086"/>
          <cell r="AE2086"/>
          <cell r="AF2086"/>
          <cell r="AG2086"/>
          <cell r="AH2086"/>
          <cell r="AI2086"/>
          <cell r="AJ2086"/>
          <cell r="AK2086"/>
          <cell r="AL2086"/>
          <cell r="AM2086"/>
          <cell r="AN2086"/>
          <cell r="AO2086"/>
          <cell r="AP2086"/>
          <cell r="AQ2086"/>
          <cell r="AR2086"/>
          <cell r="AS2086"/>
          <cell r="AT2086"/>
          <cell r="AU2086"/>
          <cell r="AV2086"/>
          <cell r="AW2086"/>
          <cell r="AX2086"/>
          <cell r="AY2086"/>
          <cell r="AZ2086"/>
          <cell r="BA2086"/>
          <cell r="BB2086" t="str">
            <v>คำสั่งสืบทรัพย์ 25/8/2568</v>
          </cell>
          <cell r="BC2086"/>
          <cell r="BD2086"/>
          <cell r="BE2086"/>
          <cell r="BF2086"/>
          <cell r="BG2086"/>
          <cell r="BH2086"/>
          <cell r="BI2086"/>
          <cell r="BJ2086"/>
          <cell r="BK2086"/>
          <cell r="BL2086" t="str">
            <v>นางสาว สุจรรยา จินาโน</v>
          </cell>
          <cell r="BM2086"/>
          <cell r="BN2086"/>
          <cell r="BO2086"/>
          <cell r="BP2086"/>
          <cell r="BQ2086"/>
          <cell r="BR2086"/>
          <cell r="BS2086"/>
          <cell r="BT2086"/>
          <cell r="BU2086"/>
          <cell r="BV2086"/>
          <cell r="BW2086"/>
          <cell r="BX2086"/>
          <cell r="BY2086"/>
          <cell r="BZ2086"/>
          <cell r="CA2086"/>
          <cell r="CB2086"/>
          <cell r="CC2086"/>
          <cell r="CD2086"/>
          <cell r="CE2086"/>
          <cell r="CF2086"/>
          <cell r="CG2086"/>
          <cell r="CH2086"/>
          <cell r="CI2086"/>
          <cell r="CJ2086"/>
          <cell r="CK2086"/>
          <cell r="CL2086"/>
          <cell r="CM2086"/>
          <cell r="CN2086"/>
          <cell r="CO2086"/>
        </row>
        <row r="2087">
          <cell r="B2087">
            <v>2931</v>
          </cell>
          <cell r="C2087">
            <v>2076</v>
          </cell>
          <cell r="D2087">
            <v>25</v>
          </cell>
          <cell r="E2087">
            <v>8</v>
          </cell>
          <cell r="F2087">
            <v>2568</v>
          </cell>
          <cell r="G2087">
            <v>800096241867</v>
          </cell>
          <cell r="H2087" t="str">
            <v>นาง</v>
          </cell>
          <cell r="I2087" t="str">
            <v>ช่อทิพย์</v>
          </cell>
          <cell r="J2087" t="str">
            <v>คำปาลี</v>
          </cell>
          <cell r="K2087" t="str">
            <v>3-5017-00198-13-1</v>
          </cell>
          <cell r="L2087" t="str">
            <v>ดอยเต่า</v>
          </cell>
          <cell r="M2087" t="str">
            <v>เชียงใหม่ 3</v>
          </cell>
          <cell r="N2087">
            <v>8</v>
          </cell>
          <cell r="O2087" t="str">
            <v>สินเชื่อแก้ไขปัญหาหนี้นอกระบบ PSAระยะที่2</v>
          </cell>
          <cell r="P2087" t="str">
            <v>1.บุคคลค้ำประกัน</v>
          </cell>
          <cell r="Q2087">
            <v>30426.47</v>
          </cell>
          <cell r="R2087">
            <v>4781.3999999999996</v>
          </cell>
          <cell r="S2087" t="str">
            <v>จังหวัดฮอด</v>
          </cell>
          <cell r="T2087" t="str">
            <v>ผบE419</v>
          </cell>
          <cell r="U2087">
            <v>2565</v>
          </cell>
          <cell r="V2087" t="str">
            <v>ผบE545</v>
          </cell>
          <cell r="W2087">
            <v>2565</v>
          </cell>
          <cell r="X2087"/>
          <cell r="Y2087"/>
          <cell r="Z2087"/>
          <cell r="AA2087">
            <v>27</v>
          </cell>
          <cell r="AB2087">
            <v>7</v>
          </cell>
          <cell r="AC2087">
            <v>2565</v>
          </cell>
          <cell r="AD2087"/>
          <cell r="AE2087"/>
          <cell r="AF2087"/>
          <cell r="AG2087"/>
          <cell r="AH2087"/>
          <cell r="AI2087"/>
          <cell r="AJ2087"/>
          <cell r="AK2087"/>
          <cell r="AL2087"/>
          <cell r="AM2087"/>
          <cell r="AN2087"/>
          <cell r="AO2087"/>
          <cell r="AP2087"/>
          <cell r="AQ2087"/>
          <cell r="AR2087"/>
          <cell r="AS2087"/>
          <cell r="AT2087"/>
          <cell r="AU2087"/>
          <cell r="AV2087"/>
          <cell r="AW2087"/>
          <cell r="AX2087"/>
          <cell r="AY2087"/>
          <cell r="AZ2087"/>
          <cell r="BA2087"/>
          <cell r="BB2087" t="str">
            <v>คำสั่งสืบทรัพย์ 25/8/2568</v>
          </cell>
          <cell r="BC2087"/>
          <cell r="BD2087"/>
          <cell r="BE2087"/>
          <cell r="BF2087"/>
          <cell r="BG2087"/>
          <cell r="BH2087"/>
          <cell r="BI2087"/>
          <cell r="BJ2087"/>
          <cell r="BK2087"/>
          <cell r="BL2087" t="str">
            <v>นางช่อทิพย์ คำปาลี</v>
          </cell>
          <cell r="BM2087"/>
          <cell r="BN2087"/>
          <cell r="BO2087"/>
          <cell r="BP2087"/>
          <cell r="BQ2087"/>
          <cell r="BR2087"/>
          <cell r="BS2087"/>
          <cell r="BT2087"/>
          <cell r="BU2087"/>
          <cell r="BV2087"/>
          <cell r="BW2087"/>
          <cell r="BX2087"/>
          <cell r="BY2087"/>
          <cell r="BZ2087"/>
          <cell r="CA2087"/>
          <cell r="CB2087"/>
          <cell r="CC2087"/>
          <cell r="CD2087"/>
          <cell r="CE2087"/>
          <cell r="CF2087"/>
          <cell r="CG2087"/>
          <cell r="CH2087"/>
          <cell r="CI2087"/>
          <cell r="CJ2087"/>
          <cell r="CK2087"/>
          <cell r="CL2087"/>
          <cell r="CM2087"/>
          <cell r="CN2087"/>
          <cell r="CO2087"/>
        </row>
        <row r="2088">
          <cell r="B2088">
            <v>2932</v>
          </cell>
          <cell r="C2088">
            <v>2077</v>
          </cell>
          <cell r="D2088">
            <v>25</v>
          </cell>
          <cell r="E2088">
            <v>8</v>
          </cell>
          <cell r="F2088">
            <v>2568</v>
          </cell>
          <cell r="G2088">
            <v>800062769081</v>
          </cell>
          <cell r="H2088" t="str">
            <v>นาง</v>
          </cell>
          <cell r="I2088" t="str">
            <v xml:space="preserve">วิจิตรา </v>
          </cell>
          <cell r="J2088" t="str">
            <v>จันตา</v>
          </cell>
          <cell r="K2088" t="str">
            <v>3-5002-00588-01-0</v>
          </cell>
          <cell r="L2088" t="str">
            <v>จอมทอง</v>
          </cell>
          <cell r="M2088" t="str">
            <v>เชียงใหม่ 3</v>
          </cell>
          <cell r="N2088">
            <v>8</v>
          </cell>
          <cell r="O2088" t="str">
            <v>สินเชื่อพัฒนาองค์กรชุมชน(รายบุคคล)</v>
          </cell>
          <cell r="P2088" t="str">
            <v>1.บุคคลค้ำประกัน</v>
          </cell>
          <cell r="Q2088">
            <v>36136.33</v>
          </cell>
          <cell r="R2088">
            <v>13618.72</v>
          </cell>
          <cell r="S2088" t="str">
            <v>จังหวัดฮอด</v>
          </cell>
          <cell r="T2088" t="str">
            <v>ผบ.54</v>
          </cell>
          <cell r="U2088">
            <v>2567</v>
          </cell>
          <cell r="V2088" t="str">
            <v>ผบ.61</v>
          </cell>
          <cell r="W2088">
            <v>2567</v>
          </cell>
          <cell r="X2088"/>
          <cell r="Y2088"/>
          <cell r="Z2088"/>
          <cell r="AA2088">
            <v>11</v>
          </cell>
          <cell r="AB2088">
            <v>12</v>
          </cell>
          <cell r="AC2088">
            <v>2567</v>
          </cell>
          <cell r="AD2088"/>
          <cell r="AE2088"/>
          <cell r="AF2088"/>
          <cell r="AG2088"/>
          <cell r="AH2088"/>
          <cell r="AI2088"/>
          <cell r="AJ2088"/>
          <cell r="AK2088"/>
          <cell r="AL2088"/>
          <cell r="AM2088"/>
          <cell r="AN2088"/>
          <cell r="AO2088"/>
          <cell r="AP2088"/>
          <cell r="AQ2088"/>
          <cell r="AR2088"/>
          <cell r="AS2088"/>
          <cell r="AT2088"/>
          <cell r="AU2088"/>
          <cell r="AV2088"/>
          <cell r="AW2088"/>
          <cell r="AX2088"/>
          <cell r="AY2088"/>
          <cell r="AZ2088"/>
          <cell r="BA2088"/>
          <cell r="BB2088" t="str">
            <v>คำสั่งสืบทรัพย์ 25/8/2568</v>
          </cell>
          <cell r="BC2088"/>
          <cell r="BD2088"/>
          <cell r="BE2088"/>
          <cell r="BF2088"/>
          <cell r="BG2088"/>
          <cell r="BH2088"/>
          <cell r="BI2088"/>
          <cell r="BJ2088"/>
          <cell r="BK2088"/>
          <cell r="BL2088" t="str">
            <v>นางวิจิตรา  จันตา</v>
          </cell>
          <cell r="BM2088"/>
          <cell r="BN2088"/>
          <cell r="BO2088"/>
          <cell r="BP2088"/>
          <cell r="BQ2088"/>
          <cell r="BR2088"/>
          <cell r="BS2088"/>
          <cell r="BT2088"/>
          <cell r="BU2088"/>
          <cell r="BV2088"/>
          <cell r="BW2088"/>
          <cell r="BX2088"/>
          <cell r="BY2088"/>
          <cell r="BZ2088"/>
          <cell r="CA2088"/>
          <cell r="CB2088"/>
          <cell r="CC2088"/>
          <cell r="CD2088"/>
          <cell r="CE2088"/>
          <cell r="CF2088"/>
          <cell r="CG2088"/>
          <cell r="CH2088"/>
          <cell r="CI2088"/>
          <cell r="CJ2088"/>
          <cell r="CK2088"/>
          <cell r="CL2088"/>
          <cell r="CM2088"/>
          <cell r="CN2088"/>
          <cell r="CO2088"/>
        </row>
        <row r="2089">
          <cell r="B2089">
            <v>2933</v>
          </cell>
          <cell r="C2089">
            <v>2078</v>
          </cell>
          <cell r="D2089">
            <v>25</v>
          </cell>
          <cell r="E2089">
            <v>8</v>
          </cell>
          <cell r="F2089">
            <v>2568</v>
          </cell>
          <cell r="G2089">
            <v>800057635594</v>
          </cell>
          <cell r="H2089" t="str">
            <v>นาย</v>
          </cell>
          <cell r="I2089" t="str">
            <v>วิทยา</v>
          </cell>
          <cell r="J2089" t="str">
            <v>อะติยะ</v>
          </cell>
          <cell r="K2089" t="str">
            <v>3-5003-00175-26-4</v>
          </cell>
          <cell r="L2089" t="str">
            <v>แม่แจ่ม</v>
          </cell>
          <cell r="M2089" t="str">
            <v>เชียงใหม่ 3</v>
          </cell>
          <cell r="N2089">
            <v>8</v>
          </cell>
          <cell r="O2089" t="str">
            <v>สินเชื่อธนาคารประชาชน</v>
          </cell>
          <cell r="P2089" t="str">
            <v>1.บุคคลค้ำประกัน</v>
          </cell>
          <cell r="Q2089">
            <v>24858.76</v>
          </cell>
          <cell r="R2089">
            <v>14153.02</v>
          </cell>
          <cell r="S2089" t="str">
            <v>จังหวัดฮอด</v>
          </cell>
          <cell r="T2089" t="str">
            <v>ผบE209</v>
          </cell>
          <cell r="U2089">
            <v>2566</v>
          </cell>
          <cell r="V2089" t="str">
            <v>ผบE419</v>
          </cell>
          <cell r="W2089">
            <v>2566</v>
          </cell>
          <cell r="X2089"/>
          <cell r="Y2089"/>
          <cell r="Z2089"/>
          <cell r="AA2089">
            <v>8</v>
          </cell>
          <cell r="AB2089">
            <v>5</v>
          </cell>
          <cell r="AC2089">
            <v>2566</v>
          </cell>
          <cell r="AD2089"/>
          <cell r="AE2089"/>
          <cell r="AF2089"/>
          <cell r="AG2089"/>
          <cell r="AH2089"/>
          <cell r="AI2089"/>
          <cell r="AJ2089"/>
          <cell r="AK2089"/>
          <cell r="AL2089"/>
          <cell r="AM2089"/>
          <cell r="AN2089"/>
          <cell r="AO2089"/>
          <cell r="AP2089"/>
          <cell r="AQ2089"/>
          <cell r="AR2089"/>
          <cell r="AS2089"/>
          <cell r="AT2089"/>
          <cell r="AU2089"/>
          <cell r="AV2089"/>
          <cell r="AW2089"/>
          <cell r="AX2089"/>
          <cell r="AY2089"/>
          <cell r="AZ2089"/>
          <cell r="BA2089"/>
          <cell r="BB2089" t="str">
            <v>คำสั่งสืบทรัพย์ 25/8/2568</v>
          </cell>
          <cell r="BC2089"/>
          <cell r="BD2089"/>
          <cell r="BE2089"/>
          <cell r="BF2089"/>
          <cell r="BG2089"/>
          <cell r="BH2089"/>
          <cell r="BI2089"/>
          <cell r="BJ2089"/>
          <cell r="BK2089"/>
          <cell r="BL2089" t="str">
            <v>นายวิทยา อะติยะ</v>
          </cell>
          <cell r="BM2089"/>
          <cell r="BN2089"/>
          <cell r="BO2089"/>
          <cell r="BP2089"/>
          <cell r="BQ2089"/>
          <cell r="BR2089"/>
          <cell r="BS2089"/>
          <cell r="BT2089"/>
          <cell r="BU2089"/>
          <cell r="BV2089"/>
          <cell r="BW2089"/>
          <cell r="BX2089"/>
          <cell r="BY2089"/>
          <cell r="BZ2089"/>
          <cell r="CA2089"/>
          <cell r="CB2089"/>
          <cell r="CC2089"/>
          <cell r="CD2089"/>
          <cell r="CE2089"/>
          <cell r="CF2089"/>
          <cell r="CG2089"/>
          <cell r="CH2089"/>
          <cell r="CI2089"/>
          <cell r="CJ2089"/>
          <cell r="CK2089"/>
          <cell r="CL2089"/>
          <cell r="CM2089"/>
          <cell r="CN2089"/>
          <cell r="CO2089"/>
        </row>
        <row r="2090">
          <cell r="B2090">
            <v>2934</v>
          </cell>
          <cell r="C2090">
            <v>2079</v>
          </cell>
          <cell r="D2090">
            <v>2</v>
          </cell>
          <cell r="E2090">
            <v>9</v>
          </cell>
          <cell r="F2090">
            <v>2568</v>
          </cell>
          <cell r="G2090" t="str">
            <v>800096180511 , 800120257202</v>
          </cell>
          <cell r="H2090" t="str">
            <v>นางสาว</v>
          </cell>
          <cell r="I2090" t="str">
            <v>อนิสา</v>
          </cell>
          <cell r="J2090" t="str">
            <v>สุวาท</v>
          </cell>
          <cell r="K2090" t="str">
            <v>1-5099-01227-52-0</v>
          </cell>
          <cell r="L2090" t="str">
            <v>ช้างม่อย</v>
          </cell>
          <cell r="M2090" t="str">
            <v>เชียงใหม่ 1</v>
          </cell>
          <cell r="N2090">
            <v>8</v>
          </cell>
          <cell r="O2090" t="str">
            <v>สินเชื่อธนาคารประชาชน , สินเชื่อแก้ไขปัญหาหนี้นอกระบบ PSA ระยะที่ 2</v>
          </cell>
          <cell r="P2090" t="str">
            <v>1.บุคคลค้ำประกัน</v>
          </cell>
          <cell r="Q2090">
            <v>77542</v>
          </cell>
          <cell r="R2090">
            <v>8537.8700000000008</v>
          </cell>
          <cell r="S2090" t="str">
            <v>แขวงเชียงใหม่</v>
          </cell>
          <cell r="T2090" t="str">
            <v>ผบE372</v>
          </cell>
          <cell r="U2090">
            <v>2566</v>
          </cell>
          <cell r="V2090" t="str">
            <v>ผบE2145</v>
          </cell>
          <cell r="W2090">
            <v>2566</v>
          </cell>
          <cell r="X2090">
            <v>18</v>
          </cell>
          <cell r="Y2090">
            <v>4</v>
          </cell>
          <cell r="Z2090">
            <v>2566</v>
          </cell>
          <cell r="AA2090"/>
          <cell r="AB2090"/>
          <cell r="AC2090"/>
          <cell r="AD2090"/>
          <cell r="AE2090"/>
          <cell r="AF2090"/>
          <cell r="AG2090"/>
          <cell r="AH2090"/>
          <cell r="AI2090"/>
          <cell r="AJ2090"/>
          <cell r="AK2090"/>
          <cell r="AL2090"/>
          <cell r="AM2090"/>
          <cell r="AN2090"/>
          <cell r="AO2090"/>
          <cell r="AP2090"/>
          <cell r="AQ2090"/>
          <cell r="AR2090"/>
          <cell r="AS2090"/>
          <cell r="AT2090"/>
          <cell r="AU2090"/>
          <cell r="AV2090"/>
          <cell r="AW2090"/>
          <cell r="AX2090"/>
          <cell r="AY2090"/>
          <cell r="AZ2090"/>
          <cell r="BA2090"/>
          <cell r="BB2090" t="str">
            <v>คำสั่งสืบทรัพย์ 2/9/2568</v>
          </cell>
          <cell r="BC2090"/>
          <cell r="BD2090"/>
          <cell r="BE2090"/>
          <cell r="BF2090"/>
          <cell r="BG2090"/>
          <cell r="BH2090"/>
          <cell r="BI2090"/>
          <cell r="BJ2090"/>
          <cell r="BK2090"/>
          <cell r="BL2090" t="str">
            <v>นางสาวอนิสา สุวาท</v>
          </cell>
          <cell r="BM2090"/>
          <cell r="BN2090"/>
          <cell r="BO2090"/>
          <cell r="BP2090"/>
          <cell r="BQ2090"/>
          <cell r="BR2090"/>
          <cell r="BS2090"/>
          <cell r="BT2090"/>
          <cell r="BU2090"/>
          <cell r="BV2090"/>
          <cell r="BW2090"/>
          <cell r="BX2090"/>
          <cell r="BY2090"/>
          <cell r="BZ2090"/>
          <cell r="CA2090"/>
          <cell r="CB2090"/>
          <cell r="CC2090"/>
          <cell r="CD2090"/>
          <cell r="CE2090"/>
          <cell r="CF2090"/>
          <cell r="CG2090"/>
          <cell r="CH2090"/>
          <cell r="CI2090"/>
          <cell r="CJ2090"/>
          <cell r="CK2090"/>
          <cell r="CL2090"/>
          <cell r="CM2090"/>
          <cell r="CN2090"/>
          <cell r="CO2090"/>
        </row>
        <row r="2091">
          <cell r="B2091">
            <v>2935</v>
          </cell>
          <cell r="C2091">
            <v>2080</v>
          </cell>
          <cell r="D2091">
            <v>25</v>
          </cell>
          <cell r="E2091">
            <v>8</v>
          </cell>
          <cell r="F2091">
            <v>2568</v>
          </cell>
          <cell r="G2091">
            <v>800083779903</v>
          </cell>
          <cell r="H2091" t="str">
            <v>นาย</v>
          </cell>
          <cell r="I2091" t="str">
            <v>รณชิต</v>
          </cell>
          <cell r="J2091" t="str">
            <v>ชุ่มธิ</v>
          </cell>
          <cell r="K2091" t="str">
            <v>3-5204-00289-97-1</v>
          </cell>
          <cell r="L2091" t="str">
            <v>จอมทอง</v>
          </cell>
          <cell r="M2091" t="str">
            <v>เชียงใหม่ 3</v>
          </cell>
          <cell r="N2091">
            <v>8</v>
          </cell>
          <cell r="O2091" t="str">
            <v>สินเชื่อธนาคารประชาชน</v>
          </cell>
          <cell r="P2091" t="str">
            <v>1.บุคคลค้ำประกัน</v>
          </cell>
          <cell r="Q2091">
            <v>78880</v>
          </cell>
          <cell r="R2091">
            <v>49349.93</v>
          </cell>
          <cell r="S2091" t="str">
            <v>จังหวัดลำพูน</v>
          </cell>
          <cell r="T2091" t="str">
            <v>ผบ.361</v>
          </cell>
          <cell r="U2091">
            <v>2567</v>
          </cell>
          <cell r="V2091" t="str">
            <v>ผบ.447</v>
          </cell>
          <cell r="W2091">
            <v>2567</v>
          </cell>
          <cell r="X2091"/>
          <cell r="Y2091"/>
          <cell r="Z2091"/>
          <cell r="AA2091">
            <v>9</v>
          </cell>
          <cell r="AB2091">
            <v>12</v>
          </cell>
          <cell r="AC2091">
            <v>2567</v>
          </cell>
          <cell r="AD2091"/>
          <cell r="AE2091"/>
          <cell r="AF2091"/>
          <cell r="AG2091"/>
          <cell r="AH2091"/>
          <cell r="AI2091"/>
          <cell r="AJ2091"/>
          <cell r="AK2091"/>
          <cell r="AL2091"/>
          <cell r="AM2091"/>
          <cell r="AN2091"/>
          <cell r="AO2091"/>
          <cell r="AP2091"/>
          <cell r="AQ2091"/>
          <cell r="AR2091"/>
          <cell r="AS2091"/>
          <cell r="AT2091"/>
          <cell r="AU2091"/>
          <cell r="AV2091"/>
          <cell r="AW2091"/>
          <cell r="AX2091"/>
          <cell r="AY2091"/>
          <cell r="AZ2091"/>
          <cell r="BA2091"/>
          <cell r="BB2091" t="str">
            <v>คำสั่งสืบทรัพย์ 25/8/2568</v>
          </cell>
          <cell r="BC2091"/>
          <cell r="BD2091"/>
          <cell r="BE2091"/>
          <cell r="BF2091"/>
          <cell r="BG2091"/>
          <cell r="BH2091"/>
          <cell r="BI2091"/>
          <cell r="BJ2091"/>
          <cell r="BK2091"/>
          <cell r="BL2091" t="str">
            <v>นายรณชิต ชุ่มธิ</v>
          </cell>
          <cell r="BM2091"/>
          <cell r="BN2091"/>
          <cell r="BO2091"/>
          <cell r="BP2091"/>
          <cell r="BQ2091"/>
          <cell r="BR2091"/>
          <cell r="BS2091"/>
          <cell r="BT2091"/>
          <cell r="BU2091"/>
          <cell r="BV2091"/>
          <cell r="BW2091"/>
          <cell r="BX2091"/>
          <cell r="BY2091"/>
          <cell r="BZ2091"/>
          <cell r="CA2091"/>
          <cell r="CB2091"/>
          <cell r="CC2091"/>
          <cell r="CD2091"/>
          <cell r="CE2091"/>
          <cell r="CF2091"/>
          <cell r="CG2091"/>
          <cell r="CH2091"/>
          <cell r="CI2091"/>
          <cell r="CJ2091"/>
          <cell r="CK2091"/>
          <cell r="CL2091"/>
          <cell r="CM2091"/>
          <cell r="CN2091"/>
          <cell r="CO2091"/>
        </row>
        <row r="2092">
          <cell r="B2092">
            <v>2936</v>
          </cell>
          <cell r="C2092">
            <v>2081</v>
          </cell>
          <cell r="D2092">
            <v>25</v>
          </cell>
          <cell r="E2092">
            <v>8</v>
          </cell>
          <cell r="F2092">
            <v>2568</v>
          </cell>
          <cell r="G2092">
            <v>800061228337</v>
          </cell>
          <cell r="H2092" t="str">
            <v>นาย</v>
          </cell>
          <cell r="I2092" t="str">
            <v>อุกฤษณ์</v>
          </cell>
          <cell r="J2092" t="str">
            <v>ตันโต</v>
          </cell>
          <cell r="K2092" t="str">
            <v>3-5002-00674-59-5</v>
          </cell>
          <cell r="L2092" t="str">
            <v>จอมทอง</v>
          </cell>
          <cell r="M2092" t="str">
            <v>เชียงใหม่ 3</v>
          </cell>
          <cell r="N2092">
            <v>8</v>
          </cell>
          <cell r="O2092" t="str">
            <v>สินเชื่อพัฒนาองค์กรชุมชน(รายบุคคล)</v>
          </cell>
          <cell r="P2092" t="str">
            <v>1.บุคคลค้ำประกัน</v>
          </cell>
          <cell r="Q2092">
            <v>77106.22</v>
          </cell>
          <cell r="R2092">
            <v>27813.38</v>
          </cell>
          <cell r="S2092" t="str">
            <v>จังหวัดฮอด</v>
          </cell>
          <cell r="T2092" t="str">
            <v>ผบE403</v>
          </cell>
          <cell r="U2092">
            <v>2568</v>
          </cell>
          <cell r="V2092" t="str">
            <v>ผบE673</v>
          </cell>
          <cell r="W2092">
            <v>2568</v>
          </cell>
          <cell r="X2092"/>
          <cell r="Y2092"/>
          <cell r="Z2092"/>
          <cell r="AA2092">
            <v>15</v>
          </cell>
          <cell r="AB2092">
            <v>7</v>
          </cell>
          <cell r="AC2092">
            <v>2568</v>
          </cell>
          <cell r="AD2092"/>
          <cell r="AE2092"/>
          <cell r="AF2092"/>
          <cell r="AG2092"/>
          <cell r="AH2092"/>
          <cell r="AI2092"/>
          <cell r="AJ2092"/>
          <cell r="AK2092"/>
          <cell r="AL2092"/>
          <cell r="AM2092"/>
          <cell r="AN2092"/>
          <cell r="AO2092"/>
          <cell r="AP2092"/>
          <cell r="AQ2092"/>
          <cell r="AR2092"/>
          <cell r="AS2092"/>
          <cell r="AT2092"/>
          <cell r="AU2092"/>
          <cell r="AV2092"/>
          <cell r="AW2092"/>
          <cell r="AX2092"/>
          <cell r="AY2092"/>
          <cell r="AZ2092"/>
          <cell r="BA2092"/>
          <cell r="BB2092" t="str">
            <v>คำสั่งสืบทรัพย์ 25/8/2568</v>
          </cell>
          <cell r="BC2092"/>
          <cell r="BD2092"/>
          <cell r="BE2092"/>
          <cell r="BF2092"/>
          <cell r="BG2092"/>
          <cell r="BH2092"/>
          <cell r="BI2092"/>
          <cell r="BJ2092"/>
          <cell r="BK2092"/>
          <cell r="BL2092" t="str">
            <v>นายอุกฤษณ์ ตันโต</v>
          </cell>
          <cell r="BM2092"/>
          <cell r="BN2092"/>
          <cell r="BO2092"/>
          <cell r="BP2092"/>
          <cell r="BQ2092"/>
          <cell r="BR2092"/>
          <cell r="BS2092"/>
          <cell r="BT2092"/>
          <cell r="BU2092"/>
          <cell r="BV2092"/>
          <cell r="BW2092"/>
          <cell r="BX2092"/>
          <cell r="BY2092"/>
          <cell r="BZ2092"/>
          <cell r="CA2092"/>
          <cell r="CB2092"/>
          <cell r="CC2092"/>
          <cell r="CD2092"/>
          <cell r="CE2092"/>
          <cell r="CF2092"/>
          <cell r="CG2092"/>
          <cell r="CH2092"/>
          <cell r="CI2092"/>
          <cell r="CJ2092"/>
          <cell r="CK2092"/>
          <cell r="CL2092"/>
          <cell r="CM2092"/>
          <cell r="CN2092"/>
          <cell r="CO2092"/>
        </row>
        <row r="2093">
          <cell r="B2093">
            <v>2937</v>
          </cell>
          <cell r="C2093">
            <v>2082</v>
          </cell>
          <cell r="D2093">
            <v>25</v>
          </cell>
          <cell r="E2093">
            <v>8</v>
          </cell>
          <cell r="F2093">
            <v>2568</v>
          </cell>
          <cell r="G2093">
            <v>800087413228</v>
          </cell>
          <cell r="H2093" t="str">
            <v>นางสาว</v>
          </cell>
          <cell r="I2093" t="str">
            <v>นฤมล</v>
          </cell>
          <cell r="J2093" t="str">
            <v>เมืองใจ</v>
          </cell>
          <cell r="K2093" t="str">
            <v>1-5103-00074-61-5</v>
          </cell>
          <cell r="L2093" t="str">
            <v>อมก๋อย</v>
          </cell>
          <cell r="M2093" t="str">
            <v>เชียงใหม่ 3</v>
          </cell>
          <cell r="N2093">
            <v>8</v>
          </cell>
          <cell r="O2093" t="str">
            <v>สินเชื่อธนาคารประชาชน</v>
          </cell>
          <cell r="P2093" t="str">
            <v>1.บุคคลค้ำประกัน</v>
          </cell>
          <cell r="Q2093">
            <v>60045.04</v>
          </cell>
          <cell r="R2093">
            <v>20147.3</v>
          </cell>
          <cell r="S2093" t="str">
            <v>จังหวัดลำพูน</v>
          </cell>
          <cell r="T2093" t="str">
            <v>ผบ.363</v>
          </cell>
          <cell r="U2093">
            <v>2567</v>
          </cell>
          <cell r="V2093" t="str">
            <v>ผบ.448</v>
          </cell>
          <cell r="W2093">
            <v>2567</v>
          </cell>
          <cell r="X2093"/>
          <cell r="Y2093"/>
          <cell r="Z2093"/>
          <cell r="AA2093">
            <v>9</v>
          </cell>
          <cell r="AB2093">
            <v>12</v>
          </cell>
          <cell r="AC2093">
            <v>2567</v>
          </cell>
          <cell r="AD2093"/>
          <cell r="AE2093"/>
          <cell r="AF2093"/>
          <cell r="AG2093"/>
          <cell r="AH2093"/>
          <cell r="AI2093"/>
          <cell r="AJ2093"/>
          <cell r="AK2093"/>
          <cell r="AL2093"/>
          <cell r="AM2093"/>
          <cell r="AN2093"/>
          <cell r="AO2093"/>
          <cell r="AP2093"/>
          <cell r="AQ2093"/>
          <cell r="AR2093"/>
          <cell r="AS2093"/>
          <cell r="AT2093"/>
          <cell r="AU2093"/>
          <cell r="AV2093"/>
          <cell r="AW2093"/>
          <cell r="AX2093"/>
          <cell r="AY2093"/>
          <cell r="AZ2093"/>
          <cell r="BA2093"/>
          <cell r="BB2093" t="str">
            <v>คำสั่งสืบทรัพย์ 25/8/2568</v>
          </cell>
          <cell r="BC2093"/>
          <cell r="BD2093"/>
          <cell r="BE2093"/>
          <cell r="BF2093"/>
          <cell r="BG2093"/>
          <cell r="BH2093"/>
          <cell r="BI2093"/>
          <cell r="BJ2093"/>
          <cell r="BK2093"/>
          <cell r="BL2093" t="str">
            <v>นางสาวนฤมล เมืองใจ</v>
          </cell>
          <cell r="BM2093"/>
          <cell r="BN2093"/>
          <cell r="BO2093"/>
          <cell r="BP2093"/>
          <cell r="BQ2093"/>
          <cell r="BR2093"/>
          <cell r="BS2093"/>
          <cell r="BT2093"/>
          <cell r="BU2093"/>
          <cell r="BV2093"/>
          <cell r="BW2093"/>
          <cell r="BX2093"/>
          <cell r="BY2093"/>
          <cell r="BZ2093"/>
          <cell r="CA2093"/>
          <cell r="CB2093"/>
          <cell r="CC2093"/>
          <cell r="CD2093"/>
          <cell r="CE2093"/>
          <cell r="CF2093"/>
          <cell r="CG2093"/>
          <cell r="CH2093"/>
          <cell r="CI2093"/>
          <cell r="CJ2093"/>
          <cell r="CK2093"/>
          <cell r="CL2093"/>
          <cell r="CM2093"/>
          <cell r="CN2093"/>
          <cell r="CO2093"/>
        </row>
        <row r="2094">
          <cell r="B2094">
            <v>2938</v>
          </cell>
          <cell r="C2094">
            <v>2083</v>
          </cell>
          <cell r="D2094">
            <v>1</v>
          </cell>
          <cell r="E2094">
            <v>9</v>
          </cell>
          <cell r="F2094">
            <v>2568</v>
          </cell>
          <cell r="G2094" t="str">
            <v>863089710959,
863089710942</v>
          </cell>
          <cell r="H2094" t="str">
            <v>นาย</v>
          </cell>
          <cell r="I2094" t="str">
            <v>หัสพงศ์</v>
          </cell>
          <cell r="J2094" t="str">
            <v>ปิมแปง</v>
          </cell>
          <cell r="K2094" t="str">
            <v>1-5713-00030-64-3</v>
          </cell>
          <cell r="L2094" t="str">
            <v>ช้างม่อย</v>
          </cell>
          <cell r="M2094" t="str">
            <v xml:space="preserve">เชียงใหม่ 1 </v>
          </cell>
          <cell r="N2094">
            <v>8</v>
          </cell>
          <cell r="O2094" t="str">
            <v>สินเชื่อเคหะ,
สินเชื่อไทรทอง  Top-Up</v>
          </cell>
          <cell r="P2094" t="str">
            <v>2.หลักทรัพย์ค้ำประกัน</v>
          </cell>
          <cell r="Q2094">
            <v>1104413.47</v>
          </cell>
          <cell r="R2094">
            <v>31665.72</v>
          </cell>
          <cell r="S2094" t="str">
            <v>จังหวัดเชียงใหม่</v>
          </cell>
          <cell r="T2094" t="str">
            <v>ผบE961</v>
          </cell>
          <cell r="U2094">
            <v>2568</v>
          </cell>
          <cell r="V2094" t="str">
            <v>ผบE1481</v>
          </cell>
          <cell r="W2094">
            <v>2568</v>
          </cell>
          <cell r="X2094">
            <v>16</v>
          </cell>
          <cell r="Y2094">
            <v>6</v>
          </cell>
          <cell r="Z2094">
            <v>2568</v>
          </cell>
          <cell r="AA2094"/>
          <cell r="AB2094"/>
          <cell r="AC2094"/>
          <cell r="AD2094"/>
          <cell r="AE2094"/>
          <cell r="AF2094"/>
          <cell r="AG2094"/>
          <cell r="AH2094"/>
          <cell r="AI2094"/>
          <cell r="AJ2094"/>
          <cell r="AK2094"/>
          <cell r="AL2094"/>
          <cell r="AM2094"/>
          <cell r="AN2094"/>
          <cell r="AO2094"/>
          <cell r="AP2094"/>
          <cell r="AQ2094"/>
          <cell r="AR2094"/>
          <cell r="AS2094"/>
          <cell r="AT2094"/>
          <cell r="AU2094"/>
          <cell r="AV2094"/>
          <cell r="AW2094"/>
          <cell r="AX2094"/>
          <cell r="AY2094"/>
          <cell r="AZ2094"/>
          <cell r="BA2094"/>
          <cell r="BB2094"/>
          <cell r="BC2094"/>
          <cell r="BD2094"/>
          <cell r="BE2094"/>
          <cell r="BF2094"/>
          <cell r="BG2094"/>
          <cell r="BH2094"/>
          <cell r="BI2094"/>
          <cell r="BJ2094"/>
          <cell r="BK2094"/>
          <cell r="BL2094" t="str">
            <v>นายหัสพงศ์ ปิมแปง</v>
          </cell>
          <cell r="BM2094"/>
          <cell r="BN2094"/>
          <cell r="BO2094"/>
          <cell r="BP2094"/>
          <cell r="BQ2094"/>
          <cell r="BR2094"/>
          <cell r="BS2094"/>
          <cell r="BT2094"/>
          <cell r="BU2094"/>
          <cell r="BV2094"/>
          <cell r="BW2094"/>
          <cell r="BX2094"/>
          <cell r="BY2094"/>
          <cell r="BZ2094"/>
          <cell r="CA2094"/>
          <cell r="CB2094"/>
          <cell r="CC2094"/>
          <cell r="CD2094"/>
          <cell r="CE2094"/>
          <cell r="CF2094"/>
          <cell r="CG2094"/>
          <cell r="CH2094"/>
          <cell r="CI2094"/>
          <cell r="CJ2094"/>
          <cell r="CK2094"/>
          <cell r="CL2094"/>
          <cell r="CM2094"/>
          <cell r="CN2094"/>
          <cell r="CO2094"/>
        </row>
        <row r="2095">
          <cell r="B2095">
            <v>2939</v>
          </cell>
          <cell r="C2095">
            <v>2084</v>
          </cell>
          <cell r="D2095">
            <v>29</v>
          </cell>
          <cell r="E2095">
            <v>8</v>
          </cell>
          <cell r="F2095">
            <v>2568</v>
          </cell>
          <cell r="G2095" t="str">
            <v>863089748454,
863089748462,
863089748447</v>
          </cell>
          <cell r="H2095" t="str">
            <v>นาย</v>
          </cell>
          <cell r="I2095" t="str">
            <v>อุทัย</v>
          </cell>
          <cell r="J2095" t="str">
            <v>กันธิมา</v>
          </cell>
          <cell r="K2095" t="str">
            <v>3-5009-00875-20-8</v>
          </cell>
          <cell r="L2095" t="str">
            <v>แม่อาย</v>
          </cell>
          <cell r="M2095" t="str">
            <v>เชียงใหม่ 2</v>
          </cell>
          <cell r="N2095">
            <v>8</v>
          </cell>
          <cell r="O2095" t="str">
            <v>สินเชื่อเคหะ,สินเชื่อไทรทอง,สินเชื่อ MRTA</v>
          </cell>
          <cell r="P2095" t="str">
            <v>2.หลักทรัพย์ค้ำประกัน</v>
          </cell>
          <cell r="Q2095">
            <v>1453202.13</v>
          </cell>
          <cell r="R2095">
            <v>65711.960000000006</v>
          </cell>
          <cell r="S2095" t="str">
            <v>จังหวัดฝาง</v>
          </cell>
          <cell r="T2095" t="str">
            <v>ผบE791</v>
          </cell>
          <cell r="U2095">
            <v>2568</v>
          </cell>
          <cell r="V2095" t="str">
            <v>ผบE821</v>
          </cell>
          <cell r="W2095">
            <v>2568</v>
          </cell>
          <cell r="X2095">
            <v>19</v>
          </cell>
          <cell r="Y2095">
            <v>8</v>
          </cell>
          <cell r="Z2095">
            <v>2568</v>
          </cell>
          <cell r="AA2095"/>
          <cell r="AB2095"/>
          <cell r="AC2095"/>
          <cell r="AD2095"/>
          <cell r="AE2095"/>
          <cell r="AF2095"/>
          <cell r="AG2095"/>
          <cell r="AH2095"/>
          <cell r="AI2095"/>
          <cell r="AJ2095"/>
          <cell r="AK2095"/>
          <cell r="AL2095"/>
          <cell r="AM2095"/>
          <cell r="AN2095"/>
          <cell r="AO2095"/>
          <cell r="AP2095"/>
          <cell r="AQ2095"/>
          <cell r="AR2095"/>
          <cell r="AS2095"/>
          <cell r="AT2095"/>
          <cell r="AU2095"/>
          <cell r="AV2095"/>
          <cell r="AW2095"/>
          <cell r="AX2095"/>
          <cell r="AY2095"/>
          <cell r="AZ2095"/>
          <cell r="BA2095"/>
          <cell r="BB2095"/>
          <cell r="BC2095"/>
          <cell r="BD2095"/>
          <cell r="BE2095"/>
          <cell r="BF2095"/>
          <cell r="BG2095"/>
          <cell r="BH2095"/>
          <cell r="BI2095"/>
          <cell r="BJ2095"/>
          <cell r="BK2095"/>
          <cell r="BL2095" t="str">
            <v>นายอุทัย กันธิมา</v>
          </cell>
          <cell r="BM2095"/>
          <cell r="BN2095"/>
          <cell r="BO2095"/>
          <cell r="BP2095"/>
          <cell r="BQ2095"/>
          <cell r="BR2095"/>
          <cell r="BS2095"/>
          <cell r="BT2095"/>
          <cell r="BU2095"/>
          <cell r="BV2095"/>
          <cell r="BW2095"/>
          <cell r="BX2095"/>
          <cell r="BY2095"/>
          <cell r="BZ2095"/>
          <cell r="CA2095"/>
          <cell r="CB2095"/>
          <cell r="CC2095"/>
          <cell r="CD2095"/>
          <cell r="CE2095"/>
          <cell r="CF2095"/>
          <cell r="CG2095"/>
          <cell r="CH2095"/>
          <cell r="CI2095"/>
          <cell r="CJ2095"/>
          <cell r="CK2095"/>
          <cell r="CL2095"/>
          <cell r="CM2095"/>
          <cell r="CN2095"/>
          <cell r="CO2095"/>
        </row>
        <row r="2096">
          <cell r="B2096">
            <v>2940</v>
          </cell>
          <cell r="C2096">
            <v>2085</v>
          </cell>
          <cell r="D2096">
            <v>2</v>
          </cell>
          <cell r="E2096">
            <v>9</v>
          </cell>
          <cell r="F2096">
            <v>2568</v>
          </cell>
          <cell r="G2096">
            <v>800074178644</v>
          </cell>
          <cell r="H2096" t="str">
            <v>นาย</v>
          </cell>
          <cell r="I2096" t="str">
            <v>บัณฑิต</v>
          </cell>
          <cell r="J2096" t="str">
            <v>กานนถาวรโชติ</v>
          </cell>
          <cell r="K2096" t="str">
            <v>3-5805-00079-76-5</v>
          </cell>
          <cell r="L2096" t="str">
            <v>ช้างม่อย</v>
          </cell>
          <cell r="M2096" t="str">
            <v>เชียงใหม่ 1</v>
          </cell>
          <cell r="N2096">
            <v>8</v>
          </cell>
          <cell r="O2096" t="str">
            <v>สินเชื่อธนาคารประชาชน</v>
          </cell>
          <cell r="P2096" t="str">
            <v>1.บุคคลค้ำประกัน</v>
          </cell>
          <cell r="Q2096">
            <v>43005.120000000003</v>
          </cell>
          <cell r="R2096">
            <v>15927.1</v>
          </cell>
          <cell r="S2096" t="str">
            <v>จังหวัดแม่สะเรียง</v>
          </cell>
          <cell r="T2096" t="str">
            <v>ผบE13</v>
          </cell>
          <cell r="U2096">
            <v>2566</v>
          </cell>
          <cell r="V2096" t="str">
            <v>ผบE40</v>
          </cell>
          <cell r="W2096">
            <v>2566</v>
          </cell>
          <cell r="X2096">
            <v>28</v>
          </cell>
          <cell r="Y2096">
            <v>2</v>
          </cell>
          <cell r="Z2096">
            <v>2566</v>
          </cell>
          <cell r="AA2096"/>
          <cell r="AB2096"/>
          <cell r="AC2096"/>
          <cell r="AD2096"/>
          <cell r="AE2096"/>
          <cell r="AF2096"/>
          <cell r="AG2096"/>
          <cell r="AH2096"/>
          <cell r="AI2096"/>
          <cell r="AJ2096"/>
          <cell r="AK2096"/>
          <cell r="AL2096"/>
          <cell r="AM2096"/>
          <cell r="AN2096"/>
          <cell r="AO2096"/>
          <cell r="AP2096"/>
          <cell r="AQ2096"/>
          <cell r="AR2096"/>
          <cell r="AS2096"/>
          <cell r="AT2096"/>
          <cell r="AU2096"/>
          <cell r="AV2096"/>
          <cell r="AW2096"/>
          <cell r="AX2096"/>
          <cell r="AY2096"/>
          <cell r="AZ2096"/>
          <cell r="BA2096"/>
          <cell r="BB2096" t="str">
            <v>คำสั่งสืบทรัพย์ 2/9/2568</v>
          </cell>
          <cell r="BC2096"/>
          <cell r="BD2096"/>
          <cell r="BE2096"/>
          <cell r="BF2096"/>
          <cell r="BG2096"/>
          <cell r="BH2096"/>
          <cell r="BI2096"/>
          <cell r="BJ2096"/>
          <cell r="BK2096"/>
          <cell r="BL2096" t="str">
            <v>นายบัณฑิต กานนถาวรโชติ</v>
          </cell>
          <cell r="BM2096"/>
          <cell r="BN2096"/>
          <cell r="BO2096"/>
          <cell r="BP2096"/>
          <cell r="BQ2096"/>
          <cell r="BR2096"/>
          <cell r="BS2096"/>
          <cell r="BT2096"/>
          <cell r="BU2096"/>
          <cell r="BV2096"/>
          <cell r="BW2096"/>
          <cell r="BX2096"/>
          <cell r="BY2096"/>
          <cell r="BZ2096"/>
          <cell r="CA2096"/>
          <cell r="CB2096"/>
          <cell r="CC2096"/>
          <cell r="CD2096"/>
          <cell r="CE2096"/>
          <cell r="CF2096"/>
          <cell r="CG2096"/>
          <cell r="CH2096"/>
          <cell r="CI2096"/>
          <cell r="CJ2096"/>
          <cell r="CK2096"/>
          <cell r="CL2096"/>
          <cell r="CM2096"/>
          <cell r="CN2096"/>
          <cell r="CO2096"/>
        </row>
        <row r="2097">
          <cell r="B2097">
            <v>2941</v>
          </cell>
          <cell r="C2097">
            <v>2086</v>
          </cell>
          <cell r="D2097">
            <v>2</v>
          </cell>
          <cell r="E2097">
            <v>9</v>
          </cell>
          <cell r="F2097">
            <v>2568</v>
          </cell>
          <cell r="G2097">
            <v>800040984406</v>
          </cell>
          <cell r="H2097" t="str">
            <v>นาย</v>
          </cell>
          <cell r="I2097" t="str">
            <v>ปริญญา</v>
          </cell>
          <cell r="J2097" t="str">
            <v>ทาแดง</v>
          </cell>
          <cell r="K2097" t="str">
            <v>3-5017-00182-64-1</v>
          </cell>
          <cell r="L2097" t="str">
            <v>ดอยเต่า</v>
          </cell>
          <cell r="M2097" t="str">
            <v>เชียงใหม่ 3</v>
          </cell>
          <cell r="N2097">
            <v>8</v>
          </cell>
          <cell r="O2097" t="str">
            <v>สินเชื่อธนาคารประชาชน</v>
          </cell>
          <cell r="P2097" t="str">
            <v>1.บุคคลค้ำประกัน</v>
          </cell>
          <cell r="Q2097">
            <v>64323.1</v>
          </cell>
          <cell r="R2097">
            <v>15304.38</v>
          </cell>
          <cell r="S2097" t="str">
            <v>จังหวัดฮอด</v>
          </cell>
          <cell r="T2097" t="str">
            <v>ผบE610</v>
          </cell>
          <cell r="U2097">
            <v>2566</v>
          </cell>
          <cell r="V2097" t="str">
            <v>ผบE825</v>
          </cell>
          <cell r="W2097">
            <v>2566</v>
          </cell>
          <cell r="X2097"/>
          <cell r="Y2097"/>
          <cell r="Z2097"/>
          <cell r="AA2097">
            <v>17</v>
          </cell>
          <cell r="AB2097">
            <v>7</v>
          </cell>
          <cell r="AC2097">
            <v>2566</v>
          </cell>
          <cell r="AD2097"/>
          <cell r="AE2097"/>
          <cell r="AF2097"/>
          <cell r="AG2097"/>
          <cell r="AH2097"/>
          <cell r="AI2097"/>
          <cell r="AJ2097"/>
          <cell r="AK2097"/>
          <cell r="AL2097"/>
          <cell r="AM2097"/>
          <cell r="AN2097"/>
          <cell r="AO2097"/>
          <cell r="AP2097"/>
          <cell r="AQ2097"/>
          <cell r="AR2097"/>
          <cell r="AS2097"/>
          <cell r="AT2097"/>
          <cell r="AU2097"/>
          <cell r="AV2097"/>
          <cell r="AW2097"/>
          <cell r="AX2097"/>
          <cell r="AY2097"/>
          <cell r="AZ2097"/>
          <cell r="BA2097"/>
          <cell r="BB2097" t="str">
            <v>คำสั่งสืบทรัพย์ 2/9/2568</v>
          </cell>
          <cell r="BC2097"/>
          <cell r="BD2097"/>
          <cell r="BE2097"/>
          <cell r="BF2097"/>
          <cell r="BG2097"/>
          <cell r="BH2097"/>
          <cell r="BI2097"/>
          <cell r="BJ2097"/>
          <cell r="BK2097"/>
          <cell r="BL2097" t="str">
            <v>นายปริญญา ทาแดง</v>
          </cell>
          <cell r="BM2097"/>
          <cell r="BN2097"/>
          <cell r="BO2097"/>
          <cell r="BP2097"/>
          <cell r="BQ2097"/>
          <cell r="BR2097"/>
          <cell r="BS2097"/>
          <cell r="BT2097"/>
          <cell r="BU2097"/>
          <cell r="BV2097"/>
          <cell r="BW2097"/>
          <cell r="BX2097"/>
          <cell r="BY2097"/>
          <cell r="BZ2097"/>
          <cell r="CA2097"/>
          <cell r="CB2097"/>
          <cell r="CC2097"/>
          <cell r="CD2097"/>
          <cell r="CE2097"/>
          <cell r="CF2097"/>
          <cell r="CG2097"/>
          <cell r="CH2097"/>
          <cell r="CI2097"/>
          <cell r="CJ2097"/>
          <cell r="CK2097"/>
          <cell r="CL2097"/>
          <cell r="CM2097"/>
          <cell r="CN2097"/>
          <cell r="CO2097"/>
        </row>
        <row r="2098">
          <cell r="B2098">
            <v>2942</v>
          </cell>
          <cell r="C2098">
            <v>2087</v>
          </cell>
          <cell r="D2098">
            <v>2</v>
          </cell>
          <cell r="E2098">
            <v>9</v>
          </cell>
          <cell r="F2098">
            <v>2568</v>
          </cell>
          <cell r="G2098">
            <v>800071956380</v>
          </cell>
          <cell r="H2098" t="str">
            <v>นาง</v>
          </cell>
          <cell r="I2098" t="str">
            <v>อัมพร</v>
          </cell>
          <cell r="J2098" t="str">
            <v>สิทธิสอน</v>
          </cell>
          <cell r="K2098" t="str">
            <v>3-5002-00628-19-4</v>
          </cell>
          <cell r="L2098" t="str">
            <v>จอมทอง</v>
          </cell>
          <cell r="M2098" t="str">
            <v>เชียงใหม่ 4</v>
          </cell>
          <cell r="N2098">
            <v>8</v>
          </cell>
          <cell r="O2098" t="str">
            <v>สินเชื่อธนาคารประชาชน</v>
          </cell>
          <cell r="P2098" t="str">
            <v>1.บุคคลค้ำประกัน</v>
          </cell>
          <cell r="Q2098">
            <v>27474.18</v>
          </cell>
          <cell r="R2098">
            <v>8542.61</v>
          </cell>
          <cell r="S2098" t="str">
            <v>จังหวัดฮอด</v>
          </cell>
          <cell r="T2098" t="str">
            <v>ผบ1161</v>
          </cell>
          <cell r="U2098">
            <v>2562</v>
          </cell>
          <cell r="V2098" t="str">
            <v>ผบ1115</v>
          </cell>
          <cell r="W2098">
            <v>2562</v>
          </cell>
          <cell r="X2098"/>
          <cell r="Y2098"/>
          <cell r="Z2098"/>
          <cell r="AA2098">
            <v>18</v>
          </cell>
          <cell r="AB2098">
            <v>11</v>
          </cell>
          <cell r="AC2098">
            <v>2562</v>
          </cell>
          <cell r="AD2098"/>
          <cell r="AE2098"/>
          <cell r="AF2098"/>
          <cell r="AG2098"/>
          <cell r="AH2098"/>
          <cell r="AI2098"/>
          <cell r="AJ2098"/>
          <cell r="AK2098"/>
          <cell r="AL2098"/>
          <cell r="AM2098"/>
          <cell r="AN2098"/>
          <cell r="AO2098"/>
          <cell r="AP2098"/>
          <cell r="AQ2098"/>
          <cell r="AR2098"/>
          <cell r="AS2098"/>
          <cell r="AT2098"/>
          <cell r="AU2098"/>
          <cell r="AV2098"/>
          <cell r="AW2098"/>
          <cell r="AX2098"/>
          <cell r="AY2098"/>
          <cell r="AZ2098"/>
          <cell r="BA2098"/>
          <cell r="BB2098" t="str">
            <v>คำสั่งสืบทรัพย์ 2/9/2568</v>
          </cell>
          <cell r="BC2098"/>
          <cell r="BD2098"/>
          <cell r="BE2098"/>
          <cell r="BF2098"/>
          <cell r="BG2098"/>
          <cell r="BH2098"/>
          <cell r="BI2098"/>
          <cell r="BJ2098"/>
          <cell r="BK2098"/>
          <cell r="BL2098" t="str">
            <v>นางอัมพร สิทธิสอน</v>
          </cell>
          <cell r="BM2098"/>
          <cell r="BN2098"/>
          <cell r="BO2098"/>
          <cell r="BP2098"/>
          <cell r="BQ2098"/>
          <cell r="BR2098"/>
          <cell r="BS2098"/>
          <cell r="BT2098"/>
          <cell r="BU2098"/>
          <cell r="BV2098"/>
          <cell r="BW2098"/>
          <cell r="BX2098"/>
          <cell r="BY2098"/>
          <cell r="BZ2098"/>
          <cell r="CA2098"/>
          <cell r="CB2098"/>
          <cell r="CC2098"/>
          <cell r="CD2098"/>
          <cell r="CE2098"/>
          <cell r="CF2098"/>
          <cell r="CG2098"/>
          <cell r="CH2098"/>
          <cell r="CI2098"/>
          <cell r="CJ2098"/>
          <cell r="CK2098"/>
          <cell r="CL2098"/>
          <cell r="CM2098"/>
          <cell r="CN2098"/>
          <cell r="CO2098"/>
        </row>
        <row r="2099">
          <cell r="B2099">
            <v>2943</v>
          </cell>
          <cell r="C2099">
            <v>2088</v>
          </cell>
          <cell r="D2099">
            <v>2</v>
          </cell>
          <cell r="E2099">
            <v>9</v>
          </cell>
          <cell r="F2099">
            <v>2568</v>
          </cell>
          <cell r="G2099">
            <v>800067963663</v>
          </cell>
          <cell r="H2099" t="str">
            <v>นางสาว</v>
          </cell>
          <cell r="I2099" t="str">
            <v>ปียา</v>
          </cell>
          <cell r="J2099" t="str">
            <v>อุปนันท์</v>
          </cell>
          <cell r="K2099" t="str">
            <v>3-5002-00711-94-6</v>
          </cell>
          <cell r="L2099" t="str">
            <v>จอมทอง</v>
          </cell>
          <cell r="M2099" t="str">
            <v>เชียงใหม่ 5</v>
          </cell>
          <cell r="N2099">
            <v>8</v>
          </cell>
          <cell r="O2099" t="str">
            <v>สินเชื่อเพื่อการบริโภค</v>
          </cell>
          <cell r="P2099" t="str">
            <v>1.บุคคลค้ำประกัน</v>
          </cell>
          <cell r="Q2099">
            <v>38324</v>
          </cell>
          <cell r="R2099">
            <v>10272.299999999999</v>
          </cell>
          <cell r="S2099" t="str">
            <v>จังหวัดฮอด</v>
          </cell>
          <cell r="T2099" t="str">
            <v>ผบ1150</v>
          </cell>
          <cell r="U2099">
            <v>2562</v>
          </cell>
          <cell r="V2099" t="str">
            <v>ผบ1129</v>
          </cell>
          <cell r="W2099">
            <v>2562</v>
          </cell>
          <cell r="X2099"/>
          <cell r="Y2099"/>
          <cell r="Z2099"/>
          <cell r="AA2099">
            <v>18</v>
          </cell>
          <cell r="AB2099">
            <v>11</v>
          </cell>
          <cell r="AC2099">
            <v>2562</v>
          </cell>
          <cell r="AD2099"/>
          <cell r="AE2099"/>
          <cell r="AF2099"/>
          <cell r="AG2099"/>
          <cell r="AH2099"/>
          <cell r="AI2099"/>
          <cell r="AJ2099"/>
          <cell r="AK2099"/>
          <cell r="AL2099"/>
          <cell r="AM2099"/>
          <cell r="AN2099"/>
          <cell r="AO2099"/>
          <cell r="AP2099"/>
          <cell r="AQ2099"/>
          <cell r="AR2099"/>
          <cell r="AS2099"/>
          <cell r="AT2099"/>
          <cell r="AU2099"/>
          <cell r="AV2099"/>
          <cell r="AW2099"/>
          <cell r="AX2099"/>
          <cell r="AY2099"/>
          <cell r="AZ2099"/>
          <cell r="BA2099"/>
          <cell r="BB2099" t="str">
            <v>คำสั่งสืบทรัพย์ 2/9/2568</v>
          </cell>
          <cell r="BC2099"/>
          <cell r="BD2099"/>
          <cell r="BE2099"/>
          <cell r="BF2099"/>
          <cell r="BG2099"/>
          <cell r="BH2099"/>
          <cell r="BI2099"/>
          <cell r="BJ2099"/>
          <cell r="BK2099"/>
          <cell r="BL2099" t="str">
            <v>นางสาวปียา อุปนันท์</v>
          </cell>
          <cell r="BM2099"/>
          <cell r="BN2099"/>
          <cell r="BO2099"/>
          <cell r="BP2099"/>
          <cell r="BQ2099"/>
          <cell r="BR2099"/>
          <cell r="BS2099"/>
          <cell r="BT2099"/>
          <cell r="BU2099"/>
          <cell r="BV2099"/>
          <cell r="BW2099"/>
          <cell r="BX2099"/>
          <cell r="BY2099"/>
          <cell r="BZ2099"/>
          <cell r="CA2099"/>
          <cell r="CB2099"/>
          <cell r="CC2099"/>
          <cell r="CD2099"/>
          <cell r="CE2099"/>
          <cell r="CF2099"/>
          <cell r="CG2099"/>
          <cell r="CH2099"/>
          <cell r="CI2099"/>
          <cell r="CJ2099"/>
          <cell r="CK2099"/>
          <cell r="CL2099"/>
          <cell r="CM2099"/>
          <cell r="CN2099"/>
          <cell r="CO2099"/>
        </row>
        <row r="2100">
          <cell r="B2100">
            <v>2944</v>
          </cell>
          <cell r="C2100">
            <v>2089</v>
          </cell>
          <cell r="D2100">
            <v>2</v>
          </cell>
          <cell r="E2100">
            <v>9</v>
          </cell>
          <cell r="F2100">
            <v>2568</v>
          </cell>
          <cell r="G2100">
            <v>800067780208</v>
          </cell>
          <cell r="H2100" t="str">
            <v>นาง</v>
          </cell>
          <cell r="I2100" t="str">
            <v>ดวงใจ</v>
          </cell>
          <cell r="J2100" t="str">
            <v>เจริญขุนคีรี</v>
          </cell>
          <cell r="K2100" t="str">
            <v>3-5002-00007-97-1</v>
          </cell>
          <cell r="L2100" t="str">
            <v>จอมทอง</v>
          </cell>
          <cell r="M2100" t="str">
            <v>เชียงใหม่ 3</v>
          </cell>
          <cell r="N2100">
            <v>8</v>
          </cell>
          <cell r="O2100" t="str">
            <v>ประชารัฐเพื่อประชาชน</v>
          </cell>
          <cell r="P2100" t="str">
            <v>1.บุคคลค้ำประกัน</v>
          </cell>
          <cell r="Q2100">
            <v>32824.76</v>
          </cell>
          <cell r="R2100">
            <v>8080.38</v>
          </cell>
          <cell r="S2100" t="str">
            <v>จังหวัดฮอด</v>
          </cell>
          <cell r="T2100" t="str">
            <v>ผบ1171</v>
          </cell>
          <cell r="U2100">
            <v>2562</v>
          </cell>
          <cell r="V2100" t="str">
            <v>ผบ1156</v>
          </cell>
          <cell r="W2100">
            <v>2562</v>
          </cell>
          <cell r="X2100"/>
          <cell r="Y2100"/>
          <cell r="Z2100"/>
          <cell r="AA2100">
            <v>18</v>
          </cell>
          <cell r="AB2100">
            <v>11</v>
          </cell>
          <cell r="AC2100">
            <v>2562</v>
          </cell>
          <cell r="AD2100"/>
          <cell r="AE2100"/>
          <cell r="AF2100"/>
          <cell r="AG2100"/>
          <cell r="AH2100"/>
          <cell r="AI2100"/>
          <cell r="AJ2100"/>
          <cell r="AK2100"/>
          <cell r="AL2100"/>
          <cell r="AM2100"/>
          <cell r="AN2100"/>
          <cell r="AO2100"/>
          <cell r="AP2100"/>
          <cell r="AQ2100"/>
          <cell r="AR2100"/>
          <cell r="AS2100"/>
          <cell r="AT2100"/>
          <cell r="AU2100"/>
          <cell r="AV2100"/>
          <cell r="AW2100"/>
          <cell r="AX2100"/>
          <cell r="AY2100"/>
          <cell r="AZ2100"/>
          <cell r="BA2100"/>
          <cell r="BB2100" t="str">
            <v>คำสั่งสืบทรัพย์ 2/9/2568</v>
          </cell>
          <cell r="BC2100"/>
          <cell r="BD2100"/>
          <cell r="BE2100"/>
          <cell r="BF2100"/>
          <cell r="BG2100"/>
          <cell r="BH2100"/>
          <cell r="BI2100"/>
          <cell r="BJ2100"/>
          <cell r="BK2100"/>
          <cell r="BL2100" t="str">
            <v>นางดวงใจ เจริญขุนคีรี</v>
          </cell>
          <cell r="BM2100"/>
          <cell r="BN2100"/>
          <cell r="BO2100"/>
          <cell r="BP2100"/>
          <cell r="BQ2100"/>
          <cell r="BR2100"/>
          <cell r="BS2100"/>
          <cell r="BT2100"/>
          <cell r="BU2100"/>
          <cell r="BV2100"/>
          <cell r="BW2100"/>
          <cell r="BX2100"/>
          <cell r="BY2100"/>
          <cell r="BZ2100"/>
          <cell r="CA2100"/>
          <cell r="CB2100"/>
          <cell r="CC2100"/>
          <cell r="CD2100"/>
          <cell r="CE2100"/>
          <cell r="CF2100"/>
          <cell r="CG2100"/>
          <cell r="CH2100"/>
          <cell r="CI2100"/>
          <cell r="CJ2100"/>
          <cell r="CK2100"/>
          <cell r="CL2100"/>
          <cell r="CM2100"/>
          <cell r="CN2100"/>
          <cell r="CO2100"/>
        </row>
        <row r="2101">
          <cell r="B2101"/>
          <cell r="C2101"/>
          <cell r="D2101"/>
          <cell r="E2101"/>
          <cell r="F2101"/>
          <cell r="G2101"/>
          <cell r="H2101"/>
          <cell r="I2101"/>
          <cell r="J2101"/>
          <cell r="K2101"/>
          <cell r="L2101"/>
          <cell r="M2101"/>
          <cell r="N2101"/>
          <cell r="O2101"/>
          <cell r="P2101"/>
          <cell r="Q2101"/>
          <cell r="R2101"/>
          <cell r="S2101"/>
          <cell r="T2101"/>
          <cell r="U2101"/>
          <cell r="V2101"/>
          <cell r="W2101"/>
          <cell r="X2101"/>
          <cell r="Y2101"/>
          <cell r="Z2101"/>
          <cell r="AA2101"/>
          <cell r="AB2101"/>
          <cell r="AC2101"/>
          <cell r="AD2101"/>
          <cell r="AE2101"/>
          <cell r="AF2101"/>
          <cell r="AG2101"/>
          <cell r="AH2101"/>
          <cell r="AI2101"/>
          <cell r="AJ2101"/>
          <cell r="AK2101"/>
          <cell r="AL2101"/>
          <cell r="AM2101"/>
          <cell r="AN2101"/>
          <cell r="AO2101"/>
          <cell r="AP2101"/>
          <cell r="AQ2101"/>
          <cell r="AR2101"/>
          <cell r="AS2101"/>
          <cell r="AT2101"/>
          <cell r="AU2101"/>
          <cell r="AV2101"/>
          <cell r="AW2101"/>
          <cell r="AX2101"/>
          <cell r="AY2101"/>
          <cell r="AZ2101"/>
          <cell r="BA2101"/>
          <cell r="BB2101"/>
          <cell r="BC2101"/>
          <cell r="BD2101"/>
          <cell r="BE2101"/>
          <cell r="BF2101"/>
          <cell r="BG2101"/>
          <cell r="BH2101"/>
          <cell r="BI2101"/>
          <cell r="BJ2101"/>
          <cell r="BK2101"/>
          <cell r="BL2101"/>
          <cell r="BM2101"/>
          <cell r="BN2101"/>
          <cell r="BO2101"/>
          <cell r="BP2101"/>
          <cell r="BQ2101"/>
          <cell r="BR2101"/>
          <cell r="BS2101"/>
          <cell r="BT2101"/>
          <cell r="BU2101"/>
          <cell r="BV2101"/>
          <cell r="BW2101"/>
          <cell r="BX2101"/>
          <cell r="BY2101"/>
          <cell r="BZ2101"/>
          <cell r="CA2101"/>
          <cell r="CB2101"/>
          <cell r="CC2101"/>
          <cell r="CD2101"/>
          <cell r="CE2101"/>
          <cell r="CF2101"/>
          <cell r="CG2101"/>
          <cell r="CH2101"/>
          <cell r="CI2101"/>
          <cell r="CJ2101"/>
          <cell r="CK2101"/>
          <cell r="CL2101"/>
          <cell r="CM2101"/>
          <cell r="CN2101"/>
        </row>
        <row r="2102">
          <cell r="B2102"/>
          <cell r="C2102"/>
          <cell r="D2102"/>
          <cell r="E2102"/>
          <cell r="F2102"/>
          <cell r="G2102"/>
          <cell r="H2102"/>
          <cell r="I2102"/>
          <cell r="J2102"/>
          <cell r="K2102"/>
          <cell r="L2102"/>
          <cell r="M2102"/>
          <cell r="N2102"/>
          <cell r="O2102"/>
          <cell r="P2102"/>
          <cell r="Q2102"/>
          <cell r="R2102"/>
          <cell r="S2102"/>
          <cell r="T2102"/>
          <cell r="U2102"/>
          <cell r="V2102"/>
          <cell r="W2102"/>
          <cell r="X2102"/>
          <cell r="Y2102"/>
          <cell r="Z2102"/>
          <cell r="AA2102"/>
          <cell r="AB2102"/>
          <cell r="AC2102"/>
          <cell r="AD2102"/>
          <cell r="AE2102"/>
          <cell r="AF2102"/>
          <cell r="AG2102"/>
          <cell r="AH2102"/>
          <cell r="AI2102"/>
          <cell r="AJ2102"/>
          <cell r="AK2102"/>
          <cell r="AL2102"/>
          <cell r="AM2102"/>
          <cell r="AN2102"/>
          <cell r="AO2102"/>
          <cell r="AP2102"/>
          <cell r="AQ2102"/>
          <cell r="AR2102"/>
          <cell r="AS2102"/>
          <cell r="AT2102"/>
          <cell r="AU2102"/>
          <cell r="AV2102"/>
          <cell r="AW2102"/>
          <cell r="AX2102"/>
          <cell r="AY2102"/>
          <cell r="AZ2102"/>
          <cell r="BA2102"/>
          <cell r="BB2102"/>
          <cell r="BC2102"/>
          <cell r="BD2102"/>
          <cell r="BE2102"/>
          <cell r="BF2102"/>
          <cell r="BG2102"/>
          <cell r="BH2102"/>
          <cell r="BI2102"/>
          <cell r="BJ2102"/>
          <cell r="BK2102"/>
          <cell r="BL2102"/>
          <cell r="BM2102"/>
          <cell r="BN2102"/>
          <cell r="BO2102"/>
          <cell r="BP2102"/>
          <cell r="BQ2102"/>
          <cell r="BR2102"/>
          <cell r="BS2102"/>
          <cell r="BT2102"/>
          <cell r="BU2102"/>
          <cell r="BV2102"/>
          <cell r="BW2102"/>
          <cell r="BX2102"/>
          <cell r="BY2102"/>
          <cell r="BZ2102"/>
          <cell r="CA2102"/>
          <cell r="CB2102"/>
          <cell r="CC2102"/>
          <cell r="CD2102"/>
          <cell r="CE2102"/>
          <cell r="CF2102"/>
          <cell r="CG2102"/>
          <cell r="CH2102"/>
          <cell r="CI2102"/>
          <cell r="CJ2102"/>
          <cell r="CK2102"/>
          <cell r="CL2102"/>
          <cell r="CM2102"/>
          <cell r="CN2102"/>
        </row>
        <row r="2103">
          <cell r="B2103"/>
          <cell r="C2103"/>
          <cell r="D2103"/>
          <cell r="E2103"/>
          <cell r="F2103"/>
          <cell r="G2103"/>
          <cell r="H2103"/>
          <cell r="I2103"/>
          <cell r="J2103"/>
          <cell r="K2103"/>
          <cell r="L2103"/>
          <cell r="M2103"/>
          <cell r="N2103"/>
          <cell r="O2103"/>
          <cell r="P2103"/>
          <cell r="Q2103"/>
          <cell r="R2103"/>
          <cell r="S2103"/>
          <cell r="T2103"/>
          <cell r="U2103"/>
          <cell r="V2103"/>
          <cell r="W2103"/>
          <cell r="X2103"/>
          <cell r="Y2103"/>
          <cell r="Z2103"/>
          <cell r="AA2103"/>
          <cell r="AB2103"/>
          <cell r="AC2103"/>
          <cell r="AD2103"/>
          <cell r="AE2103"/>
          <cell r="AF2103"/>
          <cell r="AG2103"/>
          <cell r="AH2103"/>
          <cell r="AI2103"/>
          <cell r="AJ2103"/>
          <cell r="AK2103"/>
          <cell r="AL2103"/>
          <cell r="AM2103"/>
          <cell r="AN2103"/>
          <cell r="AO2103"/>
          <cell r="AP2103"/>
          <cell r="AQ2103"/>
          <cell r="AR2103"/>
          <cell r="AS2103"/>
          <cell r="AT2103"/>
          <cell r="AU2103"/>
          <cell r="AV2103"/>
          <cell r="AW2103"/>
          <cell r="AX2103"/>
          <cell r="AY2103"/>
          <cell r="AZ2103"/>
          <cell r="BA2103"/>
          <cell r="BB2103"/>
          <cell r="BC2103"/>
          <cell r="BD2103"/>
          <cell r="BE2103"/>
          <cell r="BF2103"/>
          <cell r="BG2103"/>
          <cell r="BH2103"/>
          <cell r="BI2103"/>
          <cell r="BJ2103"/>
          <cell r="BK2103"/>
          <cell r="BL2103"/>
          <cell r="BM2103"/>
          <cell r="BN2103"/>
          <cell r="BO2103"/>
          <cell r="BP2103"/>
          <cell r="BQ2103"/>
          <cell r="BR2103"/>
          <cell r="BS2103"/>
          <cell r="BT2103"/>
          <cell r="BU2103"/>
          <cell r="BV2103"/>
          <cell r="BW2103"/>
          <cell r="BX2103"/>
          <cell r="BY2103"/>
          <cell r="BZ2103"/>
          <cell r="CA2103"/>
          <cell r="CB2103"/>
          <cell r="CC2103"/>
          <cell r="CD2103"/>
          <cell r="CE2103"/>
          <cell r="CF2103"/>
          <cell r="CG2103"/>
          <cell r="CH2103"/>
          <cell r="CI2103"/>
          <cell r="CJ2103"/>
          <cell r="CK2103"/>
          <cell r="CL2103"/>
          <cell r="CM2103"/>
          <cell r="CN2103"/>
        </row>
        <row r="2104">
          <cell r="B2104"/>
          <cell r="C2104"/>
          <cell r="D2104"/>
          <cell r="E2104"/>
          <cell r="F2104"/>
          <cell r="G2104"/>
          <cell r="H2104"/>
          <cell r="I2104"/>
          <cell r="J2104"/>
          <cell r="K2104"/>
          <cell r="L2104"/>
          <cell r="M2104"/>
          <cell r="N2104"/>
          <cell r="O2104"/>
          <cell r="P2104"/>
          <cell r="Q2104"/>
          <cell r="R2104"/>
          <cell r="S2104"/>
          <cell r="T2104"/>
          <cell r="U2104"/>
          <cell r="V2104"/>
          <cell r="W2104"/>
          <cell r="X2104"/>
          <cell r="Y2104"/>
          <cell r="Z2104"/>
          <cell r="AA2104"/>
          <cell r="AB2104"/>
          <cell r="AC2104"/>
          <cell r="AD2104"/>
          <cell r="AE2104"/>
          <cell r="AF2104"/>
          <cell r="AG2104"/>
          <cell r="AH2104"/>
          <cell r="AI2104"/>
          <cell r="AJ2104"/>
          <cell r="AK2104"/>
          <cell r="AL2104"/>
          <cell r="AM2104"/>
          <cell r="AN2104"/>
          <cell r="AO2104"/>
          <cell r="AP2104"/>
          <cell r="AQ2104"/>
          <cell r="AR2104"/>
          <cell r="AS2104"/>
          <cell r="AT2104"/>
          <cell r="AU2104"/>
          <cell r="AV2104"/>
          <cell r="AW2104"/>
          <cell r="AX2104"/>
          <cell r="AY2104"/>
          <cell r="AZ2104"/>
          <cell r="BA2104"/>
          <cell r="BB2104"/>
          <cell r="BC2104"/>
          <cell r="BD2104"/>
          <cell r="BE2104"/>
          <cell r="BF2104"/>
          <cell r="BG2104"/>
          <cell r="BH2104"/>
          <cell r="BI2104"/>
          <cell r="BJ2104"/>
          <cell r="BK2104"/>
          <cell r="BL2104"/>
          <cell r="BM2104"/>
          <cell r="BN2104"/>
          <cell r="BO2104"/>
          <cell r="BP2104"/>
          <cell r="BQ2104"/>
          <cell r="BR2104"/>
          <cell r="BS2104"/>
          <cell r="BT2104"/>
          <cell r="BU2104"/>
          <cell r="BV2104"/>
          <cell r="BW2104"/>
          <cell r="BX2104"/>
          <cell r="BY2104"/>
          <cell r="BZ2104"/>
          <cell r="CA2104"/>
          <cell r="CB2104"/>
          <cell r="CC2104"/>
          <cell r="CD2104"/>
          <cell r="CE2104"/>
          <cell r="CF2104"/>
          <cell r="CG2104"/>
          <cell r="CH2104"/>
          <cell r="CI2104"/>
          <cell r="CJ2104"/>
          <cell r="CK2104"/>
          <cell r="CL2104"/>
          <cell r="CM2104"/>
          <cell r="CN2104"/>
        </row>
        <row r="2105">
          <cell r="B2105"/>
          <cell r="C2105"/>
          <cell r="D2105"/>
          <cell r="E2105"/>
          <cell r="F2105"/>
          <cell r="G2105"/>
          <cell r="H2105"/>
          <cell r="I2105"/>
          <cell r="J2105"/>
          <cell r="K2105"/>
          <cell r="L2105"/>
          <cell r="M2105"/>
          <cell r="N2105"/>
          <cell r="O2105"/>
          <cell r="P2105"/>
          <cell r="Q2105"/>
          <cell r="R2105"/>
          <cell r="S2105"/>
          <cell r="T2105"/>
          <cell r="U2105"/>
          <cell r="V2105"/>
          <cell r="W2105"/>
          <cell r="X2105"/>
          <cell r="Y2105"/>
          <cell r="Z2105"/>
          <cell r="AA2105"/>
          <cell r="AB2105"/>
          <cell r="AC2105"/>
          <cell r="AD2105"/>
          <cell r="AE2105"/>
          <cell r="AF2105"/>
          <cell r="AG2105"/>
          <cell r="AH2105"/>
          <cell r="AI2105"/>
          <cell r="AJ2105"/>
          <cell r="AK2105"/>
          <cell r="AL2105"/>
          <cell r="AM2105"/>
          <cell r="AN2105"/>
          <cell r="AO2105"/>
          <cell r="AP2105"/>
          <cell r="AQ2105"/>
          <cell r="AR2105"/>
          <cell r="AS2105"/>
          <cell r="AT2105"/>
          <cell r="AU2105"/>
          <cell r="AV2105"/>
          <cell r="AW2105"/>
          <cell r="AX2105"/>
          <cell r="AY2105"/>
          <cell r="AZ2105"/>
          <cell r="BA2105"/>
          <cell r="BB2105"/>
          <cell r="BC2105"/>
          <cell r="BD2105"/>
          <cell r="BE2105"/>
          <cell r="BF2105"/>
          <cell r="BG2105"/>
          <cell r="BH2105"/>
          <cell r="BI2105"/>
          <cell r="BJ2105"/>
          <cell r="BK2105"/>
          <cell r="BL2105"/>
          <cell r="BM2105"/>
          <cell r="BN2105"/>
          <cell r="BO2105"/>
          <cell r="BP2105"/>
          <cell r="BQ2105"/>
          <cell r="BR2105"/>
          <cell r="BS2105"/>
          <cell r="BT2105"/>
          <cell r="BU2105"/>
          <cell r="BV2105"/>
          <cell r="BW2105"/>
          <cell r="BX2105"/>
          <cell r="BY2105"/>
          <cell r="BZ2105"/>
          <cell r="CA2105"/>
          <cell r="CB2105"/>
          <cell r="CC2105"/>
          <cell r="CD2105"/>
          <cell r="CE2105"/>
          <cell r="CF2105"/>
          <cell r="CG2105"/>
          <cell r="CH2105"/>
          <cell r="CI2105"/>
          <cell r="CJ2105"/>
          <cell r="CK2105"/>
          <cell r="CL2105"/>
          <cell r="CM2105"/>
          <cell r="CN2105"/>
        </row>
        <row r="2106">
          <cell r="B2106"/>
          <cell r="C2106"/>
          <cell r="D2106"/>
          <cell r="E2106"/>
          <cell r="F2106"/>
          <cell r="G2106"/>
          <cell r="H2106"/>
          <cell r="I2106"/>
          <cell r="J2106"/>
          <cell r="K2106"/>
          <cell r="L2106"/>
          <cell r="M2106"/>
          <cell r="N2106"/>
          <cell r="O2106"/>
          <cell r="P2106"/>
          <cell r="Q2106"/>
          <cell r="R2106"/>
          <cell r="S2106"/>
          <cell r="T2106"/>
          <cell r="U2106"/>
          <cell r="V2106"/>
          <cell r="W2106"/>
          <cell r="X2106"/>
          <cell r="Y2106"/>
          <cell r="Z2106"/>
          <cell r="AA2106"/>
          <cell r="AB2106"/>
          <cell r="AC2106"/>
          <cell r="AD2106"/>
          <cell r="AE2106"/>
          <cell r="AF2106"/>
          <cell r="AG2106"/>
          <cell r="AH2106"/>
          <cell r="AI2106"/>
          <cell r="AJ2106"/>
          <cell r="AK2106"/>
          <cell r="AL2106"/>
          <cell r="AM2106"/>
          <cell r="AN2106"/>
          <cell r="AO2106"/>
          <cell r="AP2106"/>
          <cell r="AQ2106"/>
          <cell r="AR2106"/>
          <cell r="AS2106"/>
          <cell r="AT2106"/>
          <cell r="AU2106"/>
          <cell r="AV2106"/>
          <cell r="AW2106"/>
          <cell r="AX2106"/>
          <cell r="AY2106"/>
          <cell r="AZ2106"/>
          <cell r="BA2106"/>
          <cell r="BB2106"/>
          <cell r="BC2106"/>
          <cell r="BD2106"/>
          <cell r="BE2106"/>
          <cell r="BF2106"/>
          <cell r="BG2106"/>
          <cell r="BH2106"/>
          <cell r="BI2106"/>
          <cell r="BJ2106"/>
          <cell r="BK2106"/>
          <cell r="BL2106"/>
          <cell r="BM2106"/>
          <cell r="BN2106"/>
          <cell r="BO2106"/>
          <cell r="BP2106"/>
          <cell r="BQ2106"/>
          <cell r="BR2106"/>
          <cell r="BS2106"/>
          <cell r="BT2106"/>
          <cell r="BU2106"/>
          <cell r="BV2106"/>
          <cell r="BW2106"/>
          <cell r="BX2106"/>
          <cell r="BY2106"/>
          <cell r="BZ2106"/>
          <cell r="CA2106"/>
          <cell r="CB2106"/>
          <cell r="CC2106"/>
          <cell r="CD2106"/>
          <cell r="CE2106"/>
          <cell r="CF2106"/>
          <cell r="CG2106"/>
          <cell r="CH2106"/>
          <cell r="CI2106"/>
          <cell r="CJ2106"/>
          <cell r="CK2106"/>
          <cell r="CL2106"/>
          <cell r="CM2106"/>
          <cell r="CN2106"/>
        </row>
        <row r="2107">
          <cell r="B2107"/>
          <cell r="C2107"/>
          <cell r="D2107"/>
          <cell r="E2107"/>
          <cell r="F2107"/>
          <cell r="G2107"/>
          <cell r="H2107"/>
          <cell r="I2107"/>
          <cell r="J2107"/>
          <cell r="K2107"/>
          <cell r="L2107"/>
          <cell r="M2107"/>
          <cell r="N2107"/>
          <cell r="O2107"/>
          <cell r="P2107"/>
          <cell r="Q2107"/>
          <cell r="R2107"/>
          <cell r="S2107"/>
          <cell r="T2107"/>
          <cell r="U2107"/>
          <cell r="V2107"/>
          <cell r="W2107"/>
          <cell r="X2107"/>
          <cell r="Y2107"/>
          <cell r="Z2107"/>
          <cell r="AA2107"/>
          <cell r="AB2107"/>
          <cell r="AC2107"/>
          <cell r="AD2107"/>
          <cell r="AE2107"/>
          <cell r="AF2107"/>
          <cell r="AG2107"/>
          <cell r="AH2107"/>
          <cell r="AI2107"/>
          <cell r="AJ2107"/>
          <cell r="AK2107"/>
          <cell r="AL2107"/>
          <cell r="AM2107"/>
          <cell r="AN2107"/>
          <cell r="AO2107"/>
          <cell r="AP2107"/>
          <cell r="AQ2107"/>
          <cell r="AR2107"/>
          <cell r="AS2107"/>
          <cell r="AT2107"/>
          <cell r="AU2107"/>
          <cell r="AV2107"/>
          <cell r="AW2107"/>
          <cell r="AX2107"/>
          <cell r="AY2107"/>
          <cell r="AZ2107"/>
          <cell r="BA2107"/>
          <cell r="BB2107"/>
          <cell r="BC2107"/>
          <cell r="BD2107"/>
          <cell r="BE2107"/>
          <cell r="BF2107"/>
          <cell r="BG2107"/>
          <cell r="BH2107"/>
          <cell r="BI2107"/>
          <cell r="BJ2107"/>
          <cell r="BK2107"/>
          <cell r="BL2107"/>
          <cell r="BM2107"/>
          <cell r="BN2107"/>
          <cell r="BO2107"/>
          <cell r="BP2107"/>
          <cell r="BQ2107"/>
          <cell r="BR2107"/>
          <cell r="BS2107"/>
          <cell r="BT2107"/>
          <cell r="BU2107"/>
          <cell r="BV2107"/>
          <cell r="BW2107"/>
          <cell r="BX2107"/>
          <cell r="BY2107"/>
          <cell r="BZ2107"/>
          <cell r="CA2107"/>
          <cell r="CB2107"/>
          <cell r="CC2107"/>
          <cell r="CD2107"/>
          <cell r="CE2107"/>
          <cell r="CF2107"/>
          <cell r="CG2107"/>
          <cell r="CH2107"/>
          <cell r="CI2107"/>
          <cell r="CJ2107"/>
          <cell r="CK2107"/>
          <cell r="CL2107"/>
          <cell r="CM2107"/>
          <cell r="CN2107"/>
        </row>
        <row r="2108">
          <cell r="B2108"/>
          <cell r="C2108"/>
          <cell r="D2108"/>
          <cell r="E2108"/>
          <cell r="F2108"/>
          <cell r="G2108"/>
          <cell r="H2108"/>
          <cell r="I2108"/>
          <cell r="J2108"/>
          <cell r="K2108"/>
          <cell r="L2108"/>
          <cell r="M2108"/>
          <cell r="N2108"/>
          <cell r="O2108"/>
          <cell r="P2108"/>
          <cell r="Q2108"/>
          <cell r="R2108"/>
          <cell r="S2108"/>
          <cell r="T2108"/>
          <cell r="U2108"/>
          <cell r="V2108"/>
          <cell r="W2108"/>
          <cell r="X2108"/>
          <cell r="Y2108"/>
          <cell r="Z2108"/>
          <cell r="AA2108"/>
          <cell r="AB2108"/>
          <cell r="AC2108"/>
          <cell r="AD2108"/>
          <cell r="AE2108"/>
          <cell r="AF2108"/>
          <cell r="AG2108"/>
          <cell r="AH2108"/>
          <cell r="AI2108"/>
          <cell r="AJ2108"/>
          <cell r="AK2108"/>
          <cell r="AL2108"/>
          <cell r="AM2108"/>
          <cell r="AN2108"/>
          <cell r="AO2108"/>
          <cell r="AP2108"/>
          <cell r="AQ2108"/>
          <cell r="AR2108"/>
          <cell r="AS2108"/>
          <cell r="AT2108"/>
          <cell r="AU2108"/>
          <cell r="AV2108"/>
          <cell r="AW2108"/>
          <cell r="AX2108"/>
          <cell r="AY2108"/>
          <cell r="AZ2108"/>
          <cell r="BA2108"/>
          <cell r="BB2108"/>
          <cell r="BC2108"/>
          <cell r="BD2108"/>
          <cell r="BE2108"/>
          <cell r="BF2108"/>
          <cell r="BG2108"/>
          <cell r="BH2108"/>
          <cell r="BI2108"/>
          <cell r="BJ2108"/>
          <cell r="BK2108"/>
          <cell r="BL2108"/>
          <cell r="BM2108"/>
          <cell r="BN2108"/>
          <cell r="BO2108"/>
          <cell r="BP2108"/>
          <cell r="BQ2108"/>
          <cell r="BR2108"/>
          <cell r="BS2108"/>
          <cell r="BT2108"/>
          <cell r="BU2108"/>
          <cell r="BV2108"/>
          <cell r="BW2108"/>
          <cell r="BX2108"/>
          <cell r="BY2108"/>
          <cell r="BZ2108"/>
          <cell r="CA2108"/>
          <cell r="CB2108"/>
          <cell r="CC2108"/>
          <cell r="CD2108"/>
          <cell r="CE2108"/>
          <cell r="CF2108"/>
          <cell r="CG2108"/>
          <cell r="CH2108"/>
          <cell r="CI2108"/>
          <cell r="CJ2108"/>
          <cell r="CK2108"/>
          <cell r="CL2108"/>
          <cell r="CM2108"/>
          <cell r="CN2108"/>
        </row>
        <row r="2109">
          <cell r="B2109"/>
          <cell r="C2109"/>
          <cell r="D2109"/>
          <cell r="E2109"/>
          <cell r="F2109"/>
          <cell r="G2109"/>
          <cell r="H2109"/>
          <cell r="I2109"/>
          <cell r="J2109"/>
          <cell r="K2109"/>
          <cell r="L2109"/>
          <cell r="M2109"/>
          <cell r="N2109"/>
          <cell r="O2109"/>
          <cell r="P2109"/>
          <cell r="Q2109"/>
          <cell r="R2109"/>
          <cell r="S2109"/>
          <cell r="T2109"/>
          <cell r="U2109"/>
          <cell r="V2109"/>
          <cell r="W2109"/>
          <cell r="X2109"/>
          <cell r="Y2109"/>
          <cell r="Z2109"/>
          <cell r="AA2109"/>
          <cell r="AB2109"/>
          <cell r="AC2109"/>
          <cell r="AD2109"/>
          <cell r="AE2109"/>
          <cell r="AF2109"/>
          <cell r="AG2109"/>
          <cell r="AH2109"/>
          <cell r="AI2109"/>
          <cell r="AJ2109"/>
          <cell r="AK2109"/>
          <cell r="AL2109"/>
          <cell r="AM2109"/>
          <cell r="AN2109"/>
          <cell r="AO2109"/>
          <cell r="AP2109"/>
          <cell r="AQ2109"/>
          <cell r="AR2109"/>
          <cell r="AS2109"/>
          <cell r="AT2109"/>
          <cell r="AU2109"/>
          <cell r="AV2109"/>
          <cell r="AW2109"/>
          <cell r="AX2109"/>
          <cell r="AY2109"/>
          <cell r="AZ2109"/>
          <cell r="BA2109"/>
          <cell r="BB2109"/>
          <cell r="BC2109"/>
          <cell r="BD2109"/>
          <cell r="BE2109"/>
          <cell r="BF2109"/>
          <cell r="BG2109"/>
          <cell r="BH2109"/>
          <cell r="BI2109"/>
          <cell r="BJ2109"/>
          <cell r="BK2109"/>
          <cell r="BL2109"/>
          <cell r="BM2109"/>
          <cell r="BN2109"/>
          <cell r="BO2109"/>
          <cell r="BP2109"/>
          <cell r="BQ2109"/>
          <cell r="BR2109"/>
          <cell r="BS2109"/>
          <cell r="BT2109"/>
          <cell r="BU2109"/>
          <cell r="BV2109"/>
          <cell r="BW2109"/>
          <cell r="BX2109"/>
          <cell r="BY2109"/>
          <cell r="BZ2109"/>
          <cell r="CA2109"/>
          <cell r="CB2109"/>
          <cell r="CC2109"/>
          <cell r="CD2109"/>
          <cell r="CE2109"/>
          <cell r="CF2109"/>
          <cell r="CG2109"/>
          <cell r="CH2109"/>
          <cell r="CI2109"/>
          <cell r="CJ2109"/>
          <cell r="CK2109"/>
          <cell r="CL2109"/>
          <cell r="CM2109"/>
          <cell r="CN2109"/>
        </row>
        <row r="2110">
          <cell r="B2110"/>
          <cell r="C2110"/>
          <cell r="D2110"/>
          <cell r="E2110"/>
          <cell r="F2110"/>
          <cell r="G2110"/>
          <cell r="H2110"/>
          <cell r="I2110"/>
          <cell r="J2110"/>
          <cell r="K2110"/>
          <cell r="L2110"/>
          <cell r="M2110"/>
          <cell r="N2110"/>
          <cell r="O2110"/>
          <cell r="P2110"/>
          <cell r="Q2110"/>
          <cell r="R2110"/>
          <cell r="S2110"/>
          <cell r="T2110"/>
          <cell r="U2110"/>
          <cell r="V2110"/>
          <cell r="W2110"/>
          <cell r="X2110"/>
          <cell r="Y2110"/>
          <cell r="Z2110"/>
          <cell r="AA2110"/>
          <cell r="AB2110"/>
          <cell r="AC2110"/>
          <cell r="AD2110"/>
          <cell r="AE2110"/>
          <cell r="AF2110"/>
          <cell r="AG2110"/>
          <cell r="AH2110"/>
          <cell r="AI2110"/>
          <cell r="AJ2110"/>
          <cell r="AK2110"/>
          <cell r="AL2110"/>
          <cell r="AM2110"/>
          <cell r="AN2110"/>
          <cell r="AO2110"/>
          <cell r="AP2110"/>
          <cell r="AQ2110"/>
          <cell r="AR2110"/>
          <cell r="AS2110"/>
          <cell r="AT2110"/>
          <cell r="AU2110"/>
          <cell r="AV2110"/>
          <cell r="AW2110"/>
          <cell r="AX2110"/>
          <cell r="AY2110"/>
          <cell r="AZ2110"/>
          <cell r="BA2110"/>
          <cell r="BB2110"/>
          <cell r="BC2110"/>
          <cell r="BD2110"/>
          <cell r="BE2110"/>
          <cell r="BF2110"/>
          <cell r="BG2110"/>
          <cell r="BH2110"/>
          <cell r="BI2110"/>
          <cell r="BJ2110"/>
          <cell r="BK2110"/>
          <cell r="BL2110"/>
          <cell r="BM2110"/>
          <cell r="BN2110"/>
          <cell r="BO2110"/>
          <cell r="BP2110"/>
          <cell r="BQ2110"/>
          <cell r="BR2110"/>
          <cell r="BS2110"/>
          <cell r="BT2110"/>
          <cell r="BU2110"/>
          <cell r="BV2110"/>
          <cell r="BW2110"/>
          <cell r="BX2110"/>
          <cell r="BY2110"/>
          <cell r="BZ2110"/>
          <cell r="CA2110"/>
          <cell r="CB2110"/>
          <cell r="CC2110"/>
          <cell r="CD2110"/>
          <cell r="CE2110"/>
          <cell r="CF2110"/>
          <cell r="CG2110"/>
          <cell r="CH2110"/>
          <cell r="CI2110"/>
          <cell r="CJ2110"/>
          <cell r="CK2110"/>
          <cell r="CL2110"/>
          <cell r="CM2110"/>
          <cell r="CN2110"/>
        </row>
        <row r="2111">
          <cell r="B2111"/>
          <cell r="C2111"/>
          <cell r="D2111"/>
          <cell r="E2111"/>
          <cell r="F2111"/>
          <cell r="G2111"/>
          <cell r="H2111"/>
          <cell r="I2111"/>
          <cell r="J2111"/>
          <cell r="K2111"/>
          <cell r="L2111"/>
          <cell r="M2111"/>
          <cell r="N2111"/>
          <cell r="O2111"/>
          <cell r="P2111"/>
          <cell r="Q2111"/>
          <cell r="R2111"/>
          <cell r="S2111"/>
          <cell r="T2111"/>
          <cell r="U2111"/>
          <cell r="V2111"/>
          <cell r="W2111"/>
          <cell r="X2111"/>
          <cell r="Y2111"/>
          <cell r="Z2111"/>
          <cell r="AA2111"/>
          <cell r="AB2111"/>
          <cell r="AC2111"/>
          <cell r="AD2111"/>
          <cell r="AE2111"/>
          <cell r="AF2111"/>
          <cell r="AG2111"/>
          <cell r="AH2111"/>
          <cell r="AI2111"/>
          <cell r="AJ2111"/>
          <cell r="AK2111"/>
          <cell r="AL2111"/>
          <cell r="AM2111"/>
          <cell r="AN2111"/>
          <cell r="AO2111"/>
          <cell r="AP2111"/>
          <cell r="AQ2111"/>
          <cell r="AR2111"/>
          <cell r="AS2111"/>
          <cell r="AT2111"/>
          <cell r="AU2111"/>
          <cell r="AV2111"/>
          <cell r="AW2111"/>
          <cell r="AX2111"/>
          <cell r="AY2111"/>
          <cell r="AZ2111"/>
          <cell r="BA2111"/>
          <cell r="BB2111"/>
          <cell r="BC2111"/>
          <cell r="BD2111"/>
          <cell r="BE2111"/>
          <cell r="BF2111"/>
          <cell r="BG2111"/>
          <cell r="BH2111"/>
          <cell r="BI2111"/>
          <cell r="BJ2111"/>
          <cell r="BK2111"/>
          <cell r="BL2111"/>
          <cell r="BM2111"/>
          <cell r="BN2111"/>
          <cell r="BO2111"/>
          <cell r="BP2111"/>
          <cell r="BQ2111"/>
          <cell r="BR2111"/>
          <cell r="BS2111"/>
          <cell r="BT2111"/>
          <cell r="BU2111"/>
          <cell r="BV2111"/>
          <cell r="BW2111"/>
          <cell r="BX2111"/>
          <cell r="BY2111"/>
          <cell r="BZ2111"/>
          <cell r="CA2111"/>
          <cell r="CB2111"/>
          <cell r="CC2111"/>
          <cell r="CD2111"/>
          <cell r="CE2111"/>
          <cell r="CF2111"/>
          <cell r="CG2111"/>
          <cell r="CH2111"/>
          <cell r="CI2111"/>
          <cell r="CJ2111"/>
          <cell r="CK2111"/>
          <cell r="CL2111"/>
          <cell r="CM2111"/>
          <cell r="CN2111"/>
        </row>
        <row r="2112">
          <cell r="B2112"/>
          <cell r="C2112"/>
          <cell r="D2112"/>
          <cell r="E2112"/>
          <cell r="F2112"/>
          <cell r="G2112"/>
          <cell r="H2112"/>
          <cell r="I2112"/>
          <cell r="J2112"/>
          <cell r="K2112"/>
          <cell r="L2112"/>
          <cell r="M2112"/>
          <cell r="N2112"/>
          <cell r="O2112"/>
          <cell r="P2112"/>
          <cell r="Q2112"/>
          <cell r="R2112"/>
          <cell r="S2112"/>
          <cell r="T2112"/>
          <cell r="U2112"/>
          <cell r="V2112"/>
          <cell r="W2112"/>
          <cell r="X2112"/>
          <cell r="Y2112"/>
          <cell r="Z2112"/>
          <cell r="AA2112"/>
          <cell r="AB2112"/>
          <cell r="AC2112"/>
          <cell r="AD2112"/>
          <cell r="AE2112"/>
          <cell r="AF2112"/>
          <cell r="AG2112"/>
          <cell r="AH2112"/>
          <cell r="AI2112"/>
          <cell r="AJ2112"/>
          <cell r="AK2112"/>
          <cell r="AL2112"/>
          <cell r="AM2112"/>
          <cell r="AN2112"/>
          <cell r="AO2112"/>
          <cell r="AP2112"/>
          <cell r="AQ2112"/>
          <cell r="AR2112"/>
          <cell r="AS2112"/>
          <cell r="AT2112"/>
          <cell r="AU2112"/>
          <cell r="AV2112"/>
          <cell r="AW2112"/>
          <cell r="AX2112"/>
          <cell r="AY2112"/>
          <cell r="AZ2112"/>
          <cell r="BA2112"/>
          <cell r="BB2112"/>
          <cell r="BC2112"/>
          <cell r="BD2112"/>
          <cell r="BE2112"/>
          <cell r="BF2112"/>
          <cell r="BG2112"/>
          <cell r="BH2112"/>
          <cell r="BI2112"/>
          <cell r="BJ2112"/>
          <cell r="BK2112"/>
          <cell r="BL2112"/>
          <cell r="BM2112"/>
          <cell r="BN2112"/>
          <cell r="BO2112"/>
          <cell r="BP2112"/>
          <cell r="BQ2112"/>
          <cell r="BR2112"/>
          <cell r="BS2112"/>
          <cell r="BT2112"/>
          <cell r="BU2112"/>
          <cell r="BV2112"/>
          <cell r="BW2112"/>
          <cell r="BX2112"/>
          <cell r="BY2112"/>
          <cell r="BZ2112"/>
          <cell r="CA2112"/>
          <cell r="CB2112"/>
          <cell r="CC2112"/>
          <cell r="CD2112"/>
          <cell r="CE2112"/>
          <cell r="CF2112"/>
          <cell r="CG2112"/>
          <cell r="CH2112"/>
          <cell r="CI2112"/>
          <cell r="CJ2112"/>
          <cell r="CK2112"/>
          <cell r="CL2112"/>
          <cell r="CM2112"/>
          <cell r="CN2112"/>
        </row>
        <row r="2113">
          <cell r="B2113"/>
          <cell r="C2113"/>
          <cell r="D2113"/>
          <cell r="E2113"/>
          <cell r="F2113"/>
          <cell r="G2113"/>
          <cell r="H2113"/>
          <cell r="I2113"/>
          <cell r="J2113"/>
          <cell r="K2113"/>
          <cell r="L2113"/>
          <cell r="M2113"/>
          <cell r="N2113"/>
          <cell r="O2113"/>
          <cell r="P2113"/>
          <cell r="Q2113"/>
          <cell r="R2113"/>
          <cell r="S2113"/>
          <cell r="T2113"/>
          <cell r="U2113"/>
          <cell r="V2113"/>
          <cell r="W2113"/>
          <cell r="X2113"/>
          <cell r="Y2113"/>
          <cell r="Z2113"/>
          <cell r="AA2113"/>
          <cell r="AB2113"/>
          <cell r="AC2113"/>
          <cell r="AD2113"/>
          <cell r="AE2113"/>
          <cell r="AF2113"/>
          <cell r="AG2113"/>
          <cell r="AH2113"/>
          <cell r="AI2113"/>
          <cell r="AJ2113"/>
          <cell r="AK2113"/>
          <cell r="AL2113"/>
          <cell r="AM2113"/>
          <cell r="AN2113"/>
          <cell r="AO2113"/>
          <cell r="AP2113"/>
          <cell r="AQ2113"/>
          <cell r="AR2113"/>
          <cell r="AS2113"/>
          <cell r="AT2113"/>
          <cell r="AU2113"/>
          <cell r="AV2113"/>
          <cell r="AW2113"/>
          <cell r="AX2113"/>
          <cell r="AY2113"/>
          <cell r="AZ2113"/>
          <cell r="BA2113"/>
          <cell r="BB2113"/>
          <cell r="BC2113"/>
          <cell r="BD2113"/>
          <cell r="BE2113"/>
          <cell r="BF2113"/>
          <cell r="BG2113"/>
          <cell r="BH2113"/>
          <cell r="BI2113"/>
          <cell r="BJ2113"/>
          <cell r="BK2113"/>
          <cell r="BL2113"/>
          <cell r="BM2113"/>
          <cell r="BN2113"/>
          <cell r="BO2113"/>
          <cell r="BP2113"/>
          <cell r="BQ2113"/>
          <cell r="BR2113"/>
          <cell r="BS2113"/>
          <cell r="BT2113"/>
          <cell r="BU2113"/>
          <cell r="BV2113"/>
          <cell r="BW2113"/>
          <cell r="BX2113"/>
          <cell r="BY2113"/>
          <cell r="BZ2113"/>
          <cell r="CA2113"/>
          <cell r="CB2113"/>
          <cell r="CC2113"/>
          <cell r="CD2113"/>
          <cell r="CE2113"/>
          <cell r="CF2113"/>
          <cell r="CG2113"/>
          <cell r="CH2113"/>
          <cell r="CI2113"/>
          <cell r="CJ2113"/>
          <cell r="CK2113"/>
          <cell r="CL2113"/>
          <cell r="CM2113"/>
          <cell r="CN2113"/>
        </row>
        <row r="2114">
          <cell r="B2114"/>
          <cell r="C2114"/>
          <cell r="D2114"/>
          <cell r="E2114"/>
          <cell r="F2114"/>
          <cell r="G2114"/>
          <cell r="H2114"/>
          <cell r="I2114"/>
          <cell r="J2114"/>
          <cell r="K2114"/>
          <cell r="L2114"/>
          <cell r="M2114"/>
          <cell r="N2114"/>
          <cell r="O2114"/>
          <cell r="P2114"/>
          <cell r="Q2114"/>
          <cell r="R2114"/>
          <cell r="S2114"/>
          <cell r="T2114"/>
          <cell r="U2114"/>
          <cell r="V2114"/>
          <cell r="W2114"/>
          <cell r="X2114"/>
          <cell r="Y2114"/>
          <cell r="Z2114"/>
          <cell r="AA2114"/>
          <cell r="AB2114"/>
          <cell r="AC2114"/>
          <cell r="AD2114"/>
          <cell r="AE2114"/>
          <cell r="AF2114"/>
          <cell r="AG2114"/>
          <cell r="AH2114"/>
          <cell r="AI2114"/>
          <cell r="AJ2114"/>
          <cell r="AK2114"/>
          <cell r="AL2114"/>
          <cell r="AM2114"/>
          <cell r="AN2114"/>
          <cell r="AO2114"/>
          <cell r="AP2114"/>
          <cell r="AQ2114"/>
          <cell r="AR2114"/>
          <cell r="AS2114"/>
          <cell r="AT2114"/>
          <cell r="AU2114"/>
          <cell r="AV2114"/>
          <cell r="AW2114"/>
          <cell r="AX2114"/>
          <cell r="AY2114"/>
          <cell r="AZ2114"/>
          <cell r="BA2114"/>
          <cell r="BB2114"/>
          <cell r="BC2114"/>
          <cell r="BD2114"/>
          <cell r="BE2114"/>
          <cell r="BF2114"/>
          <cell r="BG2114"/>
          <cell r="BH2114"/>
          <cell r="BI2114"/>
          <cell r="BJ2114"/>
          <cell r="BK2114"/>
          <cell r="BL2114"/>
          <cell r="BM2114"/>
          <cell r="BN2114"/>
          <cell r="BO2114"/>
          <cell r="BP2114"/>
          <cell r="BQ2114"/>
          <cell r="BR2114"/>
          <cell r="BS2114"/>
          <cell r="BT2114"/>
          <cell r="BU2114"/>
          <cell r="BV2114"/>
          <cell r="BW2114"/>
          <cell r="BX2114"/>
          <cell r="BY2114"/>
          <cell r="BZ2114"/>
          <cell r="CA2114"/>
          <cell r="CB2114"/>
          <cell r="CC2114"/>
          <cell r="CD2114"/>
          <cell r="CE2114"/>
          <cell r="CF2114"/>
          <cell r="CG2114"/>
          <cell r="CH2114"/>
          <cell r="CI2114"/>
          <cell r="CJ2114"/>
          <cell r="CK2114"/>
          <cell r="CL2114"/>
          <cell r="CM2114"/>
          <cell r="CN2114"/>
        </row>
        <row r="2115">
          <cell r="B2115"/>
          <cell r="C2115"/>
          <cell r="D2115"/>
          <cell r="E2115"/>
          <cell r="F2115"/>
          <cell r="G2115"/>
          <cell r="H2115"/>
          <cell r="I2115"/>
          <cell r="J2115"/>
          <cell r="K2115"/>
          <cell r="L2115"/>
          <cell r="M2115"/>
          <cell r="N2115"/>
          <cell r="O2115"/>
          <cell r="P2115"/>
          <cell r="Q2115"/>
          <cell r="R2115"/>
          <cell r="S2115"/>
          <cell r="T2115"/>
          <cell r="U2115"/>
          <cell r="V2115"/>
          <cell r="W2115"/>
          <cell r="X2115"/>
          <cell r="Y2115"/>
          <cell r="Z2115"/>
          <cell r="AA2115"/>
          <cell r="AB2115"/>
          <cell r="AC2115"/>
          <cell r="AD2115"/>
          <cell r="AE2115"/>
          <cell r="AF2115"/>
          <cell r="AG2115"/>
          <cell r="AH2115"/>
          <cell r="AI2115"/>
          <cell r="AJ2115"/>
          <cell r="AK2115"/>
          <cell r="AL2115"/>
          <cell r="AM2115"/>
          <cell r="AN2115"/>
          <cell r="AO2115"/>
          <cell r="AP2115"/>
          <cell r="AQ2115"/>
          <cell r="AR2115"/>
          <cell r="AS2115"/>
          <cell r="AT2115"/>
          <cell r="AU2115"/>
          <cell r="AV2115"/>
          <cell r="AW2115"/>
          <cell r="AX2115"/>
          <cell r="AY2115"/>
          <cell r="AZ2115"/>
          <cell r="BA2115"/>
          <cell r="BB2115"/>
          <cell r="BC2115"/>
          <cell r="BD2115"/>
          <cell r="BE2115"/>
          <cell r="BF2115"/>
          <cell r="BG2115"/>
          <cell r="BH2115"/>
          <cell r="BI2115"/>
          <cell r="BJ2115"/>
          <cell r="BK2115"/>
          <cell r="BL2115"/>
          <cell r="BM2115"/>
          <cell r="BN2115"/>
          <cell r="BO2115"/>
          <cell r="BP2115"/>
          <cell r="BQ2115"/>
          <cell r="BR2115"/>
          <cell r="BS2115"/>
          <cell r="BT2115"/>
          <cell r="BU2115"/>
          <cell r="BV2115"/>
          <cell r="BW2115"/>
          <cell r="BX2115"/>
          <cell r="BY2115"/>
          <cell r="BZ2115"/>
          <cell r="CA2115"/>
          <cell r="CB2115"/>
          <cell r="CC2115"/>
          <cell r="CD2115"/>
          <cell r="CE2115"/>
          <cell r="CF2115"/>
          <cell r="CG2115"/>
          <cell r="CH2115"/>
          <cell r="CI2115"/>
          <cell r="CJ2115"/>
          <cell r="CK2115"/>
          <cell r="CL2115"/>
          <cell r="CM2115"/>
          <cell r="CN2115"/>
        </row>
        <row r="2116">
          <cell r="B2116"/>
          <cell r="C2116"/>
          <cell r="D2116"/>
          <cell r="E2116"/>
          <cell r="F2116"/>
          <cell r="G2116"/>
          <cell r="H2116"/>
          <cell r="I2116"/>
          <cell r="J2116"/>
          <cell r="K2116"/>
          <cell r="L2116"/>
          <cell r="M2116"/>
          <cell r="N2116"/>
          <cell r="O2116"/>
          <cell r="P2116"/>
          <cell r="Q2116"/>
          <cell r="R2116"/>
          <cell r="S2116"/>
          <cell r="T2116"/>
          <cell r="U2116"/>
          <cell r="V2116"/>
          <cell r="W2116"/>
          <cell r="X2116"/>
          <cell r="Y2116"/>
          <cell r="Z2116"/>
          <cell r="AA2116"/>
          <cell r="AB2116"/>
          <cell r="AC2116"/>
          <cell r="AD2116"/>
          <cell r="AE2116"/>
          <cell r="AF2116"/>
          <cell r="AG2116"/>
          <cell r="AH2116"/>
          <cell r="AI2116"/>
          <cell r="AJ2116"/>
          <cell r="AK2116"/>
          <cell r="AL2116"/>
          <cell r="AM2116"/>
          <cell r="AN2116"/>
          <cell r="AO2116"/>
          <cell r="AP2116"/>
          <cell r="AQ2116"/>
          <cell r="AR2116"/>
          <cell r="AS2116"/>
          <cell r="AT2116"/>
          <cell r="AU2116"/>
          <cell r="AV2116"/>
          <cell r="AW2116"/>
          <cell r="AX2116"/>
          <cell r="AY2116"/>
          <cell r="AZ2116"/>
          <cell r="BA2116"/>
          <cell r="BB2116"/>
          <cell r="BC2116"/>
          <cell r="BD2116"/>
          <cell r="BE2116"/>
          <cell r="BF2116"/>
          <cell r="BG2116"/>
          <cell r="BH2116"/>
          <cell r="BI2116"/>
          <cell r="BJ2116"/>
          <cell r="BK2116"/>
          <cell r="BL2116"/>
          <cell r="BM2116"/>
          <cell r="BN2116"/>
          <cell r="BO2116"/>
          <cell r="BP2116"/>
          <cell r="BQ2116"/>
          <cell r="BR2116"/>
          <cell r="BS2116"/>
          <cell r="BT2116"/>
          <cell r="BU2116"/>
          <cell r="BV2116"/>
          <cell r="BW2116"/>
          <cell r="BX2116"/>
          <cell r="BY2116"/>
          <cell r="BZ2116"/>
          <cell r="CA2116"/>
          <cell r="CB2116"/>
          <cell r="CC2116"/>
          <cell r="CD2116"/>
          <cell r="CE2116"/>
          <cell r="CF2116"/>
          <cell r="CG2116"/>
          <cell r="CH2116"/>
          <cell r="CI2116"/>
          <cell r="CJ2116"/>
          <cell r="CK2116"/>
          <cell r="CL2116"/>
          <cell r="CM2116"/>
          <cell r="CN2116"/>
        </row>
        <row r="2117">
          <cell r="B2117"/>
          <cell r="C2117"/>
          <cell r="D2117"/>
          <cell r="E2117"/>
          <cell r="F2117"/>
          <cell r="G2117"/>
          <cell r="H2117"/>
          <cell r="I2117"/>
          <cell r="J2117"/>
          <cell r="K2117"/>
          <cell r="L2117"/>
          <cell r="M2117"/>
          <cell r="N2117"/>
          <cell r="O2117"/>
          <cell r="P2117"/>
          <cell r="Q2117"/>
          <cell r="R2117"/>
          <cell r="S2117"/>
          <cell r="T2117"/>
          <cell r="U2117"/>
          <cell r="V2117"/>
          <cell r="W2117"/>
          <cell r="X2117"/>
          <cell r="Y2117"/>
          <cell r="Z2117"/>
          <cell r="AA2117"/>
          <cell r="AB2117"/>
          <cell r="AC2117"/>
          <cell r="AD2117"/>
          <cell r="AE2117"/>
          <cell r="AF2117"/>
          <cell r="AG2117"/>
          <cell r="AH2117"/>
          <cell r="AI2117"/>
          <cell r="AJ2117"/>
          <cell r="AK2117"/>
          <cell r="AL2117"/>
          <cell r="AM2117"/>
          <cell r="AN2117"/>
          <cell r="AO2117"/>
          <cell r="AP2117"/>
          <cell r="AQ2117"/>
          <cell r="AR2117"/>
          <cell r="AS2117"/>
          <cell r="AT2117"/>
          <cell r="AU2117"/>
          <cell r="AV2117"/>
          <cell r="AW2117"/>
          <cell r="AX2117"/>
          <cell r="AY2117"/>
          <cell r="AZ2117"/>
          <cell r="BA2117"/>
          <cell r="BB2117"/>
          <cell r="BC2117"/>
          <cell r="BD2117"/>
          <cell r="BE2117"/>
          <cell r="BF2117"/>
          <cell r="BG2117"/>
          <cell r="BH2117"/>
          <cell r="BI2117"/>
          <cell r="BJ2117"/>
          <cell r="BK2117"/>
          <cell r="BL2117"/>
          <cell r="BM2117"/>
          <cell r="BN2117"/>
          <cell r="BO2117"/>
          <cell r="BP2117"/>
          <cell r="BQ2117"/>
          <cell r="BR2117"/>
          <cell r="BS2117"/>
          <cell r="BT2117"/>
          <cell r="BU2117"/>
          <cell r="BV2117"/>
          <cell r="BW2117"/>
          <cell r="BX2117"/>
          <cell r="BY2117"/>
          <cell r="BZ2117"/>
          <cell r="CA2117"/>
          <cell r="CB2117"/>
          <cell r="CC2117"/>
          <cell r="CD2117"/>
          <cell r="CE2117"/>
          <cell r="CF2117"/>
          <cell r="CG2117"/>
          <cell r="CH2117"/>
          <cell r="CI2117"/>
          <cell r="CJ2117"/>
          <cell r="CK2117"/>
          <cell r="CL2117"/>
          <cell r="CM2117"/>
          <cell r="CN2117"/>
        </row>
        <row r="2118">
          <cell r="B2118"/>
          <cell r="C2118"/>
          <cell r="D2118"/>
          <cell r="E2118"/>
          <cell r="F2118"/>
          <cell r="G2118"/>
          <cell r="H2118"/>
          <cell r="I2118"/>
          <cell r="J2118"/>
          <cell r="K2118"/>
          <cell r="L2118"/>
          <cell r="M2118"/>
          <cell r="N2118"/>
          <cell r="O2118"/>
          <cell r="P2118"/>
          <cell r="Q2118"/>
          <cell r="R2118"/>
          <cell r="S2118"/>
          <cell r="T2118"/>
          <cell r="U2118"/>
          <cell r="V2118"/>
          <cell r="W2118"/>
          <cell r="X2118"/>
          <cell r="Y2118"/>
          <cell r="Z2118"/>
          <cell r="AA2118"/>
          <cell r="AB2118"/>
          <cell r="AC2118"/>
          <cell r="AD2118"/>
          <cell r="AE2118"/>
          <cell r="AF2118"/>
          <cell r="AG2118"/>
          <cell r="AH2118"/>
          <cell r="AI2118"/>
          <cell r="AJ2118"/>
          <cell r="AK2118"/>
          <cell r="AL2118"/>
          <cell r="AM2118"/>
          <cell r="AN2118"/>
          <cell r="AO2118"/>
          <cell r="AP2118"/>
          <cell r="AQ2118"/>
          <cell r="AR2118"/>
          <cell r="AS2118"/>
          <cell r="AT2118"/>
          <cell r="AU2118"/>
          <cell r="AV2118"/>
          <cell r="AW2118"/>
          <cell r="AX2118"/>
          <cell r="AY2118"/>
          <cell r="AZ2118"/>
          <cell r="BA2118"/>
          <cell r="BB2118"/>
          <cell r="BC2118"/>
          <cell r="BD2118"/>
          <cell r="BE2118"/>
          <cell r="BF2118"/>
          <cell r="BG2118"/>
          <cell r="BH2118"/>
          <cell r="BI2118"/>
          <cell r="BJ2118"/>
          <cell r="BK2118"/>
          <cell r="BL2118"/>
          <cell r="BM2118"/>
          <cell r="BN2118"/>
          <cell r="BO2118"/>
          <cell r="BP2118"/>
          <cell r="BQ2118"/>
          <cell r="BR2118"/>
          <cell r="BS2118"/>
          <cell r="BT2118"/>
          <cell r="BU2118"/>
          <cell r="BV2118"/>
          <cell r="BW2118"/>
          <cell r="BX2118"/>
          <cell r="BY2118"/>
          <cell r="BZ2118"/>
          <cell r="CA2118"/>
          <cell r="CB2118"/>
          <cell r="CC2118"/>
          <cell r="CD2118"/>
          <cell r="CE2118"/>
          <cell r="CF2118"/>
          <cell r="CG2118"/>
          <cell r="CH2118"/>
          <cell r="CI2118"/>
          <cell r="CJ2118"/>
          <cell r="CK2118"/>
          <cell r="CL2118"/>
          <cell r="CM2118"/>
          <cell r="CN2118"/>
        </row>
        <row r="2119">
          <cell r="B2119"/>
          <cell r="C2119"/>
          <cell r="D2119"/>
          <cell r="E2119"/>
          <cell r="F2119"/>
          <cell r="G2119"/>
          <cell r="H2119"/>
          <cell r="I2119"/>
          <cell r="J2119"/>
          <cell r="K2119"/>
          <cell r="L2119"/>
          <cell r="M2119"/>
          <cell r="N2119"/>
          <cell r="O2119"/>
          <cell r="P2119"/>
          <cell r="Q2119"/>
          <cell r="R2119"/>
          <cell r="S2119"/>
          <cell r="T2119"/>
          <cell r="U2119"/>
          <cell r="V2119"/>
          <cell r="W2119"/>
          <cell r="X2119"/>
          <cell r="Y2119"/>
          <cell r="Z2119"/>
          <cell r="AA2119"/>
          <cell r="AB2119"/>
          <cell r="AC2119"/>
          <cell r="AD2119"/>
          <cell r="AE2119"/>
          <cell r="AF2119"/>
          <cell r="AG2119"/>
          <cell r="AH2119"/>
          <cell r="AI2119"/>
          <cell r="AJ2119"/>
          <cell r="AK2119"/>
          <cell r="AL2119"/>
          <cell r="AM2119"/>
          <cell r="AN2119"/>
          <cell r="AO2119"/>
          <cell r="AP2119"/>
          <cell r="AQ2119"/>
          <cell r="AR2119"/>
          <cell r="AS2119"/>
          <cell r="AT2119"/>
          <cell r="AU2119"/>
          <cell r="AV2119"/>
          <cell r="AW2119"/>
          <cell r="AX2119"/>
          <cell r="AY2119"/>
          <cell r="AZ2119"/>
          <cell r="BA2119"/>
          <cell r="BB2119"/>
          <cell r="BC2119"/>
          <cell r="BD2119"/>
          <cell r="BE2119"/>
          <cell r="BF2119"/>
          <cell r="BG2119"/>
          <cell r="BH2119"/>
          <cell r="BI2119"/>
          <cell r="BJ2119"/>
          <cell r="BK2119"/>
          <cell r="BL2119"/>
          <cell r="BM2119"/>
          <cell r="BN2119"/>
          <cell r="BO2119"/>
          <cell r="BP2119"/>
          <cell r="BQ2119"/>
          <cell r="BR2119"/>
          <cell r="BS2119"/>
          <cell r="BT2119"/>
          <cell r="BU2119"/>
          <cell r="BV2119"/>
          <cell r="BW2119"/>
          <cell r="BX2119"/>
          <cell r="BY2119"/>
          <cell r="BZ2119"/>
          <cell r="CA2119"/>
          <cell r="CB2119"/>
          <cell r="CC2119"/>
          <cell r="CD2119"/>
          <cell r="CE2119"/>
          <cell r="CF2119"/>
          <cell r="CG2119"/>
          <cell r="CH2119"/>
          <cell r="CI2119"/>
          <cell r="CJ2119"/>
          <cell r="CK2119"/>
          <cell r="CL2119"/>
          <cell r="CM2119"/>
          <cell r="CN2119"/>
        </row>
        <row r="2120">
          <cell r="B2120"/>
          <cell r="C2120"/>
          <cell r="D2120"/>
          <cell r="E2120"/>
          <cell r="F2120"/>
          <cell r="G2120"/>
          <cell r="H2120"/>
          <cell r="I2120"/>
          <cell r="J2120"/>
          <cell r="K2120"/>
          <cell r="L2120"/>
          <cell r="M2120"/>
          <cell r="N2120"/>
          <cell r="O2120"/>
          <cell r="P2120"/>
          <cell r="Q2120"/>
          <cell r="R2120"/>
          <cell r="S2120"/>
          <cell r="T2120"/>
          <cell r="U2120"/>
          <cell r="V2120"/>
          <cell r="W2120"/>
          <cell r="X2120"/>
          <cell r="Y2120"/>
          <cell r="Z2120"/>
          <cell r="AA2120"/>
          <cell r="AB2120"/>
          <cell r="AC2120"/>
          <cell r="AD2120"/>
          <cell r="AE2120"/>
          <cell r="AF2120"/>
          <cell r="AG2120"/>
          <cell r="AH2120"/>
          <cell r="AI2120"/>
          <cell r="AJ2120"/>
          <cell r="AK2120"/>
          <cell r="AL2120"/>
          <cell r="AM2120"/>
          <cell r="AN2120"/>
          <cell r="AO2120"/>
          <cell r="AP2120"/>
          <cell r="AQ2120"/>
          <cell r="AR2120"/>
          <cell r="AS2120"/>
          <cell r="AT2120"/>
          <cell r="AU2120"/>
          <cell r="AV2120"/>
          <cell r="AW2120"/>
          <cell r="AX2120"/>
          <cell r="AY2120"/>
          <cell r="AZ2120"/>
          <cell r="BA2120"/>
          <cell r="BB2120"/>
          <cell r="BC2120"/>
          <cell r="BD2120"/>
          <cell r="BE2120"/>
          <cell r="BF2120"/>
          <cell r="BG2120"/>
          <cell r="BH2120"/>
          <cell r="BI2120"/>
          <cell r="BJ2120"/>
          <cell r="BK2120"/>
          <cell r="BL2120"/>
          <cell r="BM2120"/>
          <cell r="BN2120"/>
          <cell r="BO2120"/>
          <cell r="BP2120"/>
          <cell r="BQ2120"/>
          <cell r="BR2120"/>
          <cell r="BS2120"/>
          <cell r="BT2120"/>
          <cell r="BU2120"/>
          <cell r="BV2120"/>
          <cell r="BW2120"/>
          <cell r="BX2120"/>
          <cell r="BY2120"/>
          <cell r="BZ2120"/>
          <cell r="CA2120"/>
          <cell r="CB2120"/>
          <cell r="CC2120"/>
          <cell r="CD2120"/>
          <cell r="CE2120"/>
          <cell r="CF2120"/>
          <cell r="CG2120"/>
          <cell r="CH2120"/>
          <cell r="CI2120"/>
          <cell r="CJ2120"/>
          <cell r="CK2120"/>
          <cell r="CL2120"/>
          <cell r="CM2120"/>
          <cell r="CN2120"/>
        </row>
        <row r="2121">
          <cell r="B2121"/>
          <cell r="C2121"/>
          <cell r="D2121"/>
          <cell r="E2121"/>
          <cell r="F2121"/>
          <cell r="G2121"/>
          <cell r="H2121"/>
          <cell r="I2121"/>
          <cell r="J2121"/>
          <cell r="K2121"/>
          <cell r="L2121"/>
          <cell r="M2121"/>
          <cell r="N2121"/>
          <cell r="O2121"/>
          <cell r="P2121"/>
          <cell r="Q2121"/>
          <cell r="R2121"/>
          <cell r="S2121"/>
          <cell r="T2121"/>
          <cell r="U2121"/>
          <cell r="V2121"/>
          <cell r="W2121"/>
          <cell r="X2121"/>
          <cell r="Y2121"/>
          <cell r="Z2121"/>
          <cell r="AA2121"/>
          <cell r="AB2121"/>
          <cell r="AC2121"/>
          <cell r="AD2121"/>
          <cell r="AE2121"/>
          <cell r="AF2121"/>
          <cell r="AG2121"/>
          <cell r="AH2121"/>
          <cell r="AI2121"/>
          <cell r="AJ2121"/>
          <cell r="AK2121"/>
          <cell r="AL2121"/>
          <cell r="AM2121"/>
          <cell r="AN2121"/>
          <cell r="AO2121"/>
          <cell r="AP2121"/>
          <cell r="AQ2121"/>
          <cell r="AR2121"/>
          <cell r="AS2121"/>
          <cell r="AT2121"/>
          <cell r="AU2121"/>
          <cell r="AV2121"/>
          <cell r="AW2121"/>
          <cell r="AX2121"/>
          <cell r="AY2121"/>
          <cell r="AZ2121"/>
          <cell r="BA2121"/>
          <cell r="BB2121"/>
          <cell r="BC2121"/>
          <cell r="BD2121"/>
          <cell r="BE2121"/>
          <cell r="BF2121"/>
          <cell r="BG2121"/>
          <cell r="BH2121"/>
          <cell r="BI2121"/>
          <cell r="BJ2121"/>
          <cell r="BK2121"/>
          <cell r="BL2121"/>
          <cell r="BM2121"/>
          <cell r="BN2121"/>
          <cell r="BO2121"/>
          <cell r="BP2121"/>
          <cell r="BQ2121"/>
          <cell r="BR2121"/>
          <cell r="BS2121"/>
          <cell r="BT2121"/>
          <cell r="BU2121"/>
          <cell r="BV2121"/>
          <cell r="BW2121"/>
          <cell r="BX2121"/>
          <cell r="BY2121"/>
          <cell r="BZ2121"/>
          <cell r="CA2121"/>
          <cell r="CB2121"/>
          <cell r="CC2121"/>
          <cell r="CD2121"/>
          <cell r="CE2121"/>
          <cell r="CF2121"/>
          <cell r="CG2121"/>
          <cell r="CH2121"/>
          <cell r="CI2121"/>
          <cell r="CJ2121"/>
          <cell r="CK2121"/>
          <cell r="CL2121"/>
          <cell r="CM2121"/>
          <cell r="CN2121"/>
        </row>
        <row r="2122">
          <cell r="B2122"/>
          <cell r="C2122"/>
          <cell r="D2122"/>
          <cell r="E2122"/>
          <cell r="F2122"/>
          <cell r="G2122"/>
          <cell r="H2122"/>
          <cell r="I2122"/>
          <cell r="J2122"/>
          <cell r="K2122"/>
          <cell r="L2122"/>
          <cell r="M2122"/>
          <cell r="N2122"/>
          <cell r="O2122"/>
          <cell r="P2122"/>
          <cell r="Q2122"/>
          <cell r="R2122"/>
          <cell r="S2122"/>
          <cell r="T2122"/>
          <cell r="U2122"/>
          <cell r="V2122"/>
          <cell r="W2122"/>
          <cell r="X2122"/>
          <cell r="Y2122"/>
          <cell r="Z2122"/>
          <cell r="AA2122"/>
          <cell r="AB2122"/>
          <cell r="AC2122"/>
          <cell r="AD2122"/>
          <cell r="AE2122"/>
          <cell r="AF2122"/>
          <cell r="AG2122"/>
          <cell r="AH2122"/>
          <cell r="AI2122"/>
          <cell r="AJ2122"/>
          <cell r="AK2122"/>
          <cell r="AL2122"/>
          <cell r="AM2122"/>
          <cell r="AN2122"/>
          <cell r="AO2122"/>
          <cell r="AP2122"/>
          <cell r="AQ2122"/>
          <cell r="AR2122"/>
          <cell r="AS2122"/>
          <cell r="AT2122"/>
          <cell r="AU2122"/>
          <cell r="AV2122"/>
          <cell r="AW2122"/>
          <cell r="AX2122"/>
          <cell r="AY2122"/>
          <cell r="AZ2122"/>
          <cell r="BA2122"/>
          <cell r="BB2122"/>
          <cell r="BC2122"/>
          <cell r="BD2122"/>
          <cell r="BE2122"/>
          <cell r="BF2122"/>
          <cell r="BG2122"/>
          <cell r="BH2122"/>
          <cell r="BI2122"/>
          <cell r="BJ2122"/>
          <cell r="BK2122"/>
          <cell r="BL2122"/>
          <cell r="BM2122"/>
          <cell r="BN2122"/>
          <cell r="BO2122"/>
          <cell r="BP2122"/>
          <cell r="BQ2122"/>
          <cell r="BR2122"/>
          <cell r="BS2122"/>
          <cell r="BT2122"/>
          <cell r="BU2122"/>
          <cell r="BV2122"/>
          <cell r="BW2122"/>
          <cell r="BX2122"/>
          <cell r="BY2122"/>
          <cell r="BZ2122"/>
          <cell r="CA2122"/>
          <cell r="CB2122"/>
          <cell r="CC2122"/>
          <cell r="CD2122"/>
          <cell r="CE2122"/>
          <cell r="CF2122"/>
          <cell r="CG2122"/>
          <cell r="CH2122"/>
          <cell r="CI2122"/>
          <cell r="CJ2122"/>
          <cell r="CK2122"/>
          <cell r="CL2122"/>
          <cell r="CM2122"/>
          <cell r="CN2122"/>
        </row>
        <row r="2123">
          <cell r="B2123"/>
          <cell r="C2123"/>
          <cell r="D2123"/>
          <cell r="E2123"/>
          <cell r="F2123"/>
          <cell r="G2123"/>
          <cell r="H2123"/>
          <cell r="I2123"/>
          <cell r="J2123"/>
          <cell r="K2123"/>
          <cell r="L2123"/>
          <cell r="M2123"/>
          <cell r="N2123"/>
          <cell r="O2123"/>
          <cell r="P2123"/>
          <cell r="Q2123"/>
          <cell r="R2123"/>
          <cell r="S2123"/>
          <cell r="T2123"/>
          <cell r="U2123"/>
          <cell r="V2123"/>
          <cell r="W2123"/>
          <cell r="X2123"/>
          <cell r="Y2123"/>
          <cell r="Z2123"/>
          <cell r="AA2123"/>
          <cell r="AB2123"/>
          <cell r="AC2123"/>
          <cell r="AD2123"/>
          <cell r="AE2123"/>
          <cell r="AF2123"/>
          <cell r="AG2123"/>
          <cell r="AH2123"/>
          <cell r="AI2123"/>
          <cell r="AJ2123"/>
          <cell r="AK2123"/>
          <cell r="AL2123"/>
          <cell r="AM2123"/>
          <cell r="AN2123"/>
          <cell r="AO2123"/>
          <cell r="AP2123"/>
          <cell r="AQ2123"/>
          <cell r="AR2123"/>
          <cell r="AS2123"/>
          <cell r="AT2123"/>
          <cell r="AU2123"/>
          <cell r="AV2123"/>
          <cell r="AW2123"/>
          <cell r="AX2123"/>
          <cell r="AY2123"/>
          <cell r="AZ2123"/>
          <cell r="BA2123"/>
          <cell r="BB2123"/>
          <cell r="BC2123"/>
          <cell r="BD2123"/>
          <cell r="BE2123"/>
          <cell r="BF2123"/>
          <cell r="BG2123"/>
          <cell r="BH2123"/>
          <cell r="BI2123"/>
          <cell r="BJ2123"/>
          <cell r="BK2123"/>
          <cell r="BL2123"/>
          <cell r="BM2123"/>
          <cell r="BN2123"/>
          <cell r="BO2123"/>
          <cell r="BP2123"/>
          <cell r="BQ2123"/>
          <cell r="BR2123"/>
          <cell r="BS2123"/>
          <cell r="BT2123"/>
          <cell r="BU2123"/>
          <cell r="BV2123"/>
          <cell r="BW2123"/>
          <cell r="BX2123"/>
          <cell r="BY2123"/>
          <cell r="BZ2123"/>
          <cell r="CA2123"/>
          <cell r="CB2123"/>
          <cell r="CC2123"/>
          <cell r="CD2123"/>
          <cell r="CE2123"/>
          <cell r="CF2123"/>
          <cell r="CG2123"/>
          <cell r="CH2123"/>
          <cell r="CI2123"/>
          <cell r="CJ2123"/>
          <cell r="CK2123"/>
          <cell r="CL2123"/>
          <cell r="CM2123"/>
          <cell r="CN2123"/>
        </row>
        <row r="2124">
          <cell r="B2124"/>
          <cell r="C2124"/>
          <cell r="D2124"/>
          <cell r="E2124"/>
          <cell r="F2124"/>
          <cell r="G2124"/>
          <cell r="H2124"/>
          <cell r="I2124"/>
          <cell r="J2124"/>
          <cell r="K2124"/>
          <cell r="L2124"/>
          <cell r="M2124"/>
          <cell r="N2124"/>
          <cell r="O2124"/>
          <cell r="P2124"/>
          <cell r="Q2124"/>
          <cell r="R2124"/>
          <cell r="S2124"/>
          <cell r="T2124"/>
          <cell r="U2124"/>
          <cell r="V2124"/>
          <cell r="W2124"/>
          <cell r="X2124"/>
          <cell r="Y2124"/>
          <cell r="Z2124"/>
          <cell r="AA2124"/>
          <cell r="AB2124"/>
          <cell r="AC2124"/>
          <cell r="AD2124"/>
          <cell r="AE2124"/>
          <cell r="AF2124"/>
          <cell r="AG2124"/>
          <cell r="AH2124"/>
          <cell r="AI2124"/>
          <cell r="AJ2124"/>
          <cell r="AK2124"/>
          <cell r="AL2124"/>
          <cell r="AM2124"/>
          <cell r="AN2124"/>
          <cell r="AO2124"/>
          <cell r="AP2124"/>
          <cell r="AQ2124"/>
          <cell r="AR2124"/>
          <cell r="AS2124"/>
          <cell r="AT2124"/>
          <cell r="AU2124"/>
          <cell r="AV2124"/>
          <cell r="AW2124"/>
          <cell r="AX2124"/>
          <cell r="AY2124"/>
          <cell r="AZ2124"/>
          <cell r="BA2124"/>
          <cell r="BB2124"/>
          <cell r="BC2124"/>
          <cell r="BD2124"/>
          <cell r="BE2124"/>
          <cell r="BF2124"/>
          <cell r="BG2124"/>
          <cell r="BH2124"/>
          <cell r="BI2124"/>
          <cell r="BJ2124"/>
          <cell r="BK2124"/>
          <cell r="BL2124"/>
          <cell r="BM2124"/>
          <cell r="BN2124"/>
          <cell r="BO2124"/>
          <cell r="BP2124"/>
          <cell r="BQ2124"/>
          <cell r="BR2124"/>
          <cell r="BS2124"/>
          <cell r="BT2124"/>
          <cell r="BU2124"/>
          <cell r="BV2124"/>
          <cell r="BW2124"/>
          <cell r="BX2124"/>
          <cell r="BY2124"/>
          <cell r="BZ2124"/>
          <cell r="CA2124"/>
          <cell r="CB2124"/>
          <cell r="CC2124"/>
          <cell r="CD2124"/>
          <cell r="CE2124"/>
          <cell r="CF2124"/>
          <cell r="CG2124"/>
          <cell r="CH2124"/>
          <cell r="CI2124"/>
          <cell r="CJ2124"/>
          <cell r="CK2124"/>
          <cell r="CL2124"/>
          <cell r="CM2124"/>
          <cell r="CN2124"/>
        </row>
        <row r="2125">
          <cell r="B2125"/>
          <cell r="C2125"/>
          <cell r="D2125"/>
          <cell r="E2125"/>
          <cell r="F2125"/>
          <cell r="G2125"/>
          <cell r="H2125"/>
          <cell r="I2125"/>
          <cell r="J2125"/>
          <cell r="K2125"/>
          <cell r="L2125"/>
          <cell r="M2125"/>
          <cell r="N2125"/>
          <cell r="O2125"/>
          <cell r="P2125"/>
          <cell r="Q2125"/>
          <cell r="R2125"/>
          <cell r="S2125"/>
          <cell r="T2125"/>
          <cell r="U2125"/>
          <cell r="V2125"/>
          <cell r="W2125"/>
          <cell r="X2125"/>
          <cell r="Y2125"/>
          <cell r="Z2125"/>
          <cell r="AA2125"/>
          <cell r="AB2125"/>
          <cell r="AC2125"/>
          <cell r="AD2125"/>
          <cell r="AE2125"/>
          <cell r="AF2125"/>
          <cell r="AG2125"/>
          <cell r="AH2125"/>
          <cell r="AI2125"/>
          <cell r="AJ2125"/>
          <cell r="AK2125"/>
          <cell r="AL2125"/>
          <cell r="AM2125"/>
          <cell r="AN2125"/>
          <cell r="AO2125"/>
          <cell r="AP2125"/>
          <cell r="AQ2125"/>
          <cell r="AR2125"/>
          <cell r="AS2125"/>
          <cell r="AT2125"/>
          <cell r="AU2125"/>
          <cell r="AV2125"/>
          <cell r="AW2125"/>
          <cell r="AX2125"/>
          <cell r="AY2125"/>
          <cell r="AZ2125"/>
          <cell r="BA2125"/>
          <cell r="BB2125"/>
          <cell r="BC2125"/>
          <cell r="BD2125"/>
          <cell r="BE2125"/>
          <cell r="BF2125"/>
          <cell r="BG2125"/>
          <cell r="BH2125"/>
          <cell r="BI2125"/>
          <cell r="BJ2125"/>
          <cell r="BK2125"/>
          <cell r="BL2125"/>
          <cell r="BM2125"/>
          <cell r="BN2125"/>
          <cell r="BO2125"/>
          <cell r="BP2125"/>
          <cell r="BQ2125"/>
          <cell r="BR2125"/>
          <cell r="BS2125"/>
          <cell r="BT2125"/>
          <cell r="BU2125"/>
          <cell r="BV2125"/>
          <cell r="BW2125"/>
          <cell r="BX2125"/>
          <cell r="BY2125"/>
          <cell r="BZ2125"/>
          <cell r="CA2125"/>
          <cell r="CB2125"/>
          <cell r="CC2125"/>
          <cell r="CD2125"/>
          <cell r="CE2125"/>
          <cell r="CF2125"/>
          <cell r="CG2125"/>
          <cell r="CH2125"/>
          <cell r="CI2125"/>
          <cell r="CJ2125"/>
          <cell r="CK2125"/>
          <cell r="CL2125"/>
          <cell r="CM2125"/>
          <cell r="CN2125"/>
        </row>
        <row r="2126">
          <cell r="B2126"/>
          <cell r="C2126"/>
          <cell r="D2126"/>
          <cell r="E2126"/>
          <cell r="F2126"/>
          <cell r="G2126"/>
          <cell r="H2126"/>
          <cell r="I2126"/>
          <cell r="J2126"/>
          <cell r="K2126"/>
          <cell r="L2126"/>
          <cell r="M2126"/>
          <cell r="N2126"/>
          <cell r="O2126"/>
          <cell r="P2126"/>
          <cell r="Q2126"/>
          <cell r="R2126"/>
          <cell r="S2126"/>
          <cell r="T2126"/>
          <cell r="U2126"/>
          <cell r="V2126"/>
          <cell r="W2126"/>
          <cell r="X2126"/>
          <cell r="Y2126"/>
          <cell r="Z2126"/>
          <cell r="AA2126"/>
          <cell r="AB2126"/>
          <cell r="AC2126"/>
          <cell r="AD2126"/>
          <cell r="AE2126"/>
          <cell r="AF2126"/>
          <cell r="AG2126"/>
          <cell r="AH2126"/>
          <cell r="AI2126"/>
          <cell r="AJ2126"/>
          <cell r="AK2126"/>
          <cell r="AL2126"/>
          <cell r="AM2126"/>
          <cell r="AN2126"/>
          <cell r="AO2126"/>
          <cell r="AP2126"/>
          <cell r="AQ2126"/>
          <cell r="AR2126"/>
          <cell r="AS2126"/>
          <cell r="AT2126"/>
          <cell r="AU2126"/>
          <cell r="AV2126"/>
          <cell r="AW2126"/>
          <cell r="AX2126"/>
          <cell r="AY2126"/>
          <cell r="AZ2126"/>
          <cell r="BA2126"/>
          <cell r="BB2126"/>
          <cell r="BC2126"/>
          <cell r="BD2126"/>
          <cell r="BE2126"/>
          <cell r="BF2126"/>
          <cell r="BG2126"/>
          <cell r="BH2126"/>
          <cell r="BI2126"/>
          <cell r="BJ2126"/>
          <cell r="BK2126"/>
          <cell r="BL2126"/>
          <cell r="BM2126"/>
          <cell r="BN2126"/>
          <cell r="BO2126"/>
          <cell r="BP2126"/>
          <cell r="BQ2126"/>
          <cell r="BR2126"/>
          <cell r="BS2126"/>
          <cell r="BT2126"/>
          <cell r="BU2126"/>
          <cell r="BV2126"/>
          <cell r="BW2126"/>
          <cell r="BX2126"/>
          <cell r="BY2126"/>
          <cell r="BZ2126"/>
          <cell r="CA2126"/>
          <cell r="CB2126"/>
          <cell r="CC2126"/>
          <cell r="CD2126"/>
          <cell r="CE2126"/>
          <cell r="CF2126"/>
          <cell r="CG2126"/>
          <cell r="CH2126"/>
          <cell r="CI2126"/>
          <cell r="CJ2126"/>
          <cell r="CK2126"/>
          <cell r="CL2126"/>
          <cell r="CM2126"/>
          <cell r="CN2126"/>
        </row>
        <row r="2127">
          <cell r="B2127"/>
          <cell r="C2127"/>
          <cell r="D2127"/>
          <cell r="E2127"/>
          <cell r="F2127"/>
          <cell r="G2127"/>
          <cell r="H2127"/>
          <cell r="I2127"/>
          <cell r="J2127"/>
          <cell r="K2127"/>
          <cell r="L2127"/>
          <cell r="M2127"/>
          <cell r="N2127"/>
          <cell r="O2127"/>
          <cell r="P2127"/>
          <cell r="Q2127"/>
          <cell r="R2127"/>
          <cell r="S2127"/>
          <cell r="T2127"/>
          <cell r="U2127"/>
          <cell r="V2127"/>
          <cell r="W2127"/>
          <cell r="X2127"/>
          <cell r="Y2127"/>
          <cell r="Z2127"/>
          <cell r="AA2127"/>
          <cell r="AB2127"/>
          <cell r="AC2127"/>
          <cell r="AD2127"/>
          <cell r="AE2127"/>
          <cell r="AF2127"/>
          <cell r="AG2127"/>
          <cell r="AH2127"/>
          <cell r="AI2127"/>
          <cell r="AJ2127"/>
          <cell r="AK2127"/>
          <cell r="AL2127"/>
          <cell r="AM2127"/>
          <cell r="AN2127"/>
          <cell r="AO2127"/>
          <cell r="AP2127"/>
          <cell r="AQ2127"/>
          <cell r="AR2127"/>
          <cell r="AS2127"/>
          <cell r="AT2127"/>
          <cell r="AU2127"/>
          <cell r="AV2127"/>
          <cell r="AW2127"/>
          <cell r="AX2127"/>
          <cell r="AY2127"/>
          <cell r="AZ2127"/>
          <cell r="BA2127"/>
          <cell r="BB2127"/>
          <cell r="BC2127"/>
          <cell r="BD2127"/>
          <cell r="BE2127"/>
          <cell r="BF2127"/>
          <cell r="BG2127"/>
          <cell r="BH2127"/>
          <cell r="BI2127"/>
          <cell r="BJ2127"/>
          <cell r="BK2127"/>
          <cell r="BL2127"/>
          <cell r="BM2127"/>
          <cell r="BN2127"/>
          <cell r="BO2127"/>
          <cell r="BP2127"/>
          <cell r="BQ2127"/>
          <cell r="BR2127"/>
          <cell r="BS2127"/>
          <cell r="BT2127"/>
          <cell r="BU2127"/>
          <cell r="BV2127"/>
          <cell r="BW2127"/>
          <cell r="BX2127"/>
          <cell r="BY2127"/>
          <cell r="BZ2127"/>
          <cell r="CA2127"/>
          <cell r="CB2127"/>
          <cell r="CC2127"/>
          <cell r="CD2127"/>
          <cell r="CE2127"/>
          <cell r="CF2127"/>
          <cell r="CG2127"/>
          <cell r="CH2127"/>
          <cell r="CI2127"/>
          <cell r="CJ2127"/>
          <cell r="CK2127"/>
          <cell r="CL2127"/>
          <cell r="CM2127"/>
          <cell r="CN2127"/>
        </row>
        <row r="2128">
          <cell r="B2128"/>
          <cell r="C2128"/>
          <cell r="D2128"/>
          <cell r="E2128"/>
          <cell r="F2128"/>
          <cell r="G2128"/>
          <cell r="H2128"/>
          <cell r="I2128"/>
          <cell r="J2128"/>
          <cell r="K2128"/>
          <cell r="L2128"/>
          <cell r="M2128"/>
          <cell r="N2128"/>
          <cell r="O2128"/>
          <cell r="P2128"/>
          <cell r="Q2128"/>
          <cell r="R2128"/>
          <cell r="S2128"/>
          <cell r="T2128"/>
          <cell r="U2128"/>
          <cell r="V2128"/>
          <cell r="W2128"/>
          <cell r="X2128"/>
          <cell r="Y2128"/>
          <cell r="Z2128"/>
          <cell r="AA2128"/>
          <cell r="AB2128"/>
          <cell r="AC2128"/>
          <cell r="AD2128"/>
          <cell r="AE2128"/>
          <cell r="AF2128"/>
          <cell r="AG2128"/>
          <cell r="AH2128"/>
          <cell r="AI2128"/>
          <cell r="AJ2128"/>
          <cell r="AK2128"/>
          <cell r="AL2128"/>
          <cell r="AM2128"/>
          <cell r="AN2128"/>
          <cell r="AO2128"/>
          <cell r="AP2128"/>
          <cell r="AQ2128"/>
          <cell r="AR2128"/>
          <cell r="AS2128"/>
          <cell r="AT2128"/>
          <cell r="AU2128"/>
          <cell r="AV2128"/>
          <cell r="AW2128"/>
          <cell r="AX2128"/>
          <cell r="AY2128"/>
          <cell r="AZ2128"/>
          <cell r="BA2128"/>
          <cell r="BB2128"/>
          <cell r="BC2128"/>
          <cell r="BD2128"/>
          <cell r="BE2128"/>
          <cell r="BF2128"/>
          <cell r="BG2128"/>
          <cell r="BH2128"/>
          <cell r="BI2128"/>
          <cell r="BJ2128"/>
          <cell r="BK2128"/>
          <cell r="BL2128"/>
          <cell r="BM2128"/>
          <cell r="BN2128"/>
          <cell r="BO2128"/>
          <cell r="BP2128"/>
          <cell r="BQ2128"/>
          <cell r="BR2128"/>
          <cell r="BS2128"/>
          <cell r="BT2128"/>
          <cell r="BU2128"/>
          <cell r="BV2128"/>
          <cell r="BW2128"/>
          <cell r="BX2128"/>
          <cell r="BY2128"/>
          <cell r="BZ2128"/>
          <cell r="CA2128"/>
          <cell r="CB2128"/>
          <cell r="CC2128"/>
          <cell r="CD2128"/>
          <cell r="CE2128"/>
          <cell r="CF2128"/>
          <cell r="CG2128"/>
          <cell r="CH2128"/>
          <cell r="CI2128"/>
          <cell r="CJ2128"/>
          <cell r="CK2128"/>
          <cell r="CL2128"/>
          <cell r="CM2128"/>
          <cell r="CN2128"/>
        </row>
        <row r="2129">
          <cell r="B2129"/>
          <cell r="C2129"/>
          <cell r="D2129"/>
          <cell r="E2129"/>
          <cell r="F2129"/>
          <cell r="G2129"/>
          <cell r="H2129"/>
          <cell r="I2129"/>
          <cell r="J2129"/>
          <cell r="K2129"/>
          <cell r="L2129"/>
          <cell r="M2129"/>
          <cell r="N2129"/>
          <cell r="O2129"/>
          <cell r="P2129"/>
          <cell r="Q2129"/>
          <cell r="R2129"/>
          <cell r="S2129"/>
          <cell r="T2129"/>
          <cell r="U2129"/>
          <cell r="V2129"/>
          <cell r="W2129"/>
          <cell r="X2129"/>
          <cell r="Y2129"/>
          <cell r="Z2129"/>
          <cell r="AA2129"/>
          <cell r="AB2129"/>
          <cell r="AC2129"/>
          <cell r="AD2129"/>
          <cell r="AE2129"/>
          <cell r="AF2129"/>
          <cell r="AG2129"/>
          <cell r="AH2129"/>
          <cell r="AI2129"/>
          <cell r="AJ2129"/>
          <cell r="AK2129"/>
          <cell r="AL2129"/>
          <cell r="AM2129"/>
          <cell r="AN2129"/>
          <cell r="AO2129"/>
          <cell r="AP2129"/>
          <cell r="AQ2129"/>
          <cell r="AR2129"/>
          <cell r="AS2129"/>
          <cell r="AT2129"/>
          <cell r="AU2129"/>
          <cell r="AV2129"/>
          <cell r="AW2129"/>
          <cell r="AX2129"/>
          <cell r="AY2129"/>
          <cell r="AZ2129"/>
          <cell r="BA2129"/>
          <cell r="BB2129"/>
          <cell r="BC2129"/>
          <cell r="BD2129"/>
          <cell r="BE2129"/>
          <cell r="BF2129"/>
          <cell r="BG2129"/>
          <cell r="BH2129"/>
          <cell r="BI2129"/>
          <cell r="BJ2129"/>
          <cell r="BK2129"/>
          <cell r="BL2129"/>
          <cell r="BM2129"/>
          <cell r="BN2129"/>
          <cell r="BO2129"/>
          <cell r="BP2129"/>
          <cell r="BQ2129"/>
          <cell r="BR2129"/>
          <cell r="BS2129"/>
          <cell r="BT2129"/>
          <cell r="BU2129"/>
          <cell r="BV2129"/>
          <cell r="BW2129"/>
          <cell r="BX2129"/>
          <cell r="BY2129"/>
          <cell r="BZ2129"/>
          <cell r="CA2129"/>
          <cell r="CB2129"/>
          <cell r="CC2129"/>
          <cell r="CD2129"/>
          <cell r="CE2129"/>
          <cell r="CF2129"/>
          <cell r="CG2129"/>
          <cell r="CH2129"/>
          <cell r="CI2129"/>
          <cell r="CJ2129"/>
          <cell r="CK2129"/>
          <cell r="CL2129"/>
          <cell r="CM2129"/>
          <cell r="CN2129"/>
        </row>
        <row r="2130">
          <cell r="B2130"/>
          <cell r="C2130"/>
          <cell r="D2130"/>
          <cell r="E2130"/>
          <cell r="F2130"/>
          <cell r="G2130"/>
          <cell r="H2130"/>
          <cell r="I2130"/>
          <cell r="J2130"/>
          <cell r="K2130"/>
          <cell r="L2130"/>
          <cell r="M2130"/>
          <cell r="N2130"/>
          <cell r="O2130"/>
          <cell r="P2130"/>
          <cell r="Q2130"/>
          <cell r="R2130"/>
          <cell r="S2130"/>
          <cell r="T2130"/>
          <cell r="U2130"/>
          <cell r="V2130"/>
          <cell r="W2130"/>
          <cell r="X2130"/>
          <cell r="Y2130"/>
          <cell r="Z2130"/>
          <cell r="AA2130"/>
          <cell r="AB2130"/>
          <cell r="AC2130"/>
          <cell r="AD2130"/>
          <cell r="AE2130"/>
          <cell r="AF2130"/>
          <cell r="AG2130"/>
          <cell r="AH2130"/>
          <cell r="AI2130"/>
          <cell r="AJ2130"/>
          <cell r="AK2130"/>
          <cell r="AL2130"/>
          <cell r="AM2130"/>
          <cell r="AN2130"/>
          <cell r="AO2130"/>
          <cell r="AP2130"/>
          <cell r="AQ2130"/>
          <cell r="AR2130"/>
          <cell r="AS2130"/>
          <cell r="AT2130"/>
          <cell r="AU2130"/>
          <cell r="AV2130"/>
          <cell r="AW2130"/>
          <cell r="AX2130"/>
          <cell r="AY2130"/>
          <cell r="AZ2130"/>
          <cell r="BA2130"/>
          <cell r="BB2130"/>
          <cell r="BC2130"/>
          <cell r="BD2130"/>
          <cell r="BE2130"/>
          <cell r="BF2130"/>
          <cell r="BG2130"/>
          <cell r="BH2130"/>
          <cell r="BI2130"/>
          <cell r="BJ2130"/>
          <cell r="BK2130"/>
          <cell r="BL2130"/>
          <cell r="BM2130"/>
          <cell r="BN2130"/>
          <cell r="BO2130"/>
          <cell r="BP2130"/>
          <cell r="BQ2130"/>
          <cell r="BR2130"/>
          <cell r="BS2130"/>
          <cell r="BT2130"/>
          <cell r="BU2130"/>
          <cell r="BV2130"/>
          <cell r="BW2130"/>
          <cell r="BX2130"/>
          <cell r="BY2130"/>
          <cell r="BZ2130"/>
          <cell r="CA2130"/>
          <cell r="CB2130"/>
          <cell r="CC2130"/>
          <cell r="CD2130"/>
          <cell r="CE2130"/>
          <cell r="CF2130"/>
          <cell r="CG2130"/>
          <cell r="CH2130"/>
          <cell r="CI2130"/>
          <cell r="CJ2130"/>
          <cell r="CK2130"/>
          <cell r="CL2130"/>
          <cell r="CM2130"/>
          <cell r="CN2130"/>
        </row>
        <row r="2131">
          <cell r="B2131"/>
          <cell r="C2131"/>
          <cell r="D2131"/>
          <cell r="E2131"/>
          <cell r="F2131"/>
          <cell r="G2131"/>
          <cell r="H2131"/>
          <cell r="I2131"/>
          <cell r="J2131"/>
          <cell r="K2131"/>
          <cell r="L2131"/>
          <cell r="M2131"/>
          <cell r="N2131"/>
          <cell r="O2131"/>
          <cell r="P2131"/>
          <cell r="Q2131"/>
          <cell r="R2131"/>
          <cell r="S2131"/>
          <cell r="T2131"/>
          <cell r="U2131"/>
          <cell r="V2131"/>
          <cell r="W2131"/>
          <cell r="X2131"/>
          <cell r="Y2131"/>
          <cell r="Z2131"/>
          <cell r="AA2131"/>
          <cell r="AB2131"/>
          <cell r="AC2131"/>
          <cell r="AD2131"/>
          <cell r="AE2131"/>
          <cell r="AF2131"/>
          <cell r="AG2131"/>
          <cell r="AH2131"/>
          <cell r="AI2131"/>
          <cell r="AJ2131"/>
          <cell r="AK2131"/>
          <cell r="AL2131"/>
          <cell r="AM2131"/>
          <cell r="AN2131"/>
          <cell r="AO2131"/>
          <cell r="AP2131"/>
          <cell r="AQ2131"/>
          <cell r="AR2131"/>
          <cell r="AS2131"/>
          <cell r="AT2131"/>
          <cell r="AU2131"/>
          <cell r="AV2131"/>
          <cell r="AW2131"/>
          <cell r="AX2131"/>
          <cell r="AY2131"/>
          <cell r="AZ2131"/>
          <cell r="BA2131"/>
          <cell r="BB2131"/>
          <cell r="BC2131"/>
          <cell r="BD2131"/>
          <cell r="BE2131"/>
          <cell r="BF2131"/>
          <cell r="BG2131"/>
          <cell r="BH2131"/>
          <cell r="BI2131"/>
          <cell r="BJ2131"/>
          <cell r="BK2131"/>
          <cell r="BL2131"/>
          <cell r="BM2131"/>
          <cell r="BN2131"/>
          <cell r="BO2131"/>
          <cell r="BP2131"/>
          <cell r="BQ2131"/>
          <cell r="BR2131"/>
          <cell r="BS2131"/>
          <cell r="BT2131"/>
          <cell r="BU2131"/>
          <cell r="BV2131"/>
          <cell r="BW2131"/>
          <cell r="BX2131"/>
          <cell r="BY2131"/>
          <cell r="BZ2131"/>
          <cell r="CA2131"/>
          <cell r="CB2131"/>
          <cell r="CC2131"/>
          <cell r="CD2131"/>
          <cell r="CE2131"/>
          <cell r="CF2131"/>
          <cell r="CG2131"/>
          <cell r="CH2131"/>
          <cell r="CI2131"/>
          <cell r="CJ2131"/>
          <cell r="CK2131"/>
          <cell r="CL2131"/>
          <cell r="CM2131"/>
          <cell r="CN2131"/>
        </row>
        <row r="2132">
          <cell r="B2132"/>
          <cell r="C2132"/>
          <cell r="D2132"/>
          <cell r="E2132"/>
          <cell r="F2132"/>
          <cell r="G2132"/>
          <cell r="H2132"/>
          <cell r="I2132"/>
          <cell r="J2132"/>
          <cell r="K2132"/>
          <cell r="L2132"/>
          <cell r="M2132"/>
          <cell r="N2132"/>
          <cell r="O2132"/>
          <cell r="P2132"/>
          <cell r="Q2132"/>
          <cell r="R2132"/>
          <cell r="S2132"/>
          <cell r="T2132"/>
          <cell r="U2132"/>
          <cell r="V2132"/>
          <cell r="W2132"/>
          <cell r="X2132"/>
          <cell r="Y2132"/>
          <cell r="Z2132"/>
          <cell r="AA2132"/>
          <cell r="AB2132"/>
          <cell r="AC2132"/>
          <cell r="AD2132"/>
          <cell r="AE2132"/>
          <cell r="AF2132"/>
          <cell r="AG2132"/>
          <cell r="AH2132"/>
          <cell r="AI2132"/>
          <cell r="AJ2132"/>
          <cell r="AK2132"/>
          <cell r="AL2132"/>
          <cell r="AM2132"/>
          <cell r="AN2132"/>
          <cell r="AO2132"/>
          <cell r="AP2132"/>
          <cell r="AQ2132"/>
          <cell r="AR2132"/>
          <cell r="AS2132"/>
          <cell r="AT2132"/>
          <cell r="AU2132"/>
          <cell r="AV2132"/>
          <cell r="AW2132"/>
          <cell r="AX2132"/>
          <cell r="AY2132"/>
          <cell r="AZ2132"/>
          <cell r="BA2132"/>
          <cell r="BB2132"/>
          <cell r="BC2132"/>
          <cell r="BD2132"/>
          <cell r="BE2132"/>
          <cell r="BF2132"/>
          <cell r="BG2132"/>
          <cell r="BH2132"/>
          <cell r="BI2132"/>
          <cell r="BJ2132"/>
          <cell r="BK2132"/>
          <cell r="BL2132"/>
          <cell r="BM2132"/>
          <cell r="BN2132"/>
          <cell r="BO2132"/>
          <cell r="BP2132"/>
          <cell r="BQ2132"/>
          <cell r="BR2132"/>
          <cell r="BS2132"/>
          <cell r="BT2132"/>
          <cell r="BU2132"/>
          <cell r="BV2132"/>
          <cell r="BW2132"/>
          <cell r="BX2132"/>
          <cell r="BY2132"/>
          <cell r="BZ2132"/>
          <cell r="CA2132"/>
          <cell r="CB2132"/>
          <cell r="CC2132"/>
          <cell r="CD2132"/>
          <cell r="CE2132"/>
          <cell r="CF2132"/>
          <cell r="CG2132"/>
          <cell r="CH2132"/>
          <cell r="CI2132"/>
          <cell r="CJ2132"/>
          <cell r="CK2132"/>
          <cell r="CL2132"/>
          <cell r="CM2132"/>
          <cell r="CN2132"/>
        </row>
        <row r="2133">
          <cell r="B2133"/>
          <cell r="C2133"/>
          <cell r="D2133"/>
          <cell r="E2133"/>
          <cell r="F2133"/>
          <cell r="G2133"/>
          <cell r="H2133"/>
          <cell r="I2133"/>
          <cell r="J2133"/>
          <cell r="K2133"/>
          <cell r="L2133"/>
          <cell r="M2133"/>
          <cell r="N2133"/>
          <cell r="O2133"/>
          <cell r="P2133"/>
          <cell r="Q2133"/>
          <cell r="R2133"/>
          <cell r="S2133"/>
          <cell r="T2133"/>
          <cell r="U2133"/>
          <cell r="V2133"/>
          <cell r="W2133"/>
          <cell r="X2133"/>
          <cell r="Y2133"/>
          <cell r="Z2133"/>
          <cell r="AA2133"/>
          <cell r="AB2133"/>
          <cell r="AC2133"/>
          <cell r="AD2133"/>
          <cell r="AE2133"/>
          <cell r="AF2133"/>
          <cell r="AG2133"/>
          <cell r="AH2133"/>
          <cell r="AI2133"/>
          <cell r="AJ2133"/>
          <cell r="AK2133"/>
          <cell r="AL2133"/>
          <cell r="AM2133"/>
          <cell r="AN2133"/>
          <cell r="AO2133"/>
          <cell r="AP2133"/>
          <cell r="AQ2133"/>
          <cell r="AR2133"/>
          <cell r="AS2133"/>
          <cell r="AT2133"/>
          <cell r="AU2133"/>
          <cell r="AV2133"/>
          <cell r="AW2133"/>
          <cell r="AX2133"/>
          <cell r="AY2133"/>
          <cell r="AZ2133"/>
          <cell r="BA2133"/>
          <cell r="BB2133"/>
          <cell r="BC2133"/>
          <cell r="BD2133"/>
          <cell r="BE2133"/>
          <cell r="BF2133"/>
          <cell r="BG2133"/>
          <cell r="BH2133"/>
          <cell r="BI2133"/>
          <cell r="BJ2133"/>
          <cell r="BK2133"/>
          <cell r="BL2133"/>
          <cell r="BM2133"/>
          <cell r="BN2133"/>
          <cell r="BO2133"/>
          <cell r="BP2133"/>
          <cell r="BQ2133"/>
          <cell r="BR2133"/>
          <cell r="BS2133"/>
          <cell r="BT2133"/>
          <cell r="BU2133"/>
          <cell r="BV2133"/>
          <cell r="BW2133"/>
          <cell r="BX2133"/>
          <cell r="BY2133"/>
          <cell r="BZ2133"/>
          <cell r="CA2133"/>
          <cell r="CB2133"/>
          <cell r="CC2133"/>
          <cell r="CD2133"/>
          <cell r="CE2133"/>
          <cell r="CF2133"/>
          <cell r="CG2133"/>
          <cell r="CH2133"/>
          <cell r="CI2133"/>
          <cell r="CJ2133"/>
          <cell r="CK2133"/>
          <cell r="CL2133"/>
          <cell r="CM2133"/>
          <cell r="CN2133"/>
        </row>
        <row r="2134">
          <cell r="B2134"/>
          <cell r="C2134"/>
          <cell r="D2134"/>
          <cell r="E2134"/>
          <cell r="F2134"/>
          <cell r="G2134"/>
          <cell r="H2134"/>
          <cell r="I2134"/>
          <cell r="J2134"/>
          <cell r="K2134"/>
          <cell r="L2134"/>
          <cell r="M2134"/>
          <cell r="N2134"/>
          <cell r="O2134"/>
          <cell r="P2134"/>
          <cell r="Q2134"/>
          <cell r="R2134"/>
          <cell r="S2134"/>
          <cell r="T2134"/>
          <cell r="U2134"/>
          <cell r="V2134"/>
          <cell r="W2134"/>
          <cell r="X2134"/>
          <cell r="Y2134"/>
          <cell r="Z2134"/>
          <cell r="AA2134"/>
          <cell r="AB2134"/>
          <cell r="AC2134"/>
          <cell r="AD2134"/>
          <cell r="AE2134"/>
          <cell r="AF2134"/>
          <cell r="AG2134"/>
          <cell r="AH2134"/>
          <cell r="AI2134"/>
          <cell r="AJ2134"/>
          <cell r="AK2134"/>
          <cell r="AL2134"/>
          <cell r="AM2134"/>
          <cell r="AN2134"/>
          <cell r="AO2134"/>
          <cell r="AP2134"/>
          <cell r="AQ2134"/>
          <cell r="AR2134"/>
          <cell r="AS2134"/>
          <cell r="AT2134"/>
          <cell r="AU2134"/>
          <cell r="AV2134"/>
          <cell r="AW2134"/>
          <cell r="AX2134"/>
          <cell r="AY2134"/>
          <cell r="AZ2134"/>
          <cell r="BA2134"/>
          <cell r="BB2134"/>
          <cell r="BC2134"/>
          <cell r="BD2134"/>
          <cell r="BE2134"/>
          <cell r="BF2134"/>
          <cell r="BG2134"/>
          <cell r="BH2134"/>
          <cell r="BI2134"/>
          <cell r="BJ2134"/>
          <cell r="BK2134"/>
          <cell r="BL2134"/>
          <cell r="BM2134"/>
          <cell r="BN2134"/>
          <cell r="BO2134"/>
          <cell r="BP2134"/>
          <cell r="BQ2134"/>
          <cell r="BR2134"/>
          <cell r="BS2134"/>
          <cell r="BT2134"/>
          <cell r="BU2134"/>
          <cell r="BV2134"/>
          <cell r="BW2134"/>
          <cell r="BX2134"/>
          <cell r="BY2134"/>
          <cell r="BZ2134"/>
          <cell r="CA2134"/>
          <cell r="CB2134"/>
          <cell r="CC2134"/>
          <cell r="CD2134"/>
          <cell r="CE2134"/>
          <cell r="CF2134"/>
          <cell r="CG2134"/>
          <cell r="CH2134"/>
          <cell r="CI2134"/>
          <cell r="CJ2134"/>
          <cell r="CK2134"/>
          <cell r="CL2134"/>
          <cell r="CM2134"/>
          <cell r="CN2134"/>
        </row>
        <row r="2135">
          <cell r="B2135"/>
          <cell r="C2135"/>
          <cell r="D2135"/>
          <cell r="E2135"/>
          <cell r="F2135"/>
          <cell r="G2135"/>
          <cell r="H2135"/>
          <cell r="I2135"/>
          <cell r="J2135"/>
          <cell r="K2135"/>
          <cell r="L2135"/>
          <cell r="M2135"/>
          <cell r="N2135"/>
          <cell r="O2135"/>
          <cell r="P2135"/>
          <cell r="Q2135"/>
          <cell r="R2135"/>
          <cell r="S2135"/>
          <cell r="T2135"/>
          <cell r="U2135"/>
          <cell r="V2135"/>
          <cell r="W2135"/>
          <cell r="X2135"/>
          <cell r="Y2135"/>
          <cell r="Z2135"/>
          <cell r="AA2135"/>
          <cell r="AB2135"/>
          <cell r="AC2135"/>
          <cell r="AD2135"/>
          <cell r="AE2135"/>
          <cell r="AF2135"/>
          <cell r="AG2135"/>
          <cell r="AH2135"/>
          <cell r="AI2135"/>
          <cell r="AJ2135"/>
          <cell r="AK2135"/>
          <cell r="AL2135"/>
          <cell r="AM2135"/>
          <cell r="AN2135"/>
          <cell r="AO2135"/>
          <cell r="AP2135"/>
          <cell r="AQ2135"/>
          <cell r="AR2135"/>
          <cell r="AS2135"/>
          <cell r="AT2135"/>
          <cell r="AU2135"/>
          <cell r="AV2135"/>
          <cell r="AW2135"/>
          <cell r="AX2135"/>
          <cell r="AY2135"/>
          <cell r="AZ2135"/>
          <cell r="BA2135"/>
          <cell r="BB2135"/>
          <cell r="BC2135"/>
          <cell r="BD2135"/>
          <cell r="BE2135"/>
          <cell r="BF2135"/>
          <cell r="BG2135"/>
          <cell r="BH2135"/>
          <cell r="BI2135"/>
          <cell r="BJ2135"/>
          <cell r="BK2135"/>
          <cell r="BL2135"/>
          <cell r="BM2135"/>
          <cell r="BN2135"/>
          <cell r="BO2135"/>
          <cell r="BP2135"/>
          <cell r="BQ2135"/>
          <cell r="BR2135"/>
          <cell r="BS2135"/>
          <cell r="BT2135"/>
          <cell r="BU2135"/>
          <cell r="BV2135"/>
          <cell r="BW2135"/>
          <cell r="BX2135"/>
          <cell r="BY2135"/>
          <cell r="BZ2135"/>
          <cell r="CA2135"/>
          <cell r="CB2135"/>
          <cell r="CC2135"/>
          <cell r="CD2135"/>
          <cell r="CE2135"/>
          <cell r="CF2135"/>
          <cell r="CG2135"/>
          <cell r="CH2135"/>
          <cell r="CI2135"/>
          <cell r="CJ2135"/>
          <cell r="CK2135"/>
          <cell r="CL2135"/>
          <cell r="CM2135"/>
          <cell r="CN2135"/>
        </row>
        <row r="2136">
          <cell r="B2136"/>
          <cell r="C2136"/>
          <cell r="D2136"/>
          <cell r="E2136"/>
          <cell r="F2136"/>
          <cell r="G2136"/>
          <cell r="H2136"/>
          <cell r="I2136"/>
          <cell r="J2136"/>
          <cell r="K2136"/>
          <cell r="L2136"/>
          <cell r="M2136"/>
          <cell r="N2136"/>
          <cell r="O2136"/>
          <cell r="P2136"/>
          <cell r="Q2136"/>
          <cell r="R2136"/>
          <cell r="S2136"/>
          <cell r="T2136"/>
          <cell r="U2136"/>
          <cell r="V2136"/>
          <cell r="W2136"/>
          <cell r="X2136"/>
          <cell r="Y2136"/>
          <cell r="Z2136"/>
          <cell r="AA2136"/>
          <cell r="AB2136"/>
          <cell r="AC2136"/>
          <cell r="AD2136"/>
          <cell r="AE2136"/>
          <cell r="AF2136"/>
          <cell r="AG2136"/>
          <cell r="AH2136"/>
          <cell r="AI2136"/>
          <cell r="AJ2136"/>
          <cell r="AK2136"/>
          <cell r="AL2136"/>
          <cell r="AM2136"/>
          <cell r="AN2136"/>
          <cell r="AO2136"/>
          <cell r="AP2136"/>
          <cell r="AQ2136"/>
          <cell r="AR2136"/>
          <cell r="AS2136"/>
          <cell r="AT2136"/>
          <cell r="AU2136"/>
          <cell r="AV2136"/>
          <cell r="AW2136"/>
          <cell r="AX2136"/>
          <cell r="AY2136"/>
          <cell r="AZ2136"/>
          <cell r="BA2136"/>
          <cell r="BB2136"/>
          <cell r="BC2136"/>
          <cell r="BD2136"/>
          <cell r="BE2136"/>
          <cell r="BF2136"/>
          <cell r="BG2136"/>
          <cell r="BH2136"/>
          <cell r="BI2136"/>
          <cell r="BJ2136"/>
          <cell r="BK2136"/>
          <cell r="BL2136"/>
          <cell r="BM2136"/>
          <cell r="BN2136"/>
          <cell r="BO2136"/>
          <cell r="BP2136"/>
          <cell r="BQ2136"/>
          <cell r="BR2136"/>
          <cell r="BS2136"/>
          <cell r="BT2136"/>
          <cell r="BU2136"/>
          <cell r="BV2136"/>
          <cell r="BW2136"/>
          <cell r="BX2136"/>
          <cell r="BY2136"/>
          <cell r="BZ2136"/>
          <cell r="CA2136"/>
          <cell r="CB2136"/>
          <cell r="CC2136"/>
          <cell r="CD2136"/>
          <cell r="CE2136"/>
          <cell r="CF2136"/>
          <cell r="CG2136"/>
          <cell r="CH2136"/>
          <cell r="CI2136"/>
          <cell r="CJ2136"/>
          <cell r="CK2136"/>
          <cell r="CL2136"/>
          <cell r="CM2136"/>
          <cell r="CN2136"/>
        </row>
        <row r="2137">
          <cell r="B2137"/>
          <cell r="C2137"/>
          <cell r="D2137"/>
          <cell r="E2137"/>
          <cell r="F2137"/>
          <cell r="G2137"/>
          <cell r="H2137"/>
          <cell r="I2137"/>
          <cell r="J2137"/>
          <cell r="K2137"/>
          <cell r="L2137"/>
          <cell r="M2137"/>
          <cell r="N2137"/>
          <cell r="O2137"/>
          <cell r="P2137"/>
          <cell r="Q2137"/>
          <cell r="R2137"/>
          <cell r="S2137"/>
          <cell r="T2137"/>
          <cell r="U2137"/>
          <cell r="V2137"/>
          <cell r="W2137"/>
          <cell r="X2137"/>
          <cell r="Y2137"/>
          <cell r="Z2137"/>
          <cell r="AA2137"/>
          <cell r="AB2137"/>
          <cell r="AC2137"/>
          <cell r="AD2137"/>
          <cell r="AE2137"/>
          <cell r="AF2137"/>
          <cell r="AG2137"/>
          <cell r="AH2137"/>
          <cell r="AI2137"/>
          <cell r="AJ2137"/>
          <cell r="AK2137"/>
          <cell r="AL2137"/>
          <cell r="AM2137"/>
          <cell r="AN2137"/>
          <cell r="AO2137"/>
          <cell r="AP2137"/>
          <cell r="AQ2137"/>
          <cell r="AR2137"/>
          <cell r="AS2137"/>
          <cell r="AT2137"/>
          <cell r="AU2137"/>
          <cell r="AV2137"/>
          <cell r="AW2137"/>
          <cell r="AX2137"/>
          <cell r="AY2137"/>
          <cell r="AZ2137"/>
          <cell r="BA2137"/>
          <cell r="BB2137"/>
          <cell r="BC2137"/>
          <cell r="BD2137"/>
          <cell r="BE2137"/>
          <cell r="BF2137"/>
          <cell r="BG2137"/>
          <cell r="BH2137"/>
          <cell r="BI2137"/>
          <cell r="BJ2137"/>
          <cell r="BK2137"/>
          <cell r="BL2137"/>
          <cell r="BM2137"/>
          <cell r="BN2137"/>
          <cell r="BO2137"/>
          <cell r="BP2137"/>
          <cell r="BQ2137"/>
          <cell r="BR2137"/>
          <cell r="BS2137"/>
          <cell r="BT2137"/>
          <cell r="BU2137"/>
          <cell r="BV2137"/>
          <cell r="BW2137"/>
          <cell r="BX2137"/>
          <cell r="BY2137"/>
          <cell r="BZ2137"/>
          <cell r="CA2137"/>
          <cell r="CB2137"/>
          <cell r="CC2137"/>
          <cell r="CD2137"/>
          <cell r="CE2137"/>
          <cell r="CF2137"/>
          <cell r="CG2137"/>
          <cell r="CH2137"/>
          <cell r="CI2137"/>
          <cell r="CJ2137"/>
          <cell r="CK2137"/>
          <cell r="CL2137"/>
          <cell r="CM2137"/>
          <cell r="CN2137"/>
        </row>
        <row r="2138">
          <cell r="B2138"/>
          <cell r="C2138"/>
          <cell r="D2138"/>
          <cell r="E2138"/>
          <cell r="F2138"/>
          <cell r="G2138"/>
          <cell r="H2138"/>
          <cell r="I2138"/>
          <cell r="J2138"/>
          <cell r="K2138"/>
          <cell r="L2138"/>
          <cell r="M2138"/>
          <cell r="N2138"/>
          <cell r="O2138"/>
          <cell r="P2138"/>
          <cell r="Q2138"/>
          <cell r="R2138"/>
          <cell r="S2138"/>
          <cell r="T2138"/>
          <cell r="U2138"/>
          <cell r="V2138"/>
          <cell r="W2138"/>
          <cell r="X2138"/>
          <cell r="Y2138"/>
          <cell r="Z2138"/>
          <cell r="AA2138"/>
          <cell r="AB2138"/>
          <cell r="AC2138"/>
          <cell r="AD2138"/>
          <cell r="AE2138"/>
          <cell r="AF2138"/>
          <cell r="AG2138"/>
          <cell r="AH2138"/>
          <cell r="AI2138"/>
          <cell r="AJ2138"/>
          <cell r="AK2138"/>
          <cell r="AL2138"/>
          <cell r="AM2138"/>
          <cell r="AN2138"/>
          <cell r="AO2138"/>
          <cell r="AP2138"/>
          <cell r="AQ2138"/>
          <cell r="AR2138"/>
          <cell r="AS2138"/>
          <cell r="AT2138"/>
          <cell r="AU2138"/>
          <cell r="AV2138"/>
          <cell r="AW2138"/>
          <cell r="AX2138"/>
          <cell r="AY2138"/>
          <cell r="AZ2138"/>
          <cell r="BA2138"/>
          <cell r="BB2138"/>
          <cell r="BC2138"/>
          <cell r="BD2138"/>
          <cell r="BE2138"/>
          <cell r="BF2138"/>
          <cell r="BG2138"/>
          <cell r="BH2138"/>
          <cell r="BI2138"/>
          <cell r="BJ2138"/>
          <cell r="BK2138"/>
          <cell r="BL2138"/>
          <cell r="BM2138"/>
          <cell r="BN2138"/>
          <cell r="BO2138"/>
          <cell r="BP2138"/>
          <cell r="BQ2138"/>
          <cell r="BR2138"/>
          <cell r="BS2138"/>
          <cell r="BT2138"/>
          <cell r="BU2138"/>
          <cell r="BV2138"/>
          <cell r="BW2138"/>
          <cell r="BX2138"/>
          <cell r="BY2138"/>
          <cell r="BZ2138"/>
          <cell r="CA2138"/>
          <cell r="CB2138"/>
          <cell r="CC2138"/>
          <cell r="CD2138"/>
          <cell r="CE2138"/>
          <cell r="CF2138"/>
          <cell r="CG2138"/>
          <cell r="CH2138"/>
          <cell r="CI2138"/>
          <cell r="CJ2138"/>
          <cell r="CK2138"/>
          <cell r="CL2138"/>
          <cell r="CM2138"/>
          <cell r="CN2138"/>
        </row>
        <row r="2139">
          <cell r="B2139"/>
          <cell r="C2139"/>
          <cell r="D2139"/>
          <cell r="E2139"/>
          <cell r="F2139"/>
          <cell r="G2139"/>
          <cell r="H2139"/>
          <cell r="I2139"/>
          <cell r="J2139"/>
          <cell r="K2139"/>
          <cell r="L2139"/>
          <cell r="M2139"/>
          <cell r="N2139"/>
          <cell r="O2139"/>
          <cell r="P2139"/>
          <cell r="Q2139"/>
          <cell r="R2139"/>
          <cell r="S2139"/>
          <cell r="T2139"/>
          <cell r="U2139"/>
          <cell r="V2139"/>
          <cell r="W2139"/>
          <cell r="X2139"/>
          <cell r="Y2139"/>
          <cell r="Z2139"/>
          <cell r="AA2139"/>
          <cell r="AB2139"/>
          <cell r="AC2139"/>
          <cell r="AD2139"/>
          <cell r="AE2139"/>
          <cell r="AF2139"/>
          <cell r="AG2139"/>
          <cell r="AH2139"/>
          <cell r="AI2139"/>
          <cell r="AJ2139"/>
          <cell r="AK2139"/>
          <cell r="AL2139"/>
          <cell r="AM2139"/>
          <cell r="AN2139"/>
          <cell r="AO2139"/>
          <cell r="AP2139"/>
          <cell r="AQ2139"/>
          <cell r="AR2139"/>
          <cell r="AS2139"/>
          <cell r="AT2139"/>
          <cell r="AU2139"/>
          <cell r="AV2139"/>
          <cell r="AW2139"/>
          <cell r="AX2139"/>
          <cell r="AY2139"/>
          <cell r="AZ2139"/>
          <cell r="BA2139"/>
          <cell r="BB2139"/>
          <cell r="BC2139"/>
          <cell r="BD2139"/>
          <cell r="BE2139"/>
          <cell r="BF2139"/>
          <cell r="BG2139"/>
          <cell r="BH2139"/>
          <cell r="BI2139"/>
          <cell r="BJ2139"/>
          <cell r="BK2139"/>
          <cell r="BL2139"/>
          <cell r="BM2139"/>
          <cell r="BN2139"/>
          <cell r="BO2139"/>
          <cell r="BP2139"/>
          <cell r="BQ2139"/>
          <cell r="BR2139"/>
          <cell r="BS2139"/>
          <cell r="BT2139"/>
          <cell r="BU2139"/>
          <cell r="BV2139"/>
          <cell r="BW2139"/>
          <cell r="BX2139"/>
          <cell r="BY2139"/>
          <cell r="BZ2139"/>
          <cell r="CA2139"/>
          <cell r="CB2139"/>
          <cell r="CC2139"/>
          <cell r="CD2139"/>
          <cell r="CE2139"/>
          <cell r="CF2139"/>
          <cell r="CG2139"/>
          <cell r="CH2139"/>
          <cell r="CI2139"/>
          <cell r="CJ2139"/>
          <cell r="CK2139"/>
          <cell r="CL2139"/>
          <cell r="CM2139"/>
          <cell r="CN2139"/>
        </row>
        <row r="2140">
          <cell r="B2140"/>
          <cell r="C2140"/>
          <cell r="D2140"/>
          <cell r="E2140"/>
          <cell r="F2140"/>
          <cell r="G2140"/>
          <cell r="H2140"/>
          <cell r="I2140"/>
          <cell r="J2140"/>
          <cell r="K2140"/>
          <cell r="L2140"/>
          <cell r="M2140"/>
          <cell r="N2140"/>
          <cell r="O2140"/>
          <cell r="P2140"/>
          <cell r="Q2140"/>
          <cell r="R2140"/>
          <cell r="S2140"/>
          <cell r="T2140"/>
          <cell r="U2140"/>
          <cell r="V2140"/>
          <cell r="W2140"/>
          <cell r="X2140"/>
          <cell r="Y2140"/>
          <cell r="Z2140"/>
          <cell r="AA2140"/>
          <cell r="AB2140"/>
          <cell r="AC2140"/>
          <cell r="AD2140"/>
          <cell r="AE2140"/>
          <cell r="AF2140"/>
          <cell r="AG2140"/>
          <cell r="AH2140"/>
          <cell r="AI2140"/>
          <cell r="AJ2140"/>
          <cell r="AK2140"/>
          <cell r="AL2140"/>
          <cell r="AM2140"/>
          <cell r="AN2140"/>
          <cell r="AO2140"/>
          <cell r="AP2140"/>
          <cell r="AQ2140"/>
          <cell r="AR2140"/>
          <cell r="AS2140"/>
          <cell r="AT2140"/>
          <cell r="AU2140"/>
          <cell r="AV2140"/>
          <cell r="AW2140"/>
          <cell r="AX2140"/>
          <cell r="AY2140"/>
          <cell r="AZ2140"/>
          <cell r="BA2140"/>
          <cell r="BB2140"/>
          <cell r="BC2140"/>
          <cell r="BD2140"/>
          <cell r="BE2140"/>
          <cell r="BF2140"/>
          <cell r="BG2140"/>
          <cell r="BH2140"/>
          <cell r="BI2140"/>
          <cell r="BJ2140"/>
          <cell r="BK2140"/>
          <cell r="BL2140"/>
          <cell r="BM2140"/>
          <cell r="BN2140"/>
          <cell r="BO2140"/>
          <cell r="BP2140"/>
          <cell r="BQ2140"/>
          <cell r="BR2140"/>
          <cell r="BS2140"/>
          <cell r="BT2140"/>
          <cell r="BU2140"/>
          <cell r="BV2140"/>
          <cell r="BW2140"/>
          <cell r="BX2140"/>
          <cell r="BY2140"/>
          <cell r="BZ2140"/>
          <cell r="CA2140"/>
          <cell r="CB2140"/>
          <cell r="CC2140"/>
          <cell r="CD2140"/>
          <cell r="CE2140"/>
          <cell r="CF2140"/>
          <cell r="CG2140"/>
          <cell r="CH2140"/>
          <cell r="CI2140"/>
          <cell r="CJ2140"/>
          <cell r="CK2140"/>
          <cell r="CL2140"/>
          <cell r="CM2140"/>
          <cell r="CN2140"/>
        </row>
        <row r="2141">
          <cell r="B2141"/>
          <cell r="C2141"/>
          <cell r="D2141"/>
          <cell r="E2141"/>
          <cell r="F2141"/>
          <cell r="G2141"/>
          <cell r="H2141"/>
          <cell r="I2141"/>
          <cell r="J2141"/>
          <cell r="K2141"/>
          <cell r="L2141"/>
          <cell r="M2141"/>
          <cell r="N2141"/>
          <cell r="O2141"/>
          <cell r="P2141"/>
          <cell r="Q2141"/>
          <cell r="R2141"/>
          <cell r="S2141"/>
          <cell r="T2141"/>
          <cell r="U2141"/>
          <cell r="V2141"/>
          <cell r="W2141"/>
          <cell r="X2141"/>
          <cell r="Y2141"/>
          <cell r="Z2141"/>
          <cell r="AA2141"/>
          <cell r="AB2141"/>
          <cell r="AC2141"/>
          <cell r="AD2141"/>
          <cell r="AE2141"/>
          <cell r="AF2141"/>
          <cell r="AG2141"/>
          <cell r="AH2141"/>
          <cell r="AI2141"/>
          <cell r="AJ2141"/>
          <cell r="AK2141"/>
          <cell r="AL2141"/>
          <cell r="AM2141"/>
          <cell r="AN2141"/>
          <cell r="AO2141"/>
          <cell r="AP2141"/>
          <cell r="AQ2141"/>
          <cell r="AR2141"/>
          <cell r="AS2141"/>
          <cell r="AT2141"/>
          <cell r="AU2141"/>
          <cell r="AV2141"/>
          <cell r="AW2141"/>
          <cell r="AX2141"/>
          <cell r="AY2141"/>
          <cell r="AZ2141"/>
          <cell r="BA2141"/>
          <cell r="BB2141"/>
          <cell r="BC2141"/>
          <cell r="BD2141"/>
          <cell r="BE2141"/>
          <cell r="BF2141"/>
          <cell r="BG2141"/>
          <cell r="BH2141"/>
          <cell r="BI2141"/>
          <cell r="BJ2141"/>
          <cell r="BK2141"/>
          <cell r="BL2141"/>
          <cell r="BM2141"/>
          <cell r="BN2141"/>
          <cell r="BO2141"/>
          <cell r="BP2141"/>
          <cell r="BQ2141"/>
          <cell r="BR2141"/>
          <cell r="BS2141"/>
          <cell r="BT2141"/>
          <cell r="BU2141"/>
          <cell r="BV2141"/>
          <cell r="BW2141"/>
          <cell r="BX2141"/>
          <cell r="BY2141"/>
          <cell r="BZ2141"/>
          <cell r="CA2141"/>
          <cell r="CB2141"/>
          <cell r="CC2141"/>
          <cell r="CD2141"/>
          <cell r="CE2141"/>
          <cell r="CF2141"/>
          <cell r="CG2141"/>
          <cell r="CH2141"/>
          <cell r="CI2141"/>
          <cell r="CJ2141"/>
          <cell r="CK2141"/>
          <cell r="CL2141"/>
          <cell r="CM2141"/>
          <cell r="CN2141"/>
        </row>
        <row r="2142">
          <cell r="B2142"/>
          <cell r="C2142"/>
          <cell r="D2142"/>
          <cell r="E2142"/>
          <cell r="F2142"/>
          <cell r="G2142"/>
          <cell r="H2142"/>
          <cell r="I2142"/>
          <cell r="J2142"/>
          <cell r="K2142"/>
          <cell r="L2142"/>
          <cell r="M2142"/>
          <cell r="N2142"/>
          <cell r="O2142"/>
          <cell r="P2142"/>
          <cell r="Q2142"/>
          <cell r="R2142"/>
          <cell r="S2142"/>
          <cell r="T2142"/>
          <cell r="U2142"/>
          <cell r="V2142"/>
          <cell r="W2142"/>
          <cell r="X2142"/>
          <cell r="Y2142"/>
          <cell r="Z2142"/>
          <cell r="AA2142"/>
          <cell r="AB2142"/>
          <cell r="AC2142"/>
          <cell r="AD2142"/>
          <cell r="AE2142"/>
          <cell r="AF2142"/>
          <cell r="AG2142"/>
          <cell r="AH2142"/>
          <cell r="AI2142"/>
          <cell r="AJ2142"/>
          <cell r="AK2142"/>
          <cell r="AL2142"/>
          <cell r="AM2142"/>
          <cell r="AN2142"/>
          <cell r="AO2142"/>
          <cell r="AP2142"/>
          <cell r="AQ2142"/>
          <cell r="AR2142"/>
          <cell r="AS2142"/>
          <cell r="AT2142"/>
          <cell r="AU2142"/>
          <cell r="AV2142"/>
          <cell r="AW2142"/>
          <cell r="AX2142"/>
          <cell r="AY2142"/>
          <cell r="AZ2142"/>
          <cell r="BA2142"/>
          <cell r="BB2142"/>
          <cell r="BC2142"/>
          <cell r="BD2142"/>
          <cell r="BE2142"/>
          <cell r="BF2142"/>
          <cell r="BG2142"/>
          <cell r="BH2142"/>
          <cell r="BI2142"/>
          <cell r="BJ2142"/>
          <cell r="BK2142"/>
          <cell r="BL2142"/>
          <cell r="BM2142"/>
          <cell r="BN2142"/>
          <cell r="BO2142"/>
          <cell r="BP2142"/>
          <cell r="BQ2142"/>
          <cell r="BR2142"/>
          <cell r="BS2142"/>
          <cell r="BT2142"/>
          <cell r="BU2142"/>
          <cell r="BV2142"/>
          <cell r="BW2142"/>
          <cell r="BX2142"/>
          <cell r="BY2142"/>
          <cell r="BZ2142"/>
          <cell r="CA2142"/>
          <cell r="CB2142"/>
          <cell r="CC2142"/>
          <cell r="CD2142"/>
          <cell r="CE2142"/>
          <cell r="CF2142"/>
          <cell r="CG2142"/>
          <cell r="CH2142"/>
          <cell r="CI2142"/>
          <cell r="CJ2142"/>
          <cell r="CK2142"/>
          <cell r="CL2142"/>
          <cell r="CM2142"/>
          <cell r="CN2142"/>
        </row>
        <row r="2143">
          <cell r="B2143"/>
          <cell r="C2143"/>
          <cell r="D2143"/>
          <cell r="E2143"/>
          <cell r="F2143"/>
          <cell r="G2143"/>
          <cell r="H2143"/>
          <cell r="I2143"/>
          <cell r="J2143"/>
          <cell r="K2143"/>
          <cell r="L2143"/>
          <cell r="M2143"/>
          <cell r="N2143"/>
          <cell r="O2143"/>
          <cell r="P2143"/>
          <cell r="Q2143"/>
          <cell r="R2143"/>
          <cell r="S2143"/>
          <cell r="T2143"/>
          <cell r="U2143"/>
          <cell r="V2143"/>
          <cell r="W2143"/>
          <cell r="X2143"/>
          <cell r="Y2143"/>
          <cell r="Z2143"/>
          <cell r="AA2143"/>
          <cell r="AB2143"/>
          <cell r="AC2143"/>
          <cell r="AD2143"/>
          <cell r="AE2143"/>
          <cell r="AF2143"/>
          <cell r="AG2143"/>
          <cell r="AH2143"/>
          <cell r="AI2143"/>
          <cell r="AJ2143"/>
          <cell r="AK2143"/>
          <cell r="AL2143"/>
          <cell r="AM2143"/>
          <cell r="AN2143"/>
          <cell r="AO2143"/>
          <cell r="AP2143"/>
          <cell r="AQ2143"/>
          <cell r="AR2143"/>
          <cell r="AS2143"/>
          <cell r="AT2143"/>
          <cell r="AU2143"/>
          <cell r="AV2143"/>
          <cell r="AW2143"/>
          <cell r="AX2143"/>
          <cell r="AY2143"/>
          <cell r="AZ2143"/>
          <cell r="BA2143"/>
          <cell r="BB2143"/>
          <cell r="BC2143"/>
          <cell r="BD2143"/>
          <cell r="BE2143"/>
          <cell r="BF2143"/>
          <cell r="BG2143"/>
          <cell r="BH2143"/>
          <cell r="BI2143"/>
          <cell r="BJ2143"/>
          <cell r="BK2143"/>
          <cell r="BL2143"/>
          <cell r="BM2143"/>
          <cell r="BN2143"/>
          <cell r="BO2143"/>
          <cell r="BP2143"/>
          <cell r="BQ2143"/>
          <cell r="BR2143"/>
          <cell r="BS2143"/>
          <cell r="BT2143"/>
          <cell r="BU2143"/>
          <cell r="BV2143"/>
          <cell r="BW2143"/>
          <cell r="BX2143"/>
          <cell r="BY2143"/>
          <cell r="BZ2143"/>
          <cell r="CA2143"/>
          <cell r="CB2143"/>
          <cell r="CC2143"/>
          <cell r="CD2143"/>
          <cell r="CE2143"/>
          <cell r="CF2143"/>
          <cell r="CG2143"/>
          <cell r="CH2143"/>
          <cell r="CI2143"/>
          <cell r="CJ2143"/>
          <cell r="CK2143"/>
          <cell r="CL2143"/>
          <cell r="CM2143"/>
          <cell r="CN2143"/>
        </row>
        <row r="2144">
          <cell r="B2144"/>
          <cell r="C2144"/>
          <cell r="D2144"/>
          <cell r="E2144"/>
          <cell r="F2144"/>
          <cell r="G2144"/>
          <cell r="H2144"/>
          <cell r="I2144"/>
          <cell r="J2144"/>
          <cell r="K2144"/>
          <cell r="L2144"/>
          <cell r="M2144"/>
          <cell r="N2144"/>
          <cell r="O2144"/>
          <cell r="P2144"/>
          <cell r="Q2144"/>
          <cell r="R2144"/>
          <cell r="S2144"/>
          <cell r="T2144"/>
          <cell r="U2144"/>
          <cell r="V2144"/>
          <cell r="W2144"/>
          <cell r="X2144"/>
          <cell r="Y2144"/>
          <cell r="Z2144"/>
          <cell r="AA2144"/>
          <cell r="AB2144"/>
          <cell r="AC2144"/>
          <cell r="AD2144"/>
          <cell r="AE2144"/>
          <cell r="AF2144"/>
          <cell r="AG2144"/>
          <cell r="AH2144"/>
          <cell r="AI2144"/>
          <cell r="AJ2144"/>
          <cell r="AK2144"/>
          <cell r="AL2144"/>
          <cell r="AM2144"/>
          <cell r="AN2144"/>
          <cell r="AO2144"/>
          <cell r="AP2144"/>
          <cell r="AQ2144"/>
          <cell r="AR2144"/>
          <cell r="AS2144"/>
          <cell r="AT2144"/>
          <cell r="AU2144"/>
          <cell r="AV2144"/>
          <cell r="AW2144"/>
          <cell r="AX2144"/>
          <cell r="AY2144"/>
          <cell r="AZ2144"/>
          <cell r="BA2144"/>
          <cell r="BB2144"/>
          <cell r="BC2144"/>
          <cell r="BD2144"/>
          <cell r="BE2144"/>
          <cell r="BF2144"/>
          <cell r="BG2144"/>
          <cell r="BH2144"/>
          <cell r="BI2144"/>
          <cell r="BJ2144"/>
          <cell r="BK2144"/>
          <cell r="BL2144"/>
          <cell r="BM2144"/>
          <cell r="BN2144"/>
          <cell r="BO2144"/>
          <cell r="BP2144"/>
          <cell r="BQ2144"/>
          <cell r="BR2144"/>
          <cell r="BS2144"/>
          <cell r="BT2144"/>
          <cell r="BU2144"/>
          <cell r="BV2144"/>
          <cell r="BW2144"/>
          <cell r="BX2144"/>
          <cell r="BY2144"/>
          <cell r="BZ2144"/>
          <cell r="CA2144"/>
          <cell r="CB2144"/>
          <cell r="CC2144"/>
          <cell r="CD2144"/>
          <cell r="CE2144"/>
          <cell r="CF2144"/>
          <cell r="CG2144"/>
          <cell r="CH2144"/>
          <cell r="CI2144"/>
          <cell r="CJ2144"/>
          <cell r="CK2144"/>
          <cell r="CL2144"/>
          <cell r="CM2144"/>
          <cell r="CN2144"/>
        </row>
        <row r="2145">
          <cell r="B2145"/>
          <cell r="C2145"/>
          <cell r="D2145"/>
          <cell r="E2145"/>
          <cell r="F2145"/>
          <cell r="G2145"/>
          <cell r="H2145"/>
          <cell r="I2145"/>
          <cell r="J2145"/>
          <cell r="K2145"/>
          <cell r="L2145"/>
          <cell r="M2145"/>
          <cell r="N2145"/>
          <cell r="O2145"/>
          <cell r="P2145"/>
          <cell r="Q2145"/>
          <cell r="R2145"/>
          <cell r="S2145"/>
          <cell r="T2145"/>
          <cell r="U2145"/>
          <cell r="V2145"/>
          <cell r="W2145"/>
          <cell r="X2145"/>
          <cell r="Y2145"/>
          <cell r="Z2145"/>
          <cell r="AA2145"/>
          <cell r="AB2145"/>
          <cell r="AC2145"/>
          <cell r="AD2145"/>
          <cell r="AE2145"/>
          <cell r="AF2145"/>
          <cell r="AG2145"/>
          <cell r="AH2145"/>
          <cell r="AI2145"/>
          <cell r="AJ2145"/>
          <cell r="AK2145"/>
          <cell r="AL2145"/>
          <cell r="AM2145"/>
          <cell r="AN2145"/>
          <cell r="AO2145"/>
          <cell r="AP2145"/>
          <cell r="AQ2145"/>
          <cell r="AR2145"/>
          <cell r="AS2145"/>
          <cell r="AT2145"/>
          <cell r="AU2145"/>
          <cell r="AV2145"/>
          <cell r="AW2145"/>
          <cell r="AX2145"/>
          <cell r="AY2145"/>
          <cell r="AZ2145"/>
          <cell r="BA2145"/>
          <cell r="BB2145"/>
          <cell r="BC2145"/>
          <cell r="BD2145"/>
          <cell r="BE2145"/>
          <cell r="BF2145"/>
          <cell r="BG2145"/>
          <cell r="BH2145"/>
          <cell r="BI2145"/>
          <cell r="BJ2145"/>
          <cell r="BK2145"/>
          <cell r="BL2145"/>
          <cell r="BM2145"/>
          <cell r="BN2145"/>
          <cell r="BO2145"/>
          <cell r="BP2145"/>
          <cell r="BQ2145"/>
          <cell r="BR2145"/>
          <cell r="BS2145"/>
          <cell r="BT2145"/>
          <cell r="BU2145"/>
          <cell r="BV2145"/>
          <cell r="BW2145"/>
          <cell r="BX2145"/>
          <cell r="BY2145"/>
          <cell r="BZ2145"/>
          <cell r="CA2145"/>
          <cell r="CB2145"/>
          <cell r="CC2145"/>
          <cell r="CD2145"/>
          <cell r="CE2145"/>
          <cell r="CF2145"/>
          <cell r="CG2145"/>
          <cell r="CH2145"/>
          <cell r="CI2145"/>
          <cell r="CJ2145"/>
          <cell r="CK2145"/>
          <cell r="CL2145"/>
          <cell r="CM2145"/>
          <cell r="CN2145"/>
        </row>
        <row r="2146">
          <cell r="B2146"/>
          <cell r="C2146"/>
          <cell r="D2146"/>
          <cell r="E2146"/>
          <cell r="F2146"/>
          <cell r="G2146"/>
          <cell r="H2146"/>
          <cell r="I2146"/>
          <cell r="J2146"/>
          <cell r="K2146"/>
          <cell r="L2146"/>
          <cell r="M2146"/>
          <cell r="N2146"/>
          <cell r="O2146"/>
          <cell r="P2146"/>
          <cell r="Q2146"/>
          <cell r="R2146"/>
          <cell r="S2146"/>
          <cell r="T2146"/>
          <cell r="U2146"/>
          <cell r="V2146"/>
          <cell r="W2146"/>
          <cell r="X2146"/>
          <cell r="Y2146"/>
          <cell r="Z2146"/>
          <cell r="AA2146"/>
          <cell r="AB2146"/>
          <cell r="AC2146"/>
          <cell r="AD2146"/>
          <cell r="AE2146"/>
          <cell r="AF2146"/>
          <cell r="AG2146"/>
          <cell r="AH2146"/>
          <cell r="AI2146"/>
          <cell r="AJ2146"/>
          <cell r="AK2146"/>
          <cell r="AL2146"/>
          <cell r="AM2146"/>
          <cell r="AN2146"/>
          <cell r="AO2146"/>
          <cell r="AP2146"/>
          <cell r="AQ2146"/>
          <cell r="AR2146"/>
          <cell r="AS2146"/>
          <cell r="AT2146"/>
          <cell r="AU2146"/>
          <cell r="AV2146"/>
          <cell r="AW2146"/>
          <cell r="AX2146"/>
          <cell r="AY2146"/>
          <cell r="AZ2146"/>
          <cell r="BA2146"/>
          <cell r="BB2146"/>
          <cell r="BC2146"/>
          <cell r="BD2146"/>
          <cell r="BE2146"/>
          <cell r="BF2146"/>
          <cell r="BG2146"/>
          <cell r="BH2146"/>
          <cell r="BI2146"/>
          <cell r="BJ2146"/>
          <cell r="BK2146"/>
          <cell r="BL2146"/>
          <cell r="BM2146"/>
          <cell r="BN2146"/>
          <cell r="BO2146"/>
          <cell r="BP2146"/>
          <cell r="BQ2146"/>
          <cell r="BR2146"/>
          <cell r="BS2146"/>
          <cell r="BT2146"/>
          <cell r="BU2146"/>
          <cell r="BV2146"/>
          <cell r="BW2146"/>
          <cell r="BX2146"/>
          <cell r="BY2146"/>
          <cell r="BZ2146"/>
          <cell r="CA2146"/>
          <cell r="CB2146"/>
          <cell r="CC2146"/>
          <cell r="CD2146"/>
          <cell r="CE2146"/>
          <cell r="CF2146"/>
          <cell r="CG2146"/>
          <cell r="CH2146"/>
          <cell r="CI2146"/>
          <cell r="CJ2146"/>
          <cell r="CK2146"/>
          <cell r="CL2146"/>
          <cell r="CM2146"/>
          <cell r="CN2146"/>
        </row>
        <row r="2147">
          <cell r="B2147"/>
          <cell r="C2147"/>
          <cell r="D2147"/>
          <cell r="E2147"/>
          <cell r="F2147"/>
          <cell r="G2147"/>
          <cell r="H2147"/>
          <cell r="I2147"/>
          <cell r="J2147"/>
          <cell r="K2147"/>
          <cell r="L2147"/>
          <cell r="M2147"/>
          <cell r="N2147"/>
          <cell r="O2147"/>
          <cell r="P2147"/>
          <cell r="Q2147"/>
          <cell r="R2147"/>
          <cell r="S2147"/>
          <cell r="T2147"/>
          <cell r="U2147"/>
          <cell r="V2147"/>
          <cell r="W2147"/>
          <cell r="X2147"/>
          <cell r="Y2147"/>
          <cell r="Z2147"/>
          <cell r="AA2147"/>
          <cell r="AB2147"/>
          <cell r="AC2147"/>
          <cell r="AD2147"/>
          <cell r="AE2147"/>
          <cell r="AF2147"/>
          <cell r="AG2147"/>
          <cell r="AH2147"/>
          <cell r="AI2147"/>
          <cell r="AJ2147"/>
          <cell r="AK2147"/>
          <cell r="AL2147"/>
          <cell r="AM2147"/>
          <cell r="AN2147"/>
          <cell r="AO2147"/>
          <cell r="AP2147"/>
          <cell r="AQ2147"/>
          <cell r="AR2147"/>
          <cell r="AS2147"/>
          <cell r="AT2147"/>
          <cell r="AU2147"/>
          <cell r="AV2147"/>
          <cell r="AW2147"/>
          <cell r="AX2147"/>
          <cell r="AY2147"/>
          <cell r="AZ2147"/>
          <cell r="BA2147"/>
          <cell r="BB2147"/>
          <cell r="BC2147"/>
          <cell r="BD2147"/>
          <cell r="BE2147"/>
          <cell r="BF2147"/>
          <cell r="BG2147"/>
          <cell r="BH2147"/>
          <cell r="BI2147"/>
          <cell r="BJ2147"/>
          <cell r="BK2147"/>
          <cell r="BL2147"/>
          <cell r="BM2147"/>
          <cell r="BN2147"/>
          <cell r="BO2147"/>
          <cell r="BP2147"/>
          <cell r="BQ2147"/>
          <cell r="BR2147"/>
          <cell r="BS2147"/>
          <cell r="BT2147"/>
          <cell r="BU2147"/>
          <cell r="BV2147"/>
          <cell r="BW2147"/>
          <cell r="BX2147"/>
          <cell r="BY2147"/>
          <cell r="BZ2147"/>
          <cell r="CA2147"/>
          <cell r="CB2147"/>
          <cell r="CC2147"/>
          <cell r="CD2147"/>
          <cell r="CE2147"/>
          <cell r="CF2147"/>
          <cell r="CG2147"/>
          <cell r="CH2147"/>
          <cell r="CI2147"/>
          <cell r="CJ2147"/>
          <cell r="CK2147"/>
          <cell r="CL2147"/>
          <cell r="CM2147"/>
          <cell r="CN2147"/>
        </row>
        <row r="2148">
          <cell r="B2148"/>
          <cell r="C2148"/>
          <cell r="D2148"/>
          <cell r="E2148"/>
          <cell r="F2148"/>
          <cell r="G2148"/>
          <cell r="H2148"/>
          <cell r="I2148"/>
          <cell r="J2148"/>
          <cell r="K2148"/>
          <cell r="L2148"/>
          <cell r="M2148"/>
          <cell r="N2148"/>
          <cell r="O2148"/>
          <cell r="P2148"/>
          <cell r="Q2148"/>
          <cell r="R2148"/>
          <cell r="S2148"/>
          <cell r="T2148"/>
          <cell r="U2148"/>
          <cell r="V2148"/>
          <cell r="W2148"/>
          <cell r="X2148"/>
          <cell r="Y2148"/>
          <cell r="Z2148"/>
          <cell r="AA2148"/>
          <cell r="AB2148"/>
          <cell r="AC2148"/>
          <cell r="AD2148"/>
          <cell r="AE2148"/>
          <cell r="AF2148"/>
          <cell r="AG2148"/>
          <cell r="AH2148"/>
          <cell r="AI2148"/>
          <cell r="AJ2148"/>
          <cell r="AK2148"/>
          <cell r="AL2148"/>
          <cell r="AM2148"/>
          <cell r="AN2148"/>
          <cell r="AO2148"/>
          <cell r="AP2148"/>
          <cell r="AQ2148"/>
          <cell r="AR2148"/>
          <cell r="AS2148"/>
          <cell r="AT2148"/>
          <cell r="AU2148"/>
          <cell r="AV2148"/>
          <cell r="AW2148"/>
          <cell r="AX2148"/>
          <cell r="AY2148"/>
          <cell r="AZ2148"/>
          <cell r="BA2148"/>
          <cell r="BB2148"/>
          <cell r="BC2148"/>
          <cell r="BD2148"/>
          <cell r="BE2148"/>
          <cell r="BF2148"/>
          <cell r="BG2148"/>
          <cell r="BH2148"/>
          <cell r="BI2148"/>
          <cell r="BJ2148"/>
          <cell r="BK2148"/>
          <cell r="BL2148"/>
          <cell r="BM2148"/>
          <cell r="BN2148"/>
          <cell r="BO2148"/>
          <cell r="BP2148"/>
          <cell r="BQ2148"/>
          <cell r="BR2148"/>
          <cell r="BS2148"/>
          <cell r="BT2148"/>
          <cell r="BU2148"/>
          <cell r="BV2148"/>
          <cell r="BW2148"/>
          <cell r="BX2148"/>
          <cell r="BY2148"/>
          <cell r="BZ2148"/>
          <cell r="CA2148"/>
          <cell r="CB2148"/>
          <cell r="CC2148"/>
          <cell r="CD2148"/>
          <cell r="CE2148"/>
          <cell r="CF2148"/>
          <cell r="CG2148"/>
          <cell r="CH2148"/>
          <cell r="CI2148"/>
          <cell r="CJ2148"/>
          <cell r="CK2148"/>
          <cell r="CL2148"/>
          <cell r="CM2148"/>
          <cell r="CN2148"/>
        </row>
        <row r="2149">
          <cell r="B2149"/>
          <cell r="C2149"/>
          <cell r="D2149"/>
          <cell r="E2149"/>
          <cell r="F2149"/>
          <cell r="G2149"/>
          <cell r="H2149"/>
          <cell r="I2149"/>
          <cell r="J2149"/>
          <cell r="K2149"/>
          <cell r="L2149"/>
          <cell r="M2149"/>
          <cell r="N2149"/>
          <cell r="O2149"/>
          <cell r="P2149"/>
          <cell r="Q2149"/>
          <cell r="R2149"/>
          <cell r="S2149"/>
          <cell r="T2149"/>
          <cell r="U2149"/>
          <cell r="V2149"/>
          <cell r="W2149"/>
          <cell r="X2149"/>
          <cell r="Y2149"/>
          <cell r="Z2149"/>
          <cell r="AA2149"/>
          <cell r="AB2149"/>
          <cell r="AC2149"/>
          <cell r="AD2149"/>
          <cell r="AE2149"/>
          <cell r="AF2149"/>
          <cell r="AG2149"/>
          <cell r="AH2149"/>
          <cell r="AI2149"/>
          <cell r="AJ2149"/>
          <cell r="AK2149"/>
          <cell r="AL2149"/>
          <cell r="AM2149"/>
          <cell r="AN2149"/>
          <cell r="AO2149"/>
          <cell r="AP2149"/>
          <cell r="AQ2149"/>
          <cell r="AR2149"/>
          <cell r="AS2149"/>
          <cell r="AT2149"/>
          <cell r="AU2149"/>
          <cell r="AV2149"/>
          <cell r="AW2149"/>
          <cell r="AX2149"/>
          <cell r="AY2149"/>
          <cell r="AZ2149"/>
          <cell r="BA2149"/>
          <cell r="BB2149"/>
          <cell r="BC2149"/>
          <cell r="BD2149"/>
          <cell r="BE2149"/>
          <cell r="BF2149"/>
          <cell r="BG2149"/>
          <cell r="BH2149"/>
          <cell r="BI2149"/>
          <cell r="BJ2149"/>
          <cell r="BK2149"/>
          <cell r="BL2149"/>
          <cell r="BM2149"/>
          <cell r="BN2149"/>
          <cell r="BO2149"/>
          <cell r="BP2149"/>
          <cell r="BQ2149"/>
          <cell r="BR2149"/>
          <cell r="BS2149"/>
          <cell r="BT2149"/>
          <cell r="BU2149"/>
          <cell r="BV2149"/>
          <cell r="BW2149"/>
          <cell r="BX2149"/>
          <cell r="BY2149"/>
          <cell r="BZ2149"/>
          <cell r="CA2149"/>
          <cell r="CB2149"/>
          <cell r="CC2149"/>
          <cell r="CD2149"/>
          <cell r="CE2149"/>
          <cell r="CF2149"/>
          <cell r="CG2149"/>
          <cell r="CH2149"/>
          <cell r="CI2149"/>
          <cell r="CJ2149"/>
          <cell r="CK2149"/>
          <cell r="CL2149"/>
          <cell r="CM2149"/>
          <cell r="CN2149"/>
        </row>
        <row r="2150">
          <cell r="B2150"/>
          <cell r="C2150"/>
          <cell r="D2150"/>
          <cell r="E2150"/>
          <cell r="F2150"/>
          <cell r="G2150"/>
          <cell r="H2150"/>
          <cell r="I2150"/>
          <cell r="J2150"/>
          <cell r="K2150"/>
          <cell r="L2150"/>
          <cell r="M2150"/>
          <cell r="N2150"/>
          <cell r="O2150"/>
          <cell r="P2150"/>
          <cell r="Q2150"/>
          <cell r="R2150"/>
          <cell r="S2150"/>
          <cell r="T2150"/>
          <cell r="U2150"/>
          <cell r="V2150"/>
          <cell r="W2150"/>
          <cell r="X2150"/>
          <cell r="Y2150"/>
          <cell r="Z2150"/>
          <cell r="AA2150"/>
          <cell r="AB2150"/>
          <cell r="AC2150"/>
          <cell r="AD2150"/>
          <cell r="AE2150"/>
          <cell r="AF2150"/>
          <cell r="AG2150"/>
          <cell r="AH2150"/>
          <cell r="AI2150"/>
          <cell r="AJ2150"/>
          <cell r="AK2150"/>
          <cell r="AL2150"/>
          <cell r="AM2150"/>
          <cell r="AN2150"/>
          <cell r="AO2150"/>
          <cell r="AP2150"/>
          <cell r="AQ2150"/>
          <cell r="AR2150"/>
          <cell r="AS2150"/>
          <cell r="AT2150"/>
          <cell r="AU2150"/>
          <cell r="AV2150"/>
          <cell r="AW2150"/>
          <cell r="AX2150"/>
          <cell r="AY2150"/>
          <cell r="AZ2150"/>
          <cell r="BA2150"/>
          <cell r="BB2150"/>
          <cell r="BC2150"/>
          <cell r="BD2150"/>
          <cell r="BE2150"/>
          <cell r="BF2150"/>
          <cell r="BG2150"/>
          <cell r="BH2150"/>
          <cell r="BI2150"/>
          <cell r="BJ2150"/>
          <cell r="BK2150"/>
          <cell r="BL2150"/>
          <cell r="BM2150"/>
          <cell r="BN2150"/>
          <cell r="BO2150"/>
          <cell r="BP2150"/>
          <cell r="BQ2150"/>
          <cell r="BR2150"/>
          <cell r="BS2150"/>
          <cell r="BT2150"/>
          <cell r="BU2150"/>
          <cell r="BV2150"/>
          <cell r="BW2150"/>
          <cell r="BX2150"/>
          <cell r="BY2150"/>
          <cell r="BZ2150"/>
          <cell r="CA2150"/>
          <cell r="CB2150"/>
          <cell r="CC2150"/>
          <cell r="CD2150"/>
          <cell r="CE2150"/>
          <cell r="CF2150"/>
          <cell r="CG2150"/>
          <cell r="CH2150"/>
          <cell r="CI2150"/>
          <cell r="CJ2150"/>
          <cell r="CK2150"/>
          <cell r="CL2150"/>
          <cell r="CM2150"/>
          <cell r="CN2150"/>
        </row>
        <row r="2151">
          <cell r="B2151"/>
          <cell r="C2151"/>
          <cell r="D2151"/>
          <cell r="E2151"/>
          <cell r="F2151"/>
          <cell r="G2151"/>
          <cell r="H2151"/>
          <cell r="I2151"/>
          <cell r="J2151"/>
          <cell r="K2151"/>
          <cell r="L2151"/>
          <cell r="M2151"/>
          <cell r="N2151"/>
          <cell r="O2151"/>
          <cell r="P2151"/>
          <cell r="Q2151"/>
          <cell r="R2151"/>
          <cell r="S2151"/>
          <cell r="T2151"/>
          <cell r="U2151"/>
          <cell r="V2151"/>
          <cell r="W2151"/>
          <cell r="X2151"/>
          <cell r="Y2151"/>
          <cell r="Z2151"/>
          <cell r="AA2151"/>
          <cell r="AB2151"/>
          <cell r="AC2151"/>
          <cell r="AD2151"/>
          <cell r="AE2151"/>
          <cell r="AF2151"/>
          <cell r="AG2151"/>
          <cell r="AH2151"/>
          <cell r="AI2151"/>
          <cell r="AJ2151"/>
          <cell r="AK2151"/>
          <cell r="AL2151"/>
          <cell r="AM2151"/>
          <cell r="AN2151"/>
          <cell r="AO2151"/>
          <cell r="AP2151"/>
          <cell r="AQ2151"/>
          <cell r="AR2151"/>
          <cell r="AS2151"/>
          <cell r="AT2151"/>
          <cell r="AU2151"/>
          <cell r="AV2151"/>
          <cell r="AW2151"/>
          <cell r="AX2151"/>
          <cell r="AY2151"/>
          <cell r="AZ2151"/>
          <cell r="BA2151"/>
          <cell r="BB2151"/>
          <cell r="BC2151"/>
          <cell r="BD2151"/>
          <cell r="BE2151"/>
          <cell r="BF2151"/>
          <cell r="BG2151"/>
          <cell r="BH2151"/>
          <cell r="BI2151"/>
          <cell r="BJ2151"/>
          <cell r="BK2151"/>
          <cell r="BL2151"/>
          <cell r="BM2151"/>
          <cell r="BN2151"/>
          <cell r="BO2151"/>
          <cell r="BP2151"/>
          <cell r="BQ2151"/>
          <cell r="BR2151"/>
          <cell r="BS2151"/>
          <cell r="BT2151"/>
          <cell r="BU2151"/>
          <cell r="BV2151"/>
          <cell r="BW2151"/>
          <cell r="BX2151"/>
          <cell r="BY2151"/>
          <cell r="BZ2151"/>
          <cell r="CA2151"/>
          <cell r="CB2151"/>
          <cell r="CC2151"/>
          <cell r="CD2151"/>
          <cell r="CE2151"/>
          <cell r="CF2151"/>
          <cell r="CG2151"/>
          <cell r="CH2151"/>
          <cell r="CI2151"/>
          <cell r="CJ2151"/>
          <cell r="CK2151"/>
          <cell r="CL2151"/>
          <cell r="CM2151"/>
          <cell r="CN2151"/>
        </row>
        <row r="2152">
          <cell r="B2152"/>
          <cell r="C2152"/>
          <cell r="D2152"/>
          <cell r="E2152"/>
          <cell r="F2152"/>
          <cell r="G2152"/>
          <cell r="H2152"/>
          <cell r="I2152"/>
          <cell r="J2152"/>
          <cell r="K2152"/>
          <cell r="L2152"/>
          <cell r="M2152"/>
          <cell r="N2152"/>
          <cell r="O2152"/>
          <cell r="P2152"/>
          <cell r="Q2152"/>
          <cell r="R2152"/>
          <cell r="S2152"/>
          <cell r="T2152"/>
          <cell r="U2152"/>
          <cell r="V2152"/>
          <cell r="W2152"/>
          <cell r="X2152"/>
          <cell r="Y2152"/>
          <cell r="Z2152"/>
          <cell r="AA2152"/>
          <cell r="AB2152"/>
          <cell r="AC2152"/>
          <cell r="AD2152"/>
          <cell r="AE2152"/>
          <cell r="AF2152"/>
          <cell r="AG2152"/>
          <cell r="AH2152"/>
          <cell r="AI2152"/>
          <cell r="AJ2152"/>
          <cell r="AK2152"/>
          <cell r="AL2152"/>
          <cell r="AM2152"/>
          <cell r="AN2152"/>
          <cell r="AO2152"/>
          <cell r="AP2152"/>
          <cell r="AQ2152"/>
          <cell r="AR2152"/>
          <cell r="AS2152"/>
          <cell r="AT2152"/>
          <cell r="AU2152"/>
          <cell r="AV2152"/>
          <cell r="AW2152"/>
          <cell r="AX2152"/>
          <cell r="AY2152"/>
          <cell r="AZ2152"/>
          <cell r="BA2152"/>
          <cell r="BB2152"/>
          <cell r="BC2152"/>
          <cell r="BD2152"/>
          <cell r="BE2152"/>
          <cell r="BF2152"/>
          <cell r="BG2152"/>
          <cell r="BH2152"/>
          <cell r="BI2152"/>
          <cell r="BJ2152"/>
          <cell r="BK2152"/>
          <cell r="BL2152"/>
          <cell r="BM2152"/>
          <cell r="BN2152"/>
          <cell r="BO2152"/>
          <cell r="BP2152"/>
          <cell r="BQ2152"/>
          <cell r="BR2152"/>
          <cell r="BS2152"/>
          <cell r="BT2152"/>
          <cell r="BU2152"/>
          <cell r="BV2152"/>
          <cell r="BW2152"/>
          <cell r="BX2152"/>
          <cell r="BY2152"/>
          <cell r="BZ2152"/>
          <cell r="CA2152"/>
          <cell r="CB2152"/>
          <cell r="CC2152"/>
          <cell r="CD2152"/>
          <cell r="CE2152"/>
          <cell r="CF2152"/>
          <cell r="CG2152"/>
          <cell r="CH2152"/>
          <cell r="CI2152"/>
          <cell r="CJ2152"/>
          <cell r="CK2152"/>
          <cell r="CL2152"/>
          <cell r="CM2152"/>
          <cell r="CN2152"/>
        </row>
        <row r="2153">
          <cell r="B2153"/>
          <cell r="C2153"/>
          <cell r="D2153"/>
          <cell r="E2153"/>
          <cell r="F2153"/>
          <cell r="G2153"/>
          <cell r="H2153"/>
          <cell r="I2153"/>
          <cell r="J2153"/>
          <cell r="K2153"/>
          <cell r="L2153"/>
          <cell r="M2153"/>
          <cell r="N2153"/>
          <cell r="O2153"/>
          <cell r="P2153"/>
          <cell r="Q2153"/>
          <cell r="R2153"/>
          <cell r="S2153"/>
          <cell r="T2153"/>
          <cell r="U2153"/>
          <cell r="V2153"/>
          <cell r="W2153"/>
          <cell r="X2153"/>
          <cell r="Y2153"/>
          <cell r="Z2153"/>
          <cell r="AA2153"/>
          <cell r="AB2153"/>
          <cell r="AC2153"/>
          <cell r="AD2153"/>
          <cell r="AE2153"/>
          <cell r="AF2153"/>
          <cell r="AG2153"/>
          <cell r="AH2153"/>
          <cell r="AI2153"/>
          <cell r="AJ2153"/>
          <cell r="AK2153"/>
          <cell r="AL2153"/>
          <cell r="AM2153"/>
          <cell r="AN2153"/>
          <cell r="AO2153"/>
          <cell r="AP2153"/>
          <cell r="AQ2153"/>
          <cell r="AR2153"/>
          <cell r="AS2153"/>
          <cell r="AT2153"/>
          <cell r="AU2153"/>
          <cell r="AV2153"/>
          <cell r="AW2153"/>
          <cell r="AX2153"/>
          <cell r="AY2153"/>
          <cell r="AZ2153"/>
          <cell r="BA2153"/>
          <cell r="BB2153"/>
          <cell r="BC2153"/>
          <cell r="BD2153"/>
          <cell r="BE2153"/>
          <cell r="BF2153"/>
          <cell r="BG2153"/>
          <cell r="BH2153"/>
          <cell r="BI2153"/>
          <cell r="BJ2153"/>
          <cell r="BK2153"/>
          <cell r="BL2153"/>
          <cell r="BM2153"/>
          <cell r="BN2153"/>
          <cell r="BO2153"/>
          <cell r="BP2153"/>
          <cell r="BQ2153"/>
          <cell r="BR2153"/>
          <cell r="BS2153"/>
          <cell r="BT2153"/>
          <cell r="BU2153"/>
          <cell r="BV2153"/>
          <cell r="BW2153"/>
          <cell r="BX2153"/>
          <cell r="BY2153"/>
          <cell r="BZ2153"/>
          <cell r="CA2153"/>
          <cell r="CB2153"/>
          <cell r="CC2153"/>
          <cell r="CD2153"/>
          <cell r="CE2153"/>
          <cell r="CF2153"/>
          <cell r="CG2153"/>
          <cell r="CH2153"/>
          <cell r="CI2153"/>
          <cell r="CJ2153"/>
          <cell r="CK2153"/>
          <cell r="CL2153"/>
          <cell r="CM2153"/>
          <cell r="CN2153"/>
        </row>
        <row r="2154">
          <cell r="B2154"/>
          <cell r="C2154"/>
          <cell r="D2154"/>
          <cell r="E2154"/>
          <cell r="F2154"/>
          <cell r="G2154"/>
          <cell r="H2154"/>
          <cell r="I2154"/>
          <cell r="J2154"/>
          <cell r="K2154"/>
          <cell r="L2154"/>
          <cell r="M2154"/>
          <cell r="N2154"/>
          <cell r="O2154"/>
          <cell r="P2154"/>
          <cell r="Q2154"/>
          <cell r="R2154"/>
          <cell r="S2154"/>
          <cell r="T2154"/>
          <cell r="U2154"/>
          <cell r="V2154"/>
          <cell r="W2154"/>
          <cell r="X2154"/>
          <cell r="Y2154"/>
          <cell r="Z2154"/>
          <cell r="AA2154"/>
          <cell r="AB2154"/>
          <cell r="AC2154"/>
          <cell r="AD2154"/>
          <cell r="AE2154"/>
          <cell r="AF2154"/>
          <cell r="AG2154"/>
          <cell r="AH2154"/>
          <cell r="AI2154"/>
          <cell r="AJ2154"/>
          <cell r="AK2154"/>
          <cell r="AL2154"/>
          <cell r="AM2154"/>
          <cell r="AN2154"/>
          <cell r="AO2154"/>
          <cell r="AP2154"/>
          <cell r="AQ2154"/>
          <cell r="AR2154"/>
          <cell r="AS2154"/>
          <cell r="AT2154"/>
          <cell r="AU2154"/>
          <cell r="AV2154"/>
          <cell r="AW2154"/>
          <cell r="AX2154"/>
          <cell r="AY2154"/>
          <cell r="AZ2154"/>
          <cell r="BA2154"/>
          <cell r="BB2154"/>
          <cell r="BC2154"/>
          <cell r="BD2154"/>
          <cell r="BE2154"/>
          <cell r="BF2154"/>
          <cell r="BG2154"/>
          <cell r="BH2154"/>
          <cell r="BI2154"/>
          <cell r="BJ2154"/>
          <cell r="BK2154"/>
          <cell r="BL2154"/>
          <cell r="BM2154"/>
          <cell r="BN2154"/>
          <cell r="BO2154"/>
          <cell r="BP2154"/>
          <cell r="BQ2154"/>
          <cell r="BR2154"/>
          <cell r="BS2154"/>
          <cell r="BT2154"/>
          <cell r="BU2154"/>
          <cell r="BV2154"/>
          <cell r="BW2154"/>
          <cell r="BX2154"/>
          <cell r="BY2154"/>
          <cell r="BZ2154"/>
          <cell r="CA2154"/>
          <cell r="CB2154"/>
          <cell r="CC2154"/>
          <cell r="CD2154"/>
          <cell r="CE2154"/>
          <cell r="CF2154"/>
          <cell r="CG2154"/>
          <cell r="CH2154"/>
          <cell r="CI2154"/>
          <cell r="CJ2154"/>
          <cell r="CK2154"/>
          <cell r="CL2154"/>
          <cell r="CM2154"/>
          <cell r="CN2154"/>
        </row>
        <row r="2155">
          <cell r="B2155"/>
          <cell r="C2155"/>
          <cell r="D2155"/>
          <cell r="E2155"/>
          <cell r="F2155"/>
          <cell r="G2155"/>
          <cell r="H2155"/>
          <cell r="I2155"/>
          <cell r="J2155"/>
          <cell r="K2155"/>
          <cell r="L2155"/>
          <cell r="M2155"/>
          <cell r="N2155"/>
          <cell r="O2155"/>
          <cell r="P2155"/>
          <cell r="Q2155"/>
          <cell r="R2155"/>
          <cell r="S2155"/>
          <cell r="T2155"/>
          <cell r="U2155"/>
          <cell r="V2155"/>
          <cell r="W2155"/>
          <cell r="X2155"/>
          <cell r="Y2155"/>
          <cell r="Z2155"/>
          <cell r="AA2155"/>
          <cell r="AB2155"/>
          <cell r="AC2155"/>
          <cell r="AD2155"/>
          <cell r="AE2155"/>
          <cell r="AF2155"/>
          <cell r="AG2155"/>
          <cell r="AH2155"/>
          <cell r="AI2155"/>
          <cell r="AJ2155"/>
          <cell r="AK2155"/>
          <cell r="AL2155"/>
          <cell r="AM2155"/>
          <cell r="AN2155"/>
          <cell r="AO2155"/>
          <cell r="AP2155"/>
          <cell r="AQ2155"/>
          <cell r="AR2155"/>
          <cell r="AS2155"/>
          <cell r="AT2155"/>
          <cell r="AU2155"/>
          <cell r="AV2155"/>
          <cell r="AW2155"/>
          <cell r="AX2155"/>
          <cell r="AY2155"/>
          <cell r="AZ2155"/>
          <cell r="BA2155"/>
          <cell r="BB2155"/>
          <cell r="BC2155"/>
          <cell r="BD2155"/>
          <cell r="BE2155"/>
          <cell r="BF2155"/>
          <cell r="BG2155"/>
          <cell r="BH2155"/>
          <cell r="BI2155"/>
          <cell r="BJ2155"/>
          <cell r="BK2155"/>
          <cell r="BL2155"/>
          <cell r="BM2155"/>
          <cell r="BN2155"/>
          <cell r="BO2155"/>
          <cell r="BP2155"/>
          <cell r="BQ2155"/>
          <cell r="BR2155"/>
          <cell r="BS2155"/>
          <cell r="BT2155"/>
          <cell r="BU2155"/>
          <cell r="BV2155"/>
          <cell r="BW2155"/>
          <cell r="BX2155"/>
          <cell r="BY2155"/>
          <cell r="BZ2155"/>
          <cell r="CA2155"/>
          <cell r="CB2155"/>
          <cell r="CC2155"/>
          <cell r="CD2155"/>
          <cell r="CE2155"/>
          <cell r="CF2155"/>
          <cell r="CG2155"/>
          <cell r="CH2155"/>
          <cell r="CI2155"/>
          <cell r="CJ2155"/>
          <cell r="CK2155"/>
          <cell r="CL2155"/>
          <cell r="CM2155"/>
          <cell r="CN2155"/>
        </row>
        <row r="2156">
          <cell r="B2156"/>
          <cell r="C2156"/>
          <cell r="D2156"/>
          <cell r="E2156"/>
          <cell r="F2156"/>
          <cell r="G2156"/>
          <cell r="H2156"/>
          <cell r="I2156"/>
          <cell r="J2156"/>
          <cell r="K2156"/>
          <cell r="L2156"/>
          <cell r="M2156"/>
          <cell r="N2156"/>
          <cell r="O2156"/>
          <cell r="P2156"/>
          <cell r="Q2156"/>
          <cell r="R2156"/>
          <cell r="S2156"/>
          <cell r="T2156"/>
          <cell r="U2156"/>
          <cell r="V2156"/>
          <cell r="W2156"/>
          <cell r="X2156"/>
          <cell r="Y2156"/>
          <cell r="Z2156"/>
          <cell r="AA2156"/>
          <cell r="AB2156"/>
          <cell r="AC2156"/>
          <cell r="AD2156"/>
          <cell r="AE2156"/>
          <cell r="AF2156"/>
          <cell r="AG2156"/>
          <cell r="AH2156"/>
          <cell r="AI2156"/>
          <cell r="AJ2156"/>
          <cell r="AK2156"/>
          <cell r="AL2156"/>
          <cell r="AM2156"/>
          <cell r="AN2156"/>
          <cell r="AO2156"/>
          <cell r="AP2156"/>
          <cell r="AQ2156"/>
          <cell r="AR2156"/>
          <cell r="AS2156"/>
          <cell r="AT2156"/>
          <cell r="AU2156"/>
          <cell r="AV2156"/>
          <cell r="AW2156"/>
          <cell r="AX2156"/>
          <cell r="AY2156"/>
          <cell r="AZ2156"/>
          <cell r="BA2156"/>
          <cell r="BB2156"/>
          <cell r="BC2156"/>
          <cell r="BD2156"/>
          <cell r="BE2156"/>
          <cell r="BF2156"/>
          <cell r="BG2156"/>
          <cell r="BH2156"/>
          <cell r="BI2156"/>
          <cell r="BJ2156"/>
          <cell r="BK2156"/>
          <cell r="BL2156"/>
          <cell r="BM2156"/>
          <cell r="BN2156"/>
          <cell r="BO2156"/>
          <cell r="BP2156"/>
          <cell r="BQ2156"/>
          <cell r="BR2156"/>
          <cell r="BS2156"/>
          <cell r="BT2156"/>
          <cell r="BU2156"/>
          <cell r="BV2156"/>
          <cell r="BW2156"/>
          <cell r="BX2156"/>
          <cell r="BY2156"/>
          <cell r="BZ2156"/>
          <cell r="CA2156"/>
          <cell r="CB2156"/>
          <cell r="CC2156"/>
          <cell r="CD2156"/>
          <cell r="CE2156"/>
          <cell r="CF2156"/>
          <cell r="CG2156"/>
          <cell r="CH2156"/>
          <cell r="CI2156"/>
          <cell r="CJ2156"/>
          <cell r="CK2156"/>
          <cell r="CL2156"/>
          <cell r="CM2156"/>
          <cell r="CN2156"/>
        </row>
        <row r="2157">
          <cell r="B2157"/>
          <cell r="C2157"/>
          <cell r="D2157"/>
          <cell r="E2157"/>
          <cell r="F2157"/>
          <cell r="G2157"/>
          <cell r="H2157"/>
          <cell r="I2157"/>
          <cell r="J2157"/>
          <cell r="K2157"/>
          <cell r="L2157"/>
          <cell r="M2157"/>
          <cell r="N2157"/>
          <cell r="O2157"/>
          <cell r="P2157"/>
          <cell r="Q2157"/>
          <cell r="R2157"/>
          <cell r="S2157"/>
          <cell r="T2157"/>
          <cell r="U2157"/>
          <cell r="V2157"/>
          <cell r="W2157"/>
          <cell r="X2157"/>
          <cell r="Y2157"/>
          <cell r="Z2157"/>
          <cell r="AA2157"/>
          <cell r="AB2157"/>
          <cell r="AC2157"/>
          <cell r="AD2157"/>
          <cell r="AE2157"/>
          <cell r="AF2157"/>
          <cell r="AG2157"/>
          <cell r="AH2157"/>
          <cell r="AI2157"/>
          <cell r="AJ2157"/>
          <cell r="AK2157"/>
          <cell r="AL2157"/>
          <cell r="AM2157"/>
          <cell r="AN2157"/>
          <cell r="AO2157"/>
          <cell r="AP2157"/>
          <cell r="AQ2157"/>
          <cell r="AR2157"/>
          <cell r="AS2157"/>
          <cell r="AT2157"/>
          <cell r="AU2157"/>
          <cell r="AV2157"/>
          <cell r="AW2157"/>
          <cell r="AX2157"/>
          <cell r="AY2157"/>
          <cell r="AZ2157"/>
          <cell r="BA2157"/>
          <cell r="BB2157"/>
          <cell r="BC2157"/>
          <cell r="BD2157"/>
          <cell r="BE2157"/>
          <cell r="BF2157"/>
          <cell r="BG2157"/>
          <cell r="BH2157"/>
          <cell r="BI2157"/>
          <cell r="BJ2157"/>
          <cell r="BK2157"/>
          <cell r="BL2157"/>
          <cell r="BM2157"/>
          <cell r="BN2157"/>
          <cell r="BO2157"/>
          <cell r="BP2157"/>
          <cell r="BQ2157"/>
          <cell r="BR2157"/>
          <cell r="BS2157"/>
          <cell r="BT2157"/>
          <cell r="BU2157"/>
          <cell r="BV2157"/>
          <cell r="BW2157"/>
          <cell r="BX2157"/>
          <cell r="BY2157"/>
          <cell r="BZ2157"/>
          <cell r="CA2157"/>
          <cell r="CB2157"/>
          <cell r="CC2157"/>
          <cell r="CD2157"/>
          <cell r="CE2157"/>
          <cell r="CF2157"/>
          <cell r="CG2157"/>
          <cell r="CH2157"/>
          <cell r="CI2157"/>
          <cell r="CJ2157"/>
          <cell r="CK2157"/>
          <cell r="CL2157"/>
          <cell r="CM2157"/>
          <cell r="CN2157"/>
        </row>
        <row r="2158">
          <cell r="B2158"/>
          <cell r="C2158"/>
          <cell r="D2158"/>
          <cell r="E2158"/>
          <cell r="F2158"/>
          <cell r="G2158"/>
          <cell r="H2158"/>
          <cell r="I2158"/>
          <cell r="J2158"/>
          <cell r="K2158"/>
          <cell r="L2158"/>
          <cell r="M2158"/>
          <cell r="N2158"/>
          <cell r="O2158"/>
          <cell r="P2158"/>
          <cell r="Q2158"/>
          <cell r="R2158"/>
          <cell r="S2158"/>
          <cell r="T2158"/>
          <cell r="U2158"/>
          <cell r="V2158"/>
          <cell r="W2158"/>
          <cell r="X2158"/>
          <cell r="Y2158"/>
          <cell r="Z2158"/>
          <cell r="AA2158"/>
          <cell r="AB2158"/>
          <cell r="AC2158"/>
          <cell r="AD2158"/>
          <cell r="AE2158"/>
          <cell r="AF2158"/>
          <cell r="AG2158"/>
          <cell r="AH2158"/>
          <cell r="AI2158"/>
          <cell r="AJ2158"/>
          <cell r="AK2158"/>
          <cell r="AL2158"/>
          <cell r="AM2158"/>
          <cell r="AN2158"/>
          <cell r="AO2158"/>
          <cell r="AP2158"/>
          <cell r="AQ2158"/>
          <cell r="AR2158"/>
          <cell r="AS2158"/>
          <cell r="AT2158"/>
          <cell r="AU2158"/>
          <cell r="AV2158"/>
          <cell r="AW2158"/>
          <cell r="AX2158"/>
          <cell r="AY2158"/>
          <cell r="AZ2158"/>
          <cell r="BA2158"/>
          <cell r="BB2158"/>
          <cell r="BC2158"/>
          <cell r="BD2158"/>
          <cell r="BE2158"/>
          <cell r="BF2158"/>
          <cell r="BG2158"/>
          <cell r="BH2158"/>
          <cell r="BI2158"/>
          <cell r="BJ2158"/>
          <cell r="BK2158"/>
          <cell r="BL2158"/>
          <cell r="BM2158"/>
          <cell r="BN2158"/>
          <cell r="BO2158"/>
          <cell r="BP2158"/>
          <cell r="BQ2158"/>
          <cell r="BR2158"/>
          <cell r="BS2158"/>
          <cell r="BT2158"/>
          <cell r="BU2158"/>
          <cell r="BV2158"/>
          <cell r="BW2158"/>
          <cell r="BX2158"/>
          <cell r="BY2158"/>
          <cell r="BZ2158"/>
          <cell r="CA2158"/>
          <cell r="CB2158"/>
          <cell r="CC2158"/>
          <cell r="CD2158"/>
          <cell r="CE2158"/>
          <cell r="CF2158"/>
          <cell r="CG2158"/>
          <cell r="CH2158"/>
          <cell r="CI2158"/>
          <cell r="CJ2158"/>
          <cell r="CK2158"/>
          <cell r="CL2158"/>
          <cell r="CM2158"/>
          <cell r="CN2158"/>
        </row>
        <row r="2159">
          <cell r="B2159"/>
          <cell r="C2159"/>
          <cell r="D2159"/>
          <cell r="E2159"/>
          <cell r="F2159"/>
          <cell r="G2159"/>
          <cell r="H2159"/>
          <cell r="I2159"/>
          <cell r="J2159"/>
          <cell r="K2159"/>
          <cell r="L2159"/>
          <cell r="M2159"/>
          <cell r="N2159"/>
          <cell r="O2159"/>
          <cell r="P2159"/>
          <cell r="Q2159"/>
          <cell r="R2159"/>
          <cell r="S2159"/>
          <cell r="T2159"/>
          <cell r="U2159"/>
          <cell r="V2159"/>
          <cell r="W2159"/>
          <cell r="X2159"/>
          <cell r="Y2159"/>
          <cell r="Z2159"/>
          <cell r="AA2159"/>
          <cell r="AB2159"/>
          <cell r="AC2159"/>
          <cell r="AD2159"/>
          <cell r="AE2159"/>
          <cell r="AF2159"/>
          <cell r="AG2159"/>
          <cell r="AH2159"/>
          <cell r="AI2159"/>
          <cell r="AJ2159"/>
          <cell r="AK2159"/>
          <cell r="AL2159"/>
          <cell r="AM2159"/>
          <cell r="AN2159"/>
          <cell r="AO2159"/>
          <cell r="AP2159"/>
          <cell r="AQ2159"/>
          <cell r="AR2159"/>
          <cell r="AS2159"/>
          <cell r="AT2159"/>
          <cell r="AU2159"/>
          <cell r="AV2159"/>
          <cell r="AW2159"/>
          <cell r="AX2159"/>
          <cell r="AY2159"/>
          <cell r="AZ2159"/>
          <cell r="BA2159"/>
          <cell r="BB2159"/>
          <cell r="BC2159"/>
          <cell r="BD2159"/>
          <cell r="BE2159"/>
          <cell r="BF2159"/>
          <cell r="BG2159"/>
          <cell r="BH2159"/>
          <cell r="BI2159"/>
          <cell r="BJ2159"/>
          <cell r="BK2159"/>
          <cell r="BL2159"/>
          <cell r="BM2159"/>
          <cell r="BN2159"/>
          <cell r="BO2159"/>
          <cell r="BP2159"/>
          <cell r="BQ2159"/>
          <cell r="BR2159"/>
          <cell r="BS2159"/>
          <cell r="BT2159"/>
          <cell r="BU2159"/>
          <cell r="BV2159"/>
          <cell r="BW2159"/>
          <cell r="BX2159"/>
          <cell r="BY2159"/>
          <cell r="BZ2159"/>
          <cell r="CA2159"/>
          <cell r="CB2159"/>
          <cell r="CC2159"/>
          <cell r="CD2159"/>
          <cell r="CE2159"/>
          <cell r="CF2159"/>
          <cell r="CG2159"/>
          <cell r="CH2159"/>
          <cell r="CI2159"/>
          <cell r="CJ2159"/>
          <cell r="CK2159"/>
          <cell r="CL2159"/>
          <cell r="CM2159"/>
          <cell r="CN2159"/>
        </row>
        <row r="2160">
          <cell r="B2160"/>
          <cell r="C2160"/>
          <cell r="D2160"/>
          <cell r="E2160"/>
          <cell r="F2160"/>
          <cell r="G2160"/>
          <cell r="H2160"/>
          <cell r="I2160"/>
          <cell r="J2160"/>
          <cell r="K2160"/>
          <cell r="L2160"/>
          <cell r="M2160"/>
          <cell r="N2160"/>
          <cell r="O2160"/>
          <cell r="P2160"/>
          <cell r="Q2160"/>
          <cell r="R2160"/>
          <cell r="S2160"/>
          <cell r="T2160"/>
          <cell r="U2160"/>
          <cell r="V2160"/>
          <cell r="W2160"/>
          <cell r="X2160"/>
          <cell r="Y2160"/>
          <cell r="Z2160"/>
          <cell r="AA2160"/>
          <cell r="AB2160"/>
          <cell r="AC2160"/>
          <cell r="AD2160"/>
          <cell r="AE2160"/>
          <cell r="AF2160"/>
          <cell r="AG2160"/>
          <cell r="AH2160"/>
          <cell r="AI2160"/>
          <cell r="AJ2160"/>
          <cell r="AK2160"/>
          <cell r="AL2160"/>
          <cell r="AM2160"/>
          <cell r="AN2160"/>
          <cell r="AO2160"/>
          <cell r="AP2160"/>
          <cell r="AQ2160"/>
          <cell r="AR2160"/>
          <cell r="AS2160"/>
          <cell r="AT2160"/>
          <cell r="AU2160"/>
          <cell r="AV2160"/>
          <cell r="AW2160"/>
          <cell r="AX2160"/>
          <cell r="AY2160"/>
          <cell r="AZ2160"/>
          <cell r="BA2160"/>
          <cell r="BB2160"/>
          <cell r="BC2160"/>
          <cell r="BD2160"/>
          <cell r="BE2160"/>
          <cell r="BF2160"/>
          <cell r="BG2160"/>
          <cell r="BH2160"/>
          <cell r="BI2160"/>
          <cell r="BJ2160"/>
          <cell r="BK2160"/>
          <cell r="BL2160"/>
          <cell r="BM2160"/>
          <cell r="BN2160"/>
          <cell r="BO2160"/>
          <cell r="BP2160"/>
          <cell r="BQ2160"/>
          <cell r="BR2160"/>
          <cell r="BS2160"/>
          <cell r="BT2160"/>
          <cell r="BU2160"/>
          <cell r="BV2160"/>
          <cell r="BW2160"/>
          <cell r="BX2160"/>
          <cell r="BY2160"/>
          <cell r="BZ2160"/>
          <cell r="CA2160"/>
          <cell r="CB2160"/>
          <cell r="CC2160"/>
          <cell r="CD2160"/>
          <cell r="CE2160"/>
          <cell r="CF2160"/>
          <cell r="CG2160"/>
          <cell r="CH2160"/>
          <cell r="CI2160"/>
          <cell r="CJ2160"/>
          <cell r="CK2160"/>
          <cell r="CL2160"/>
          <cell r="CM2160"/>
          <cell r="CN2160"/>
        </row>
        <row r="2161">
          <cell r="B2161"/>
          <cell r="C2161"/>
          <cell r="D2161"/>
          <cell r="E2161"/>
          <cell r="F2161"/>
          <cell r="G2161"/>
          <cell r="H2161"/>
          <cell r="I2161"/>
          <cell r="J2161"/>
          <cell r="K2161"/>
          <cell r="L2161"/>
          <cell r="M2161"/>
          <cell r="N2161"/>
          <cell r="O2161"/>
          <cell r="P2161"/>
          <cell r="Q2161"/>
          <cell r="R2161"/>
          <cell r="S2161"/>
          <cell r="T2161"/>
          <cell r="U2161"/>
          <cell r="V2161"/>
          <cell r="W2161"/>
          <cell r="X2161"/>
          <cell r="Y2161"/>
          <cell r="Z2161"/>
          <cell r="AA2161"/>
          <cell r="AB2161"/>
          <cell r="AC2161"/>
          <cell r="AD2161"/>
          <cell r="AE2161"/>
          <cell r="AF2161"/>
          <cell r="AG2161"/>
          <cell r="AH2161"/>
          <cell r="AI2161"/>
          <cell r="AJ2161"/>
          <cell r="AK2161"/>
          <cell r="AL2161"/>
          <cell r="AM2161"/>
          <cell r="AN2161"/>
          <cell r="AO2161"/>
          <cell r="AP2161"/>
          <cell r="AQ2161"/>
          <cell r="AR2161"/>
          <cell r="AS2161"/>
          <cell r="AT2161"/>
          <cell r="AU2161"/>
          <cell r="AV2161"/>
          <cell r="AW2161"/>
          <cell r="AX2161"/>
          <cell r="AY2161"/>
          <cell r="AZ2161"/>
          <cell r="BA2161"/>
          <cell r="BB2161"/>
          <cell r="BC2161"/>
          <cell r="BD2161"/>
          <cell r="BE2161"/>
          <cell r="BF2161"/>
          <cell r="BG2161"/>
          <cell r="BH2161"/>
          <cell r="BI2161"/>
          <cell r="BJ2161"/>
          <cell r="BK2161"/>
          <cell r="BL2161"/>
          <cell r="BM2161"/>
          <cell r="BN2161"/>
          <cell r="BO2161"/>
          <cell r="BP2161"/>
          <cell r="BQ2161"/>
          <cell r="BR2161"/>
          <cell r="BS2161"/>
          <cell r="BT2161"/>
          <cell r="BU2161"/>
          <cell r="BV2161"/>
          <cell r="BW2161"/>
          <cell r="BX2161"/>
          <cell r="BY2161"/>
          <cell r="BZ2161"/>
          <cell r="CA2161"/>
          <cell r="CB2161"/>
          <cell r="CC2161"/>
          <cell r="CD2161"/>
          <cell r="CE2161"/>
          <cell r="CF2161"/>
          <cell r="CG2161"/>
          <cell r="CH2161"/>
          <cell r="CI2161"/>
          <cell r="CJ2161"/>
          <cell r="CK2161"/>
          <cell r="CL2161"/>
          <cell r="CM2161"/>
          <cell r="CN2161"/>
        </row>
        <row r="2162">
          <cell r="B2162"/>
          <cell r="C2162"/>
          <cell r="D2162"/>
          <cell r="E2162"/>
          <cell r="F2162"/>
          <cell r="G2162"/>
          <cell r="H2162"/>
          <cell r="I2162"/>
          <cell r="J2162"/>
          <cell r="K2162"/>
          <cell r="L2162"/>
          <cell r="M2162"/>
          <cell r="N2162"/>
          <cell r="O2162"/>
          <cell r="P2162"/>
          <cell r="Q2162"/>
          <cell r="R2162"/>
          <cell r="S2162"/>
          <cell r="T2162"/>
          <cell r="U2162"/>
          <cell r="V2162"/>
          <cell r="W2162"/>
          <cell r="X2162"/>
          <cell r="Y2162"/>
          <cell r="Z2162"/>
          <cell r="AA2162"/>
          <cell r="AB2162"/>
          <cell r="AC2162"/>
          <cell r="AD2162"/>
          <cell r="AE2162"/>
          <cell r="AF2162"/>
          <cell r="AG2162"/>
          <cell r="AH2162"/>
          <cell r="AI2162"/>
          <cell r="AJ2162"/>
          <cell r="AK2162"/>
          <cell r="AL2162"/>
          <cell r="AM2162"/>
          <cell r="AN2162"/>
          <cell r="AO2162"/>
          <cell r="AP2162"/>
          <cell r="AQ2162"/>
          <cell r="AR2162"/>
          <cell r="AS2162"/>
          <cell r="AT2162"/>
          <cell r="AU2162"/>
          <cell r="AV2162"/>
          <cell r="AW2162"/>
          <cell r="AX2162"/>
          <cell r="AY2162"/>
          <cell r="AZ2162"/>
          <cell r="BA2162"/>
          <cell r="BB2162"/>
          <cell r="BC2162"/>
          <cell r="BD2162"/>
          <cell r="BE2162"/>
          <cell r="BF2162"/>
          <cell r="BG2162"/>
          <cell r="BH2162"/>
          <cell r="BI2162"/>
          <cell r="BJ2162"/>
          <cell r="BK2162"/>
          <cell r="BL2162"/>
          <cell r="BM2162"/>
          <cell r="BN2162"/>
          <cell r="BO2162"/>
          <cell r="BP2162"/>
          <cell r="BQ2162"/>
          <cell r="BR2162"/>
          <cell r="BS2162"/>
          <cell r="BT2162"/>
          <cell r="BU2162"/>
          <cell r="BV2162"/>
          <cell r="BW2162"/>
          <cell r="BX2162"/>
          <cell r="BY2162"/>
          <cell r="BZ2162"/>
          <cell r="CA2162"/>
          <cell r="CB2162"/>
          <cell r="CC2162"/>
          <cell r="CD2162"/>
          <cell r="CE2162"/>
          <cell r="CF2162"/>
          <cell r="CG2162"/>
          <cell r="CH2162"/>
          <cell r="CI2162"/>
          <cell r="CJ2162"/>
          <cell r="CK2162"/>
          <cell r="CL2162"/>
          <cell r="CM2162"/>
          <cell r="CN2162"/>
        </row>
        <row r="2163">
          <cell r="B2163"/>
          <cell r="C2163"/>
          <cell r="D2163"/>
          <cell r="E2163"/>
          <cell r="F2163"/>
          <cell r="G2163"/>
          <cell r="H2163"/>
          <cell r="I2163"/>
          <cell r="J2163"/>
          <cell r="K2163"/>
          <cell r="L2163"/>
          <cell r="M2163"/>
          <cell r="N2163"/>
          <cell r="O2163"/>
          <cell r="P2163"/>
          <cell r="Q2163"/>
          <cell r="R2163"/>
          <cell r="S2163"/>
          <cell r="T2163"/>
          <cell r="U2163"/>
          <cell r="V2163"/>
          <cell r="W2163"/>
          <cell r="X2163"/>
          <cell r="Y2163"/>
          <cell r="Z2163"/>
          <cell r="AA2163"/>
          <cell r="AB2163"/>
          <cell r="AC2163"/>
          <cell r="AD2163"/>
          <cell r="AE2163"/>
          <cell r="AF2163"/>
          <cell r="AG2163"/>
          <cell r="AH2163"/>
          <cell r="AI2163"/>
          <cell r="AJ2163"/>
          <cell r="AK2163"/>
          <cell r="AL2163"/>
          <cell r="AM2163"/>
          <cell r="AN2163"/>
          <cell r="AO2163"/>
          <cell r="AP2163"/>
          <cell r="AQ2163"/>
          <cell r="AR2163"/>
          <cell r="AS2163"/>
          <cell r="AT2163"/>
          <cell r="AU2163"/>
          <cell r="AV2163"/>
          <cell r="AW2163"/>
          <cell r="AX2163"/>
          <cell r="AY2163"/>
          <cell r="AZ2163"/>
          <cell r="BA2163"/>
          <cell r="BB2163"/>
          <cell r="BC2163"/>
          <cell r="BD2163"/>
          <cell r="BE2163"/>
          <cell r="BF2163"/>
          <cell r="BG2163"/>
          <cell r="BH2163"/>
          <cell r="BI2163"/>
          <cell r="BJ2163"/>
          <cell r="BK2163"/>
          <cell r="BL2163"/>
          <cell r="BM2163"/>
          <cell r="BN2163"/>
          <cell r="BO2163"/>
          <cell r="BP2163"/>
          <cell r="BQ2163"/>
          <cell r="BR2163"/>
          <cell r="BS2163"/>
          <cell r="BT2163"/>
          <cell r="BU2163"/>
          <cell r="BV2163"/>
          <cell r="BW2163"/>
          <cell r="BX2163"/>
          <cell r="BY2163"/>
          <cell r="BZ2163"/>
          <cell r="CA2163"/>
          <cell r="CB2163"/>
          <cell r="CC2163"/>
          <cell r="CD2163"/>
          <cell r="CE2163"/>
          <cell r="CF2163"/>
          <cell r="CG2163"/>
          <cell r="CH2163"/>
          <cell r="CI2163"/>
          <cell r="CJ2163"/>
          <cell r="CK2163"/>
          <cell r="CL2163"/>
          <cell r="CM2163"/>
          <cell r="CN2163"/>
        </row>
        <row r="2164">
          <cell r="B2164"/>
          <cell r="C2164"/>
          <cell r="D2164"/>
          <cell r="E2164"/>
          <cell r="F2164"/>
          <cell r="G2164"/>
          <cell r="H2164"/>
          <cell r="I2164"/>
          <cell r="J2164"/>
          <cell r="K2164"/>
          <cell r="L2164"/>
          <cell r="M2164"/>
          <cell r="N2164"/>
          <cell r="O2164"/>
          <cell r="P2164"/>
          <cell r="Q2164"/>
          <cell r="R2164"/>
          <cell r="S2164"/>
          <cell r="T2164"/>
          <cell r="U2164"/>
          <cell r="V2164"/>
          <cell r="W2164"/>
          <cell r="X2164"/>
          <cell r="Y2164"/>
          <cell r="Z2164"/>
          <cell r="AA2164"/>
          <cell r="AB2164"/>
          <cell r="AC2164"/>
          <cell r="AD2164"/>
          <cell r="AE2164"/>
          <cell r="AF2164"/>
          <cell r="AG2164"/>
          <cell r="AH2164"/>
          <cell r="AI2164"/>
          <cell r="AJ2164"/>
          <cell r="AK2164"/>
          <cell r="AL2164"/>
          <cell r="AM2164"/>
          <cell r="AN2164"/>
          <cell r="AO2164"/>
          <cell r="AP2164"/>
          <cell r="AQ2164"/>
          <cell r="AR2164"/>
          <cell r="AS2164"/>
          <cell r="AT2164"/>
          <cell r="AU2164"/>
          <cell r="AV2164"/>
          <cell r="AW2164"/>
          <cell r="AX2164"/>
          <cell r="AY2164"/>
          <cell r="AZ2164"/>
          <cell r="BA2164"/>
          <cell r="BB2164"/>
          <cell r="BC2164"/>
          <cell r="BD2164"/>
          <cell r="BE2164"/>
          <cell r="BF2164"/>
          <cell r="BG2164"/>
          <cell r="BH2164"/>
          <cell r="BI2164"/>
          <cell r="BJ2164"/>
          <cell r="BK2164"/>
          <cell r="BL2164"/>
          <cell r="BM2164"/>
          <cell r="BN2164"/>
          <cell r="BO2164"/>
          <cell r="BP2164"/>
          <cell r="BQ2164"/>
          <cell r="BR2164"/>
          <cell r="BS2164"/>
          <cell r="BT2164"/>
          <cell r="BU2164"/>
          <cell r="BV2164"/>
          <cell r="BW2164"/>
          <cell r="BX2164"/>
          <cell r="BY2164"/>
          <cell r="BZ2164"/>
          <cell r="CA2164"/>
          <cell r="CB2164"/>
          <cell r="CC2164"/>
          <cell r="CD2164"/>
          <cell r="CE2164"/>
          <cell r="CF2164"/>
          <cell r="CG2164"/>
          <cell r="CH2164"/>
          <cell r="CI2164"/>
          <cell r="CJ2164"/>
          <cell r="CK2164"/>
          <cell r="CL2164"/>
          <cell r="CM2164"/>
          <cell r="CN2164"/>
        </row>
        <row r="2165">
          <cell r="B2165"/>
          <cell r="C2165"/>
          <cell r="D2165"/>
          <cell r="E2165"/>
          <cell r="F2165"/>
          <cell r="G2165"/>
          <cell r="H2165"/>
          <cell r="I2165"/>
          <cell r="J2165"/>
          <cell r="K2165"/>
          <cell r="L2165"/>
          <cell r="M2165"/>
          <cell r="N2165"/>
          <cell r="O2165"/>
          <cell r="P2165"/>
          <cell r="Q2165"/>
          <cell r="R2165"/>
          <cell r="S2165"/>
          <cell r="T2165"/>
          <cell r="U2165"/>
          <cell r="V2165"/>
          <cell r="W2165"/>
          <cell r="X2165"/>
          <cell r="Y2165"/>
          <cell r="Z2165"/>
          <cell r="AA2165"/>
          <cell r="AB2165"/>
          <cell r="AC2165"/>
          <cell r="AD2165"/>
          <cell r="AE2165"/>
          <cell r="AF2165"/>
          <cell r="AG2165"/>
          <cell r="AH2165"/>
          <cell r="AI2165"/>
          <cell r="AJ2165"/>
          <cell r="AK2165"/>
          <cell r="AL2165"/>
          <cell r="AM2165"/>
          <cell r="AN2165"/>
          <cell r="AO2165"/>
          <cell r="AP2165"/>
          <cell r="AQ2165"/>
          <cell r="AR2165"/>
          <cell r="AS2165"/>
          <cell r="AT2165"/>
          <cell r="AU2165"/>
          <cell r="AV2165"/>
          <cell r="AW2165"/>
          <cell r="AX2165"/>
          <cell r="AY2165"/>
          <cell r="AZ2165"/>
          <cell r="BA2165"/>
          <cell r="BB2165"/>
          <cell r="BC2165"/>
          <cell r="BD2165"/>
          <cell r="BE2165"/>
          <cell r="BF2165"/>
          <cell r="BG2165"/>
          <cell r="BH2165"/>
          <cell r="BI2165"/>
          <cell r="BJ2165"/>
          <cell r="BK2165"/>
          <cell r="BL2165"/>
          <cell r="BM2165"/>
          <cell r="BN2165"/>
          <cell r="BO2165"/>
          <cell r="BP2165"/>
          <cell r="BQ2165"/>
          <cell r="BR2165"/>
          <cell r="BS2165"/>
          <cell r="BT2165"/>
          <cell r="BU2165"/>
          <cell r="BV2165"/>
          <cell r="BW2165"/>
          <cell r="BX2165"/>
          <cell r="BY2165"/>
          <cell r="BZ2165"/>
          <cell r="CA2165"/>
          <cell r="CB2165"/>
          <cell r="CC2165"/>
          <cell r="CD2165"/>
          <cell r="CE2165"/>
          <cell r="CF2165"/>
          <cell r="CG2165"/>
          <cell r="CH2165"/>
          <cell r="CI2165"/>
          <cell r="CJ2165"/>
          <cell r="CK2165"/>
          <cell r="CL2165"/>
          <cell r="CM2165"/>
          <cell r="CN2165"/>
        </row>
        <row r="2166">
          <cell r="B2166"/>
          <cell r="C2166"/>
          <cell r="D2166"/>
          <cell r="E2166"/>
          <cell r="F2166"/>
          <cell r="G2166"/>
          <cell r="H2166"/>
          <cell r="I2166"/>
          <cell r="J2166"/>
          <cell r="K2166"/>
          <cell r="L2166"/>
          <cell r="M2166"/>
          <cell r="N2166"/>
          <cell r="O2166"/>
          <cell r="P2166"/>
          <cell r="Q2166"/>
          <cell r="R2166"/>
          <cell r="S2166"/>
          <cell r="T2166"/>
          <cell r="U2166"/>
          <cell r="V2166"/>
          <cell r="W2166"/>
          <cell r="X2166"/>
          <cell r="Y2166"/>
          <cell r="Z2166"/>
          <cell r="AA2166"/>
          <cell r="AB2166"/>
          <cell r="AC2166"/>
          <cell r="AD2166"/>
          <cell r="AE2166"/>
          <cell r="AF2166"/>
          <cell r="AG2166"/>
          <cell r="AH2166"/>
          <cell r="AI2166"/>
          <cell r="AJ2166"/>
          <cell r="AK2166"/>
          <cell r="AL2166"/>
          <cell r="AM2166"/>
          <cell r="AN2166"/>
          <cell r="AO2166"/>
          <cell r="AP2166"/>
          <cell r="AQ2166"/>
          <cell r="AR2166"/>
          <cell r="AS2166"/>
          <cell r="AT2166"/>
          <cell r="AU2166"/>
          <cell r="AV2166"/>
          <cell r="AW2166"/>
          <cell r="AX2166"/>
          <cell r="AY2166"/>
          <cell r="AZ2166"/>
          <cell r="BA2166"/>
          <cell r="BB2166"/>
          <cell r="BC2166"/>
          <cell r="BD2166"/>
          <cell r="BE2166"/>
          <cell r="BF2166"/>
          <cell r="BG2166"/>
          <cell r="BH2166"/>
          <cell r="BI2166"/>
          <cell r="BJ2166"/>
          <cell r="BK2166"/>
          <cell r="BL2166"/>
          <cell r="BM2166"/>
          <cell r="BN2166"/>
          <cell r="BO2166"/>
          <cell r="BP2166"/>
          <cell r="BQ2166"/>
          <cell r="BR2166"/>
          <cell r="BS2166"/>
          <cell r="BT2166"/>
          <cell r="BU2166"/>
          <cell r="BV2166"/>
          <cell r="BW2166"/>
          <cell r="BX2166"/>
          <cell r="BY2166"/>
          <cell r="BZ2166"/>
          <cell r="CA2166"/>
          <cell r="CB2166"/>
          <cell r="CC2166"/>
          <cell r="CD2166"/>
          <cell r="CE2166"/>
          <cell r="CF2166"/>
          <cell r="CG2166"/>
          <cell r="CH2166"/>
          <cell r="CI2166"/>
          <cell r="CJ2166"/>
          <cell r="CK2166"/>
          <cell r="CL2166"/>
          <cell r="CM2166"/>
          <cell r="CN2166"/>
        </row>
        <row r="2167">
          <cell r="B2167"/>
          <cell r="C2167"/>
          <cell r="D2167"/>
          <cell r="E2167"/>
          <cell r="F2167"/>
          <cell r="G2167"/>
          <cell r="H2167"/>
          <cell r="I2167"/>
          <cell r="J2167"/>
          <cell r="K2167"/>
          <cell r="L2167"/>
          <cell r="M2167"/>
          <cell r="N2167"/>
          <cell r="O2167"/>
          <cell r="P2167"/>
          <cell r="Q2167"/>
          <cell r="R2167"/>
          <cell r="S2167"/>
          <cell r="T2167"/>
          <cell r="U2167"/>
          <cell r="V2167"/>
          <cell r="W2167"/>
          <cell r="X2167"/>
          <cell r="Y2167"/>
          <cell r="Z2167"/>
          <cell r="AA2167"/>
          <cell r="AB2167"/>
          <cell r="AC2167"/>
          <cell r="AD2167"/>
          <cell r="AE2167"/>
          <cell r="AF2167"/>
          <cell r="AG2167"/>
          <cell r="AH2167"/>
          <cell r="AI2167"/>
          <cell r="AJ2167"/>
          <cell r="AK2167"/>
          <cell r="AL2167"/>
          <cell r="AM2167"/>
          <cell r="AN2167"/>
          <cell r="AO2167"/>
          <cell r="AP2167"/>
          <cell r="AQ2167"/>
          <cell r="AR2167"/>
          <cell r="AS2167"/>
          <cell r="AT2167"/>
          <cell r="AU2167"/>
          <cell r="AV2167"/>
          <cell r="AW2167"/>
          <cell r="AX2167"/>
          <cell r="AY2167"/>
          <cell r="AZ2167"/>
          <cell r="BA2167"/>
          <cell r="BB2167"/>
          <cell r="BC2167"/>
          <cell r="BD2167"/>
          <cell r="BE2167"/>
          <cell r="BF2167"/>
          <cell r="BG2167"/>
          <cell r="BH2167"/>
          <cell r="BI2167"/>
          <cell r="BJ2167"/>
          <cell r="BK2167"/>
          <cell r="BL2167"/>
          <cell r="BM2167"/>
          <cell r="BN2167"/>
          <cell r="BO2167"/>
          <cell r="BP2167"/>
          <cell r="BQ2167"/>
          <cell r="BR2167"/>
          <cell r="BS2167"/>
          <cell r="BT2167"/>
          <cell r="BU2167"/>
          <cell r="BV2167"/>
          <cell r="BW2167"/>
          <cell r="BX2167"/>
          <cell r="BY2167"/>
          <cell r="BZ2167"/>
          <cell r="CA2167"/>
          <cell r="CB2167"/>
          <cell r="CC2167"/>
          <cell r="CD2167"/>
          <cell r="CE2167"/>
          <cell r="CF2167"/>
          <cell r="CG2167"/>
          <cell r="CH2167"/>
          <cell r="CI2167"/>
          <cell r="CJ2167"/>
          <cell r="CK2167"/>
          <cell r="CL2167"/>
          <cell r="CM2167"/>
          <cell r="CN2167"/>
        </row>
        <row r="2168">
          <cell r="B2168"/>
          <cell r="C2168"/>
          <cell r="D2168"/>
          <cell r="E2168"/>
          <cell r="F2168"/>
          <cell r="G2168"/>
          <cell r="H2168"/>
          <cell r="I2168"/>
          <cell r="J2168"/>
          <cell r="K2168"/>
          <cell r="L2168"/>
          <cell r="M2168"/>
          <cell r="N2168"/>
          <cell r="O2168"/>
          <cell r="P2168"/>
          <cell r="Q2168"/>
          <cell r="R2168"/>
          <cell r="S2168"/>
          <cell r="T2168"/>
          <cell r="U2168"/>
          <cell r="V2168"/>
          <cell r="W2168"/>
          <cell r="X2168"/>
          <cell r="Y2168"/>
          <cell r="Z2168"/>
          <cell r="AA2168"/>
          <cell r="AB2168"/>
          <cell r="AC2168"/>
          <cell r="AD2168"/>
          <cell r="AE2168"/>
          <cell r="AF2168"/>
          <cell r="AG2168"/>
          <cell r="AH2168"/>
          <cell r="AI2168"/>
          <cell r="AJ2168"/>
          <cell r="AK2168"/>
          <cell r="AL2168"/>
          <cell r="AM2168"/>
          <cell r="AN2168"/>
          <cell r="AO2168"/>
          <cell r="AP2168"/>
          <cell r="AQ2168"/>
          <cell r="AR2168"/>
          <cell r="AS2168"/>
          <cell r="AT2168"/>
          <cell r="AU2168"/>
          <cell r="AV2168"/>
          <cell r="AW2168"/>
          <cell r="AX2168"/>
          <cell r="AY2168"/>
          <cell r="AZ2168"/>
          <cell r="BA2168"/>
          <cell r="BB2168"/>
          <cell r="BC2168"/>
          <cell r="BD2168"/>
          <cell r="BE2168"/>
          <cell r="BF2168"/>
          <cell r="BG2168"/>
          <cell r="BH2168"/>
          <cell r="BI2168"/>
          <cell r="BJ2168"/>
          <cell r="BK2168"/>
          <cell r="BL2168"/>
          <cell r="BM2168"/>
          <cell r="BN2168"/>
          <cell r="BO2168"/>
          <cell r="BP2168"/>
          <cell r="BQ2168"/>
          <cell r="BR2168"/>
          <cell r="BS2168"/>
          <cell r="BT2168"/>
          <cell r="BU2168"/>
          <cell r="BV2168"/>
          <cell r="BW2168"/>
          <cell r="BX2168"/>
          <cell r="BY2168"/>
          <cell r="BZ2168"/>
          <cell r="CA2168"/>
          <cell r="CB2168"/>
          <cell r="CC2168"/>
          <cell r="CD2168"/>
          <cell r="CE2168"/>
          <cell r="CF2168"/>
          <cell r="CG2168"/>
          <cell r="CH2168"/>
          <cell r="CI2168"/>
          <cell r="CJ2168"/>
          <cell r="CK2168"/>
          <cell r="CL2168"/>
          <cell r="CM2168"/>
          <cell r="CN2168"/>
        </row>
        <row r="2169">
          <cell r="B2169"/>
          <cell r="C2169"/>
          <cell r="D2169"/>
          <cell r="E2169"/>
          <cell r="F2169"/>
          <cell r="G2169"/>
          <cell r="H2169"/>
          <cell r="I2169"/>
          <cell r="J2169"/>
          <cell r="K2169"/>
          <cell r="L2169"/>
          <cell r="M2169"/>
          <cell r="N2169"/>
          <cell r="O2169"/>
          <cell r="P2169"/>
          <cell r="Q2169"/>
          <cell r="R2169"/>
          <cell r="S2169"/>
          <cell r="T2169"/>
          <cell r="U2169"/>
          <cell r="V2169"/>
          <cell r="W2169"/>
          <cell r="X2169"/>
          <cell r="Y2169"/>
          <cell r="Z2169"/>
          <cell r="AA2169"/>
          <cell r="AB2169"/>
          <cell r="AC2169"/>
          <cell r="AD2169"/>
          <cell r="AE2169"/>
          <cell r="AF2169"/>
          <cell r="AG2169"/>
          <cell r="AH2169"/>
          <cell r="AI2169"/>
          <cell r="AJ2169"/>
          <cell r="AK2169"/>
          <cell r="AL2169"/>
          <cell r="AM2169"/>
          <cell r="AN2169"/>
          <cell r="AO2169"/>
          <cell r="AP2169"/>
          <cell r="AQ2169"/>
          <cell r="AR2169"/>
          <cell r="AS2169"/>
          <cell r="AT2169"/>
          <cell r="AU2169"/>
          <cell r="AV2169"/>
          <cell r="AW2169"/>
          <cell r="AX2169"/>
          <cell r="AY2169"/>
          <cell r="AZ2169"/>
          <cell r="BA2169"/>
          <cell r="BB2169"/>
          <cell r="BC2169"/>
          <cell r="BD2169"/>
          <cell r="BE2169"/>
          <cell r="BF2169"/>
          <cell r="BG2169"/>
          <cell r="BH2169"/>
          <cell r="BI2169"/>
          <cell r="BJ2169"/>
          <cell r="BK2169"/>
          <cell r="BL2169"/>
          <cell r="BM2169"/>
          <cell r="BN2169"/>
          <cell r="BO2169"/>
          <cell r="BP2169"/>
          <cell r="BQ2169"/>
          <cell r="BR2169"/>
          <cell r="BS2169"/>
          <cell r="BT2169"/>
          <cell r="BU2169"/>
          <cell r="BV2169"/>
          <cell r="BW2169"/>
          <cell r="BX2169"/>
          <cell r="BY2169"/>
          <cell r="BZ2169"/>
          <cell r="CA2169"/>
          <cell r="CB2169"/>
          <cell r="CC2169"/>
          <cell r="CD2169"/>
          <cell r="CE2169"/>
          <cell r="CF2169"/>
          <cell r="CG2169"/>
          <cell r="CH2169"/>
          <cell r="CI2169"/>
          <cell r="CJ2169"/>
          <cell r="CK2169"/>
          <cell r="CL2169"/>
          <cell r="CM2169"/>
          <cell r="CN2169"/>
        </row>
        <row r="2170">
          <cell r="B2170"/>
          <cell r="C2170"/>
          <cell r="D2170"/>
          <cell r="E2170"/>
          <cell r="F2170"/>
          <cell r="G2170"/>
          <cell r="H2170"/>
          <cell r="I2170"/>
          <cell r="J2170"/>
          <cell r="K2170"/>
          <cell r="L2170"/>
          <cell r="M2170"/>
          <cell r="N2170"/>
          <cell r="O2170"/>
          <cell r="P2170"/>
          <cell r="Q2170"/>
          <cell r="R2170"/>
          <cell r="S2170"/>
          <cell r="T2170"/>
          <cell r="U2170"/>
          <cell r="V2170"/>
          <cell r="W2170"/>
          <cell r="X2170"/>
          <cell r="Y2170"/>
          <cell r="Z2170"/>
          <cell r="AA2170"/>
          <cell r="AB2170"/>
          <cell r="AC2170"/>
          <cell r="AD2170"/>
          <cell r="AE2170"/>
          <cell r="AF2170"/>
          <cell r="AG2170"/>
          <cell r="AH2170"/>
          <cell r="AI2170"/>
          <cell r="AJ2170"/>
          <cell r="AK2170"/>
          <cell r="AL2170"/>
          <cell r="AM2170"/>
          <cell r="AN2170"/>
          <cell r="AO2170"/>
          <cell r="AP2170"/>
          <cell r="AQ2170"/>
          <cell r="AR2170"/>
          <cell r="AS2170"/>
          <cell r="AT2170"/>
          <cell r="AU2170"/>
          <cell r="AV2170"/>
          <cell r="AW2170"/>
          <cell r="AX2170"/>
          <cell r="AY2170"/>
          <cell r="AZ2170"/>
          <cell r="BA2170"/>
          <cell r="BB2170"/>
          <cell r="BC2170"/>
          <cell r="BD2170"/>
          <cell r="BE2170"/>
          <cell r="BF2170"/>
          <cell r="BG2170"/>
          <cell r="BH2170"/>
          <cell r="BI2170"/>
          <cell r="BJ2170"/>
          <cell r="BK2170"/>
          <cell r="BL2170"/>
          <cell r="BM2170"/>
          <cell r="BN2170"/>
          <cell r="BO2170"/>
          <cell r="BP2170"/>
          <cell r="BQ2170"/>
          <cell r="BR2170"/>
          <cell r="BS2170"/>
          <cell r="BT2170"/>
          <cell r="BU2170"/>
          <cell r="BV2170"/>
          <cell r="BW2170"/>
          <cell r="BX2170"/>
          <cell r="BY2170"/>
          <cell r="BZ2170"/>
          <cell r="CA2170"/>
          <cell r="CB2170"/>
          <cell r="CC2170"/>
          <cell r="CD2170"/>
          <cell r="CE2170"/>
          <cell r="CF2170"/>
          <cell r="CG2170"/>
          <cell r="CH2170"/>
          <cell r="CI2170"/>
          <cell r="CJ2170"/>
          <cell r="CK2170"/>
          <cell r="CL2170"/>
          <cell r="CM2170"/>
          <cell r="CN2170"/>
        </row>
        <row r="2171">
          <cell r="B2171"/>
          <cell r="C2171"/>
          <cell r="D2171"/>
          <cell r="E2171"/>
          <cell r="F2171"/>
          <cell r="G2171"/>
          <cell r="H2171"/>
          <cell r="I2171"/>
          <cell r="J2171"/>
          <cell r="K2171"/>
          <cell r="L2171"/>
          <cell r="M2171"/>
          <cell r="N2171"/>
          <cell r="O2171"/>
          <cell r="P2171"/>
          <cell r="Q2171"/>
          <cell r="R2171"/>
          <cell r="S2171"/>
          <cell r="T2171"/>
          <cell r="U2171"/>
          <cell r="V2171"/>
          <cell r="W2171"/>
          <cell r="X2171"/>
          <cell r="Y2171"/>
          <cell r="Z2171"/>
          <cell r="AA2171"/>
          <cell r="AB2171"/>
          <cell r="AC2171"/>
          <cell r="AD2171"/>
          <cell r="AE2171"/>
          <cell r="AF2171"/>
          <cell r="AG2171"/>
          <cell r="AH2171"/>
          <cell r="AI2171"/>
          <cell r="AJ2171"/>
          <cell r="AK2171"/>
          <cell r="AL2171"/>
          <cell r="AM2171"/>
          <cell r="AN2171"/>
          <cell r="AO2171"/>
          <cell r="AP2171"/>
          <cell r="AQ2171"/>
          <cell r="AR2171"/>
          <cell r="AS2171"/>
          <cell r="AT2171"/>
          <cell r="AU2171"/>
          <cell r="AV2171"/>
          <cell r="AW2171"/>
          <cell r="AX2171"/>
          <cell r="AY2171"/>
          <cell r="AZ2171"/>
          <cell r="BA2171"/>
          <cell r="BB2171"/>
          <cell r="BC2171"/>
          <cell r="BD2171"/>
          <cell r="BE2171"/>
          <cell r="BF2171"/>
          <cell r="BG2171"/>
          <cell r="BH2171"/>
          <cell r="BI2171"/>
          <cell r="BJ2171"/>
          <cell r="BK2171"/>
          <cell r="BL2171"/>
          <cell r="BM2171"/>
          <cell r="BN2171"/>
          <cell r="BO2171"/>
          <cell r="BP2171"/>
          <cell r="BQ2171"/>
          <cell r="BR2171"/>
          <cell r="BS2171"/>
          <cell r="BT2171"/>
          <cell r="BU2171"/>
          <cell r="BV2171"/>
          <cell r="BW2171"/>
          <cell r="BX2171"/>
          <cell r="BY2171"/>
          <cell r="BZ2171"/>
          <cell r="CA2171"/>
          <cell r="CB2171"/>
          <cell r="CC2171"/>
          <cell r="CD2171"/>
          <cell r="CE2171"/>
          <cell r="CF2171"/>
          <cell r="CG2171"/>
          <cell r="CH2171"/>
          <cell r="CI2171"/>
          <cell r="CJ2171"/>
          <cell r="CK2171"/>
          <cell r="CL2171"/>
          <cell r="CM2171"/>
          <cell r="CN2171"/>
        </row>
        <row r="2172">
          <cell r="B2172"/>
          <cell r="C2172"/>
          <cell r="D2172"/>
          <cell r="E2172"/>
          <cell r="F2172"/>
          <cell r="G2172"/>
          <cell r="H2172"/>
          <cell r="I2172"/>
          <cell r="J2172"/>
          <cell r="K2172"/>
          <cell r="L2172"/>
          <cell r="M2172"/>
          <cell r="N2172"/>
          <cell r="O2172"/>
          <cell r="P2172"/>
          <cell r="Q2172"/>
          <cell r="R2172"/>
          <cell r="S2172"/>
          <cell r="T2172"/>
          <cell r="U2172"/>
          <cell r="V2172"/>
          <cell r="W2172"/>
          <cell r="X2172"/>
          <cell r="Y2172"/>
          <cell r="Z2172"/>
          <cell r="AA2172"/>
          <cell r="AB2172"/>
          <cell r="AC2172"/>
          <cell r="AD2172"/>
          <cell r="AE2172"/>
          <cell r="AF2172"/>
          <cell r="AG2172"/>
          <cell r="AH2172"/>
          <cell r="AI2172"/>
          <cell r="AJ2172"/>
          <cell r="AK2172"/>
          <cell r="AL2172"/>
          <cell r="AM2172"/>
          <cell r="AN2172"/>
          <cell r="AO2172"/>
          <cell r="AP2172"/>
          <cell r="AQ2172"/>
          <cell r="AR2172"/>
          <cell r="AS2172"/>
          <cell r="AT2172"/>
          <cell r="AU2172"/>
          <cell r="AV2172"/>
          <cell r="AW2172"/>
          <cell r="AX2172"/>
          <cell r="AY2172"/>
          <cell r="AZ2172"/>
          <cell r="BA2172"/>
          <cell r="BB2172"/>
          <cell r="BC2172"/>
          <cell r="BD2172"/>
          <cell r="BE2172"/>
          <cell r="BF2172"/>
          <cell r="BG2172"/>
          <cell r="BH2172"/>
          <cell r="BI2172"/>
          <cell r="BJ2172"/>
          <cell r="BK2172"/>
          <cell r="BL2172"/>
          <cell r="BM2172"/>
          <cell r="BN2172"/>
          <cell r="BO2172"/>
          <cell r="BP2172"/>
          <cell r="BQ2172"/>
          <cell r="BR2172"/>
          <cell r="BS2172"/>
          <cell r="BT2172"/>
          <cell r="BU2172"/>
          <cell r="BV2172"/>
          <cell r="BW2172"/>
          <cell r="BX2172"/>
          <cell r="BY2172"/>
          <cell r="BZ2172"/>
          <cell r="CA2172"/>
          <cell r="CB2172"/>
          <cell r="CC2172"/>
          <cell r="CD2172"/>
          <cell r="CE2172"/>
          <cell r="CF2172"/>
          <cell r="CG2172"/>
          <cell r="CH2172"/>
          <cell r="CI2172"/>
          <cell r="CJ2172"/>
          <cell r="CK2172"/>
          <cell r="CL2172"/>
          <cell r="CM2172"/>
          <cell r="CN2172"/>
        </row>
        <row r="2173">
          <cell r="B2173"/>
          <cell r="C2173"/>
          <cell r="D2173"/>
          <cell r="E2173"/>
          <cell r="F2173"/>
          <cell r="G2173"/>
          <cell r="H2173"/>
          <cell r="I2173"/>
          <cell r="J2173"/>
          <cell r="K2173"/>
          <cell r="L2173"/>
          <cell r="M2173"/>
          <cell r="N2173"/>
          <cell r="O2173"/>
          <cell r="P2173"/>
          <cell r="Q2173"/>
          <cell r="R2173"/>
          <cell r="S2173"/>
          <cell r="T2173"/>
          <cell r="U2173"/>
          <cell r="V2173"/>
          <cell r="W2173"/>
          <cell r="X2173"/>
          <cell r="Y2173"/>
          <cell r="Z2173"/>
          <cell r="AA2173"/>
          <cell r="AB2173"/>
          <cell r="AC2173"/>
          <cell r="AD2173"/>
          <cell r="AE2173"/>
          <cell r="AF2173"/>
          <cell r="AG2173"/>
          <cell r="AH2173"/>
          <cell r="AI2173"/>
          <cell r="AJ2173"/>
          <cell r="AK2173"/>
          <cell r="AL2173"/>
          <cell r="AM2173"/>
          <cell r="AN2173"/>
          <cell r="AO2173"/>
          <cell r="AP2173"/>
          <cell r="AQ2173"/>
          <cell r="AR2173"/>
          <cell r="AS2173"/>
          <cell r="AT2173"/>
          <cell r="AU2173"/>
          <cell r="AV2173"/>
          <cell r="AW2173"/>
          <cell r="AX2173"/>
          <cell r="AY2173"/>
          <cell r="AZ2173"/>
          <cell r="BA2173"/>
          <cell r="BB2173"/>
          <cell r="BC2173"/>
          <cell r="BD2173"/>
          <cell r="BE2173"/>
          <cell r="BF2173"/>
          <cell r="BG2173"/>
          <cell r="BH2173"/>
          <cell r="BI2173"/>
          <cell r="BJ2173"/>
          <cell r="BK2173"/>
          <cell r="BL2173"/>
          <cell r="BM2173"/>
          <cell r="BN2173"/>
          <cell r="BO2173"/>
          <cell r="BP2173"/>
          <cell r="BQ2173"/>
          <cell r="BR2173"/>
          <cell r="BS2173"/>
          <cell r="BT2173"/>
          <cell r="BU2173"/>
          <cell r="BV2173"/>
          <cell r="BW2173"/>
          <cell r="BX2173"/>
          <cell r="BY2173"/>
          <cell r="BZ2173"/>
          <cell r="CA2173"/>
          <cell r="CB2173"/>
          <cell r="CC2173"/>
          <cell r="CD2173"/>
          <cell r="CE2173"/>
          <cell r="CF2173"/>
          <cell r="CG2173"/>
          <cell r="CH2173"/>
          <cell r="CI2173"/>
          <cell r="CJ2173"/>
          <cell r="CK2173"/>
          <cell r="CL2173"/>
          <cell r="CM2173"/>
          <cell r="CN2173"/>
        </row>
        <row r="2174">
          <cell r="B2174"/>
          <cell r="C2174"/>
          <cell r="D2174"/>
          <cell r="E2174"/>
          <cell r="F2174"/>
          <cell r="G2174"/>
          <cell r="H2174"/>
          <cell r="I2174"/>
          <cell r="J2174"/>
          <cell r="K2174"/>
          <cell r="L2174"/>
          <cell r="M2174"/>
          <cell r="N2174"/>
          <cell r="O2174"/>
          <cell r="P2174"/>
          <cell r="Q2174"/>
          <cell r="R2174"/>
          <cell r="S2174"/>
          <cell r="T2174"/>
          <cell r="U2174"/>
          <cell r="V2174"/>
          <cell r="W2174"/>
          <cell r="X2174"/>
          <cell r="Y2174"/>
          <cell r="Z2174"/>
          <cell r="AA2174"/>
          <cell r="AB2174"/>
          <cell r="AC2174"/>
          <cell r="AD2174"/>
          <cell r="AE2174"/>
          <cell r="AF2174"/>
          <cell r="AG2174"/>
          <cell r="AH2174"/>
          <cell r="AI2174"/>
          <cell r="AJ2174"/>
          <cell r="AK2174"/>
          <cell r="AL2174"/>
          <cell r="AM2174"/>
          <cell r="AN2174"/>
          <cell r="AO2174"/>
          <cell r="AP2174"/>
          <cell r="AQ2174"/>
          <cell r="AR2174"/>
          <cell r="AS2174"/>
          <cell r="AT2174"/>
          <cell r="AU2174"/>
          <cell r="AV2174"/>
          <cell r="AW2174"/>
          <cell r="AX2174"/>
          <cell r="AY2174"/>
          <cell r="AZ2174"/>
          <cell r="BA2174"/>
          <cell r="BB2174"/>
          <cell r="BC2174"/>
          <cell r="BD2174"/>
          <cell r="BE2174"/>
          <cell r="BF2174"/>
          <cell r="BG2174"/>
          <cell r="BH2174"/>
          <cell r="BI2174"/>
          <cell r="BJ2174"/>
          <cell r="BK2174"/>
          <cell r="BL2174"/>
          <cell r="BM2174"/>
          <cell r="BN2174"/>
          <cell r="BO2174"/>
          <cell r="BP2174"/>
          <cell r="BQ2174"/>
          <cell r="BR2174"/>
          <cell r="BS2174"/>
          <cell r="BT2174"/>
          <cell r="BU2174"/>
          <cell r="BV2174"/>
          <cell r="BW2174"/>
          <cell r="BX2174"/>
          <cell r="BY2174"/>
          <cell r="BZ2174"/>
          <cell r="CA2174"/>
          <cell r="CB2174"/>
          <cell r="CC2174"/>
          <cell r="CD2174"/>
          <cell r="CE2174"/>
          <cell r="CF2174"/>
          <cell r="CG2174"/>
          <cell r="CH2174"/>
          <cell r="CI2174"/>
          <cell r="CJ2174"/>
          <cell r="CK2174"/>
          <cell r="CL2174"/>
          <cell r="CM2174"/>
          <cell r="CN2174"/>
        </row>
        <row r="2175">
          <cell r="B2175"/>
          <cell r="C2175"/>
          <cell r="D2175"/>
          <cell r="E2175"/>
          <cell r="F2175"/>
          <cell r="G2175"/>
          <cell r="H2175"/>
          <cell r="I2175"/>
          <cell r="J2175"/>
          <cell r="K2175"/>
          <cell r="L2175"/>
          <cell r="M2175"/>
          <cell r="N2175"/>
          <cell r="O2175"/>
          <cell r="P2175"/>
          <cell r="Q2175"/>
          <cell r="R2175"/>
          <cell r="S2175"/>
          <cell r="T2175"/>
          <cell r="U2175"/>
          <cell r="V2175"/>
          <cell r="W2175"/>
          <cell r="X2175"/>
          <cell r="Y2175"/>
          <cell r="Z2175"/>
          <cell r="AA2175"/>
          <cell r="AB2175"/>
          <cell r="AC2175"/>
          <cell r="AD2175"/>
          <cell r="AE2175"/>
          <cell r="AF2175"/>
          <cell r="AG2175"/>
          <cell r="AH2175"/>
          <cell r="AI2175"/>
          <cell r="AJ2175"/>
          <cell r="AK2175"/>
          <cell r="AL2175"/>
          <cell r="AM2175"/>
          <cell r="AN2175"/>
          <cell r="AO2175"/>
          <cell r="AP2175"/>
          <cell r="AQ2175"/>
          <cell r="AR2175"/>
          <cell r="AS2175"/>
          <cell r="AT2175"/>
          <cell r="AU2175"/>
          <cell r="AV2175"/>
          <cell r="AW2175"/>
          <cell r="AX2175"/>
          <cell r="AY2175"/>
          <cell r="AZ2175"/>
          <cell r="BA2175"/>
          <cell r="BB2175"/>
          <cell r="BC2175"/>
          <cell r="BD2175"/>
          <cell r="BE2175"/>
          <cell r="BF2175"/>
          <cell r="BG2175"/>
          <cell r="BH2175"/>
          <cell r="BI2175"/>
          <cell r="BJ2175"/>
          <cell r="BK2175"/>
          <cell r="BL2175"/>
          <cell r="BM2175"/>
          <cell r="BN2175"/>
          <cell r="BO2175"/>
          <cell r="BP2175"/>
          <cell r="BQ2175"/>
          <cell r="BR2175"/>
          <cell r="BS2175"/>
          <cell r="BT2175"/>
          <cell r="BU2175"/>
          <cell r="BV2175"/>
          <cell r="BW2175"/>
          <cell r="BX2175"/>
          <cell r="BY2175"/>
          <cell r="BZ2175"/>
          <cell r="CA2175"/>
          <cell r="CB2175"/>
          <cell r="CC2175"/>
          <cell r="CD2175"/>
          <cell r="CE2175"/>
          <cell r="CF2175"/>
          <cell r="CG2175"/>
          <cell r="CH2175"/>
          <cell r="CI2175"/>
          <cell r="CJ2175"/>
          <cell r="CK2175"/>
          <cell r="CL2175"/>
          <cell r="CM2175"/>
          <cell r="CN2175"/>
        </row>
        <row r="2176">
          <cell r="B2176"/>
          <cell r="C2176"/>
          <cell r="D2176"/>
          <cell r="E2176"/>
          <cell r="F2176"/>
          <cell r="G2176"/>
          <cell r="H2176"/>
          <cell r="I2176"/>
          <cell r="J2176"/>
          <cell r="K2176"/>
          <cell r="L2176"/>
          <cell r="M2176"/>
          <cell r="N2176"/>
          <cell r="O2176"/>
          <cell r="P2176"/>
          <cell r="Q2176"/>
          <cell r="R2176"/>
          <cell r="S2176"/>
          <cell r="T2176"/>
          <cell r="U2176"/>
          <cell r="V2176"/>
          <cell r="W2176"/>
          <cell r="X2176"/>
          <cell r="Y2176"/>
          <cell r="Z2176"/>
          <cell r="AA2176"/>
          <cell r="AB2176"/>
          <cell r="AC2176"/>
          <cell r="AD2176"/>
          <cell r="AE2176"/>
          <cell r="AF2176"/>
          <cell r="AG2176"/>
          <cell r="AH2176"/>
          <cell r="AI2176"/>
          <cell r="AJ2176"/>
          <cell r="AK2176"/>
          <cell r="AL2176"/>
          <cell r="AM2176"/>
          <cell r="AN2176"/>
          <cell r="AO2176"/>
          <cell r="AP2176"/>
          <cell r="AQ2176"/>
          <cell r="AR2176"/>
          <cell r="AS2176"/>
          <cell r="AT2176"/>
          <cell r="AU2176"/>
          <cell r="AV2176"/>
          <cell r="AW2176"/>
          <cell r="AX2176"/>
          <cell r="AY2176"/>
          <cell r="AZ2176"/>
          <cell r="BA2176"/>
          <cell r="BB2176"/>
          <cell r="BC2176"/>
          <cell r="BD2176"/>
          <cell r="BE2176"/>
          <cell r="BF2176"/>
          <cell r="BG2176"/>
          <cell r="BH2176"/>
          <cell r="BI2176"/>
          <cell r="BJ2176"/>
          <cell r="BK2176"/>
          <cell r="BL2176"/>
          <cell r="BM2176"/>
          <cell r="BN2176"/>
          <cell r="BO2176"/>
          <cell r="BP2176"/>
          <cell r="BQ2176"/>
          <cell r="BR2176"/>
          <cell r="BS2176"/>
          <cell r="BT2176"/>
          <cell r="BU2176"/>
          <cell r="BV2176"/>
          <cell r="BW2176"/>
          <cell r="BX2176"/>
          <cell r="BY2176"/>
          <cell r="BZ2176"/>
          <cell r="CA2176"/>
          <cell r="CB2176"/>
          <cell r="CC2176"/>
          <cell r="CD2176"/>
          <cell r="CE2176"/>
          <cell r="CF2176"/>
          <cell r="CG2176"/>
          <cell r="CH2176"/>
          <cell r="CI2176"/>
          <cell r="CJ2176"/>
          <cell r="CK2176"/>
          <cell r="CL2176"/>
          <cell r="CM2176"/>
          <cell r="CN2176"/>
        </row>
        <row r="2177">
          <cell r="B2177"/>
          <cell r="C2177"/>
          <cell r="D2177"/>
          <cell r="E2177"/>
          <cell r="F2177"/>
          <cell r="G2177"/>
          <cell r="H2177"/>
          <cell r="I2177"/>
          <cell r="J2177"/>
          <cell r="K2177"/>
          <cell r="L2177"/>
          <cell r="M2177"/>
          <cell r="N2177"/>
          <cell r="O2177"/>
          <cell r="P2177"/>
          <cell r="Q2177"/>
          <cell r="R2177"/>
          <cell r="S2177"/>
          <cell r="T2177"/>
          <cell r="U2177"/>
          <cell r="V2177"/>
          <cell r="W2177"/>
          <cell r="X2177"/>
          <cell r="Y2177"/>
          <cell r="Z2177"/>
          <cell r="AA2177"/>
          <cell r="AB2177"/>
          <cell r="AC2177"/>
          <cell r="AD2177"/>
          <cell r="AE2177"/>
          <cell r="AF2177"/>
          <cell r="AG2177"/>
          <cell r="AH2177"/>
          <cell r="AI2177"/>
          <cell r="AJ2177"/>
          <cell r="AK2177"/>
          <cell r="AL2177"/>
          <cell r="AM2177"/>
          <cell r="AN2177"/>
          <cell r="AO2177"/>
          <cell r="AP2177"/>
          <cell r="AQ2177"/>
          <cell r="AR2177"/>
          <cell r="AS2177"/>
          <cell r="AT2177"/>
          <cell r="AU2177"/>
          <cell r="AV2177"/>
          <cell r="AW2177"/>
          <cell r="AX2177"/>
          <cell r="AY2177"/>
          <cell r="AZ2177"/>
          <cell r="BA2177"/>
          <cell r="BB2177"/>
          <cell r="BC2177"/>
          <cell r="BD2177"/>
          <cell r="BE2177"/>
          <cell r="BF2177"/>
          <cell r="BG2177"/>
          <cell r="BH2177"/>
          <cell r="BI2177"/>
          <cell r="BJ2177"/>
          <cell r="BK2177"/>
          <cell r="BL2177"/>
          <cell r="BM2177"/>
          <cell r="BN2177"/>
          <cell r="BO2177"/>
          <cell r="BP2177"/>
          <cell r="BQ2177"/>
          <cell r="BR2177"/>
          <cell r="BS2177"/>
          <cell r="BT2177"/>
          <cell r="BU2177"/>
          <cell r="BV2177"/>
          <cell r="BW2177"/>
          <cell r="BX2177"/>
          <cell r="BY2177"/>
          <cell r="BZ2177"/>
          <cell r="CA2177"/>
          <cell r="CB2177"/>
          <cell r="CC2177"/>
          <cell r="CD2177"/>
          <cell r="CE2177"/>
          <cell r="CF2177"/>
          <cell r="CG2177"/>
          <cell r="CH2177"/>
          <cell r="CI2177"/>
          <cell r="CJ2177"/>
          <cell r="CK2177"/>
          <cell r="CL2177"/>
          <cell r="CM2177"/>
          <cell r="CN2177"/>
        </row>
        <row r="2178">
          <cell r="B2178"/>
          <cell r="C2178"/>
          <cell r="D2178"/>
          <cell r="E2178"/>
          <cell r="F2178"/>
          <cell r="G2178"/>
          <cell r="H2178"/>
          <cell r="I2178"/>
          <cell r="J2178"/>
          <cell r="K2178"/>
          <cell r="L2178"/>
          <cell r="M2178"/>
          <cell r="N2178"/>
          <cell r="O2178"/>
          <cell r="P2178"/>
          <cell r="Q2178"/>
          <cell r="R2178"/>
          <cell r="S2178"/>
          <cell r="T2178"/>
          <cell r="U2178"/>
          <cell r="V2178"/>
          <cell r="W2178"/>
          <cell r="X2178"/>
          <cell r="Y2178"/>
          <cell r="Z2178"/>
          <cell r="AA2178"/>
          <cell r="AB2178"/>
          <cell r="AC2178"/>
          <cell r="AD2178"/>
          <cell r="AE2178"/>
          <cell r="AF2178"/>
          <cell r="AG2178"/>
          <cell r="AH2178"/>
          <cell r="AI2178"/>
          <cell r="AJ2178"/>
          <cell r="AK2178"/>
          <cell r="AL2178"/>
          <cell r="AM2178"/>
          <cell r="AN2178"/>
          <cell r="AO2178"/>
          <cell r="AP2178"/>
          <cell r="AQ2178"/>
          <cell r="AR2178"/>
          <cell r="AS2178"/>
          <cell r="AT2178"/>
          <cell r="AU2178"/>
          <cell r="AV2178"/>
          <cell r="AW2178"/>
          <cell r="AX2178"/>
          <cell r="AY2178"/>
          <cell r="AZ2178"/>
          <cell r="BA2178"/>
          <cell r="BB2178"/>
          <cell r="BC2178"/>
          <cell r="BD2178"/>
          <cell r="BE2178"/>
          <cell r="BF2178"/>
          <cell r="BG2178"/>
          <cell r="BH2178"/>
          <cell r="BI2178"/>
          <cell r="BJ2178"/>
          <cell r="BK2178"/>
          <cell r="BL2178"/>
          <cell r="BM2178"/>
          <cell r="BN2178"/>
          <cell r="BO2178"/>
          <cell r="BP2178"/>
          <cell r="BQ2178"/>
          <cell r="BR2178"/>
          <cell r="BS2178"/>
          <cell r="BT2178"/>
          <cell r="BU2178"/>
          <cell r="BV2178"/>
          <cell r="BW2178"/>
          <cell r="BX2178"/>
          <cell r="BY2178"/>
          <cell r="BZ2178"/>
          <cell r="CA2178"/>
          <cell r="CB2178"/>
          <cell r="CC2178"/>
          <cell r="CD2178"/>
          <cell r="CE2178"/>
          <cell r="CF2178"/>
          <cell r="CG2178"/>
          <cell r="CH2178"/>
          <cell r="CI2178"/>
          <cell r="CJ2178"/>
          <cell r="CK2178"/>
          <cell r="CL2178"/>
          <cell r="CM2178"/>
          <cell r="CN2178"/>
        </row>
        <row r="2179">
          <cell r="B2179"/>
          <cell r="C2179"/>
          <cell r="D2179"/>
          <cell r="E2179"/>
          <cell r="F2179"/>
          <cell r="G2179"/>
          <cell r="H2179"/>
          <cell r="I2179"/>
          <cell r="J2179"/>
          <cell r="K2179"/>
          <cell r="L2179"/>
          <cell r="M2179"/>
          <cell r="N2179"/>
          <cell r="O2179"/>
          <cell r="P2179"/>
          <cell r="Q2179"/>
          <cell r="R2179"/>
          <cell r="S2179"/>
          <cell r="T2179"/>
          <cell r="U2179"/>
          <cell r="V2179"/>
          <cell r="W2179"/>
          <cell r="X2179"/>
          <cell r="Y2179"/>
          <cell r="Z2179"/>
          <cell r="AA2179"/>
          <cell r="AB2179"/>
          <cell r="AC2179"/>
          <cell r="AD2179"/>
          <cell r="AE2179"/>
          <cell r="AF2179"/>
          <cell r="AG2179"/>
          <cell r="AH2179"/>
          <cell r="AI2179"/>
          <cell r="AJ2179"/>
          <cell r="AK2179"/>
          <cell r="AL2179"/>
          <cell r="AM2179"/>
          <cell r="AN2179"/>
          <cell r="AO2179"/>
          <cell r="AP2179"/>
          <cell r="AQ2179"/>
          <cell r="AR2179"/>
          <cell r="AS2179"/>
          <cell r="AT2179"/>
          <cell r="AU2179"/>
          <cell r="AV2179"/>
          <cell r="AW2179"/>
          <cell r="AX2179"/>
          <cell r="AY2179"/>
          <cell r="AZ2179"/>
          <cell r="BA2179"/>
          <cell r="BB2179"/>
          <cell r="BC2179"/>
          <cell r="BD2179"/>
          <cell r="BE2179"/>
          <cell r="BF2179"/>
          <cell r="BG2179"/>
          <cell r="BH2179"/>
          <cell r="BI2179"/>
          <cell r="BJ2179"/>
          <cell r="BK2179"/>
          <cell r="BL2179"/>
          <cell r="BM2179"/>
          <cell r="BN2179"/>
          <cell r="BO2179"/>
          <cell r="BP2179"/>
          <cell r="BQ2179"/>
          <cell r="BR2179"/>
          <cell r="BS2179"/>
          <cell r="BT2179"/>
          <cell r="BU2179"/>
          <cell r="BV2179"/>
          <cell r="BW2179"/>
          <cell r="BX2179"/>
          <cell r="BY2179"/>
          <cell r="BZ2179"/>
          <cell r="CA2179"/>
          <cell r="CB2179"/>
          <cell r="CC2179"/>
          <cell r="CD2179"/>
          <cell r="CE2179"/>
          <cell r="CF2179"/>
          <cell r="CG2179"/>
          <cell r="CH2179"/>
          <cell r="CI2179"/>
          <cell r="CJ2179"/>
          <cell r="CK2179"/>
          <cell r="CL2179"/>
          <cell r="CM2179"/>
          <cell r="CN2179"/>
        </row>
        <row r="2180">
          <cell r="B2180"/>
          <cell r="C2180"/>
          <cell r="D2180"/>
          <cell r="E2180"/>
          <cell r="F2180"/>
          <cell r="G2180"/>
          <cell r="H2180"/>
          <cell r="I2180"/>
          <cell r="J2180"/>
          <cell r="K2180"/>
          <cell r="L2180"/>
          <cell r="M2180"/>
          <cell r="N2180"/>
          <cell r="O2180"/>
          <cell r="P2180"/>
          <cell r="Q2180"/>
          <cell r="R2180"/>
          <cell r="S2180"/>
          <cell r="T2180"/>
          <cell r="U2180"/>
          <cell r="V2180"/>
          <cell r="W2180"/>
          <cell r="X2180"/>
          <cell r="Y2180"/>
          <cell r="Z2180"/>
          <cell r="AA2180"/>
          <cell r="AB2180"/>
          <cell r="AC2180"/>
          <cell r="AD2180"/>
          <cell r="AE2180"/>
          <cell r="AF2180"/>
          <cell r="AG2180"/>
          <cell r="AH2180"/>
          <cell r="AI2180"/>
          <cell r="AJ2180"/>
          <cell r="AK2180"/>
          <cell r="AL2180"/>
          <cell r="AM2180"/>
          <cell r="AN2180"/>
          <cell r="AO2180"/>
          <cell r="AP2180"/>
          <cell r="AQ2180"/>
          <cell r="AR2180"/>
          <cell r="AS2180"/>
          <cell r="AT2180"/>
          <cell r="AU2180"/>
          <cell r="AV2180"/>
          <cell r="AW2180"/>
          <cell r="AX2180"/>
          <cell r="AY2180"/>
          <cell r="AZ2180"/>
          <cell r="BA2180"/>
          <cell r="BB2180"/>
          <cell r="BC2180"/>
          <cell r="BD2180"/>
          <cell r="BE2180"/>
          <cell r="BF2180"/>
          <cell r="BG2180"/>
          <cell r="BH2180"/>
          <cell r="BI2180"/>
          <cell r="BJ2180"/>
          <cell r="BK2180"/>
          <cell r="BL2180"/>
          <cell r="BM2180"/>
          <cell r="BN2180"/>
          <cell r="BO2180"/>
          <cell r="BP2180"/>
          <cell r="BQ2180"/>
          <cell r="BR2180"/>
          <cell r="BS2180"/>
          <cell r="BT2180"/>
          <cell r="BU2180"/>
          <cell r="BV2180"/>
          <cell r="BW2180"/>
          <cell r="BX2180"/>
          <cell r="BY2180"/>
          <cell r="BZ2180"/>
          <cell r="CA2180"/>
          <cell r="CB2180"/>
          <cell r="CC2180"/>
          <cell r="CD2180"/>
          <cell r="CE2180"/>
          <cell r="CF2180"/>
          <cell r="CG2180"/>
          <cell r="CH2180"/>
          <cell r="CI2180"/>
          <cell r="CJ2180"/>
          <cell r="CK2180"/>
          <cell r="CL2180"/>
          <cell r="CM2180"/>
          <cell r="CN2180"/>
        </row>
        <row r="2181">
          <cell r="B2181"/>
          <cell r="C2181"/>
          <cell r="D2181"/>
          <cell r="E2181"/>
          <cell r="F2181"/>
          <cell r="G2181"/>
          <cell r="H2181"/>
          <cell r="I2181"/>
          <cell r="J2181"/>
          <cell r="K2181"/>
          <cell r="L2181"/>
          <cell r="M2181"/>
          <cell r="N2181"/>
          <cell r="O2181"/>
          <cell r="P2181"/>
          <cell r="Q2181"/>
          <cell r="R2181"/>
          <cell r="S2181"/>
          <cell r="T2181"/>
          <cell r="U2181"/>
          <cell r="V2181"/>
          <cell r="W2181"/>
          <cell r="X2181"/>
          <cell r="Y2181"/>
          <cell r="Z2181"/>
          <cell r="AA2181"/>
          <cell r="AB2181"/>
          <cell r="AC2181"/>
          <cell r="AD2181"/>
          <cell r="AE2181"/>
          <cell r="AF2181"/>
          <cell r="AG2181"/>
          <cell r="AH2181"/>
          <cell r="AI2181"/>
          <cell r="AJ2181"/>
          <cell r="AK2181"/>
          <cell r="AL2181"/>
          <cell r="AM2181"/>
          <cell r="AN2181"/>
          <cell r="AO2181"/>
          <cell r="AP2181"/>
          <cell r="AQ2181"/>
          <cell r="AR2181"/>
          <cell r="AS2181"/>
          <cell r="AT2181"/>
          <cell r="AU2181"/>
          <cell r="AV2181"/>
          <cell r="AW2181"/>
          <cell r="AX2181"/>
          <cell r="AY2181"/>
          <cell r="AZ2181"/>
          <cell r="BA2181"/>
          <cell r="BB2181"/>
          <cell r="BC2181"/>
          <cell r="BD2181"/>
          <cell r="BE2181"/>
          <cell r="BF2181"/>
          <cell r="BG2181"/>
          <cell r="BH2181"/>
          <cell r="BI2181"/>
          <cell r="BJ2181"/>
          <cell r="BK2181"/>
          <cell r="BL2181"/>
          <cell r="BM2181"/>
          <cell r="BN2181"/>
          <cell r="BO2181"/>
          <cell r="BP2181"/>
          <cell r="BQ2181"/>
          <cell r="BR2181"/>
          <cell r="BS2181"/>
          <cell r="BT2181"/>
          <cell r="BU2181"/>
          <cell r="BV2181"/>
          <cell r="BW2181"/>
          <cell r="BX2181"/>
          <cell r="BY2181"/>
          <cell r="BZ2181"/>
          <cell r="CA2181"/>
          <cell r="CB2181"/>
          <cell r="CC2181"/>
          <cell r="CD2181"/>
          <cell r="CE2181"/>
          <cell r="CF2181"/>
          <cell r="CG2181"/>
          <cell r="CH2181"/>
          <cell r="CI2181"/>
          <cell r="CJ2181"/>
          <cell r="CK2181"/>
          <cell r="CL2181"/>
          <cell r="CM2181"/>
          <cell r="CN2181"/>
        </row>
        <row r="2182">
          <cell r="B2182"/>
          <cell r="C2182"/>
          <cell r="D2182"/>
          <cell r="E2182"/>
          <cell r="F2182"/>
          <cell r="G2182"/>
          <cell r="H2182"/>
          <cell r="I2182"/>
          <cell r="J2182"/>
          <cell r="K2182"/>
          <cell r="L2182"/>
          <cell r="M2182"/>
          <cell r="N2182"/>
          <cell r="O2182"/>
          <cell r="P2182"/>
          <cell r="Q2182"/>
          <cell r="R2182"/>
          <cell r="S2182"/>
          <cell r="T2182"/>
          <cell r="U2182"/>
          <cell r="V2182"/>
          <cell r="W2182"/>
          <cell r="X2182"/>
          <cell r="Y2182"/>
          <cell r="Z2182"/>
          <cell r="AA2182"/>
          <cell r="AB2182"/>
          <cell r="AC2182"/>
          <cell r="AD2182"/>
          <cell r="AE2182"/>
          <cell r="AF2182"/>
          <cell r="AG2182"/>
          <cell r="AH2182"/>
          <cell r="AI2182"/>
          <cell r="AJ2182"/>
          <cell r="AK2182"/>
          <cell r="AL2182"/>
          <cell r="AM2182"/>
          <cell r="AN2182"/>
          <cell r="AO2182"/>
          <cell r="AP2182"/>
          <cell r="AQ2182"/>
          <cell r="AR2182"/>
          <cell r="AS2182"/>
          <cell r="AT2182"/>
          <cell r="AU2182"/>
          <cell r="AV2182"/>
          <cell r="AW2182"/>
          <cell r="AX2182"/>
          <cell r="AY2182"/>
          <cell r="AZ2182"/>
          <cell r="BA2182"/>
          <cell r="BB2182"/>
          <cell r="BC2182"/>
          <cell r="BD2182"/>
          <cell r="BE2182"/>
          <cell r="BF2182"/>
          <cell r="BG2182"/>
          <cell r="BH2182"/>
          <cell r="BI2182"/>
          <cell r="BJ2182"/>
          <cell r="BK2182"/>
          <cell r="BL2182"/>
          <cell r="BM2182"/>
          <cell r="BN2182"/>
          <cell r="BO2182"/>
          <cell r="BP2182"/>
          <cell r="BQ2182"/>
          <cell r="BR2182"/>
          <cell r="BS2182"/>
          <cell r="BT2182"/>
          <cell r="BU2182"/>
          <cell r="BV2182"/>
          <cell r="BW2182"/>
          <cell r="BX2182"/>
          <cell r="BY2182"/>
          <cell r="BZ2182"/>
          <cell r="CA2182"/>
          <cell r="CB2182"/>
          <cell r="CC2182"/>
          <cell r="CD2182"/>
          <cell r="CE2182"/>
          <cell r="CF2182"/>
          <cell r="CG2182"/>
          <cell r="CH2182"/>
          <cell r="CI2182"/>
          <cell r="CJ2182"/>
          <cell r="CK2182"/>
          <cell r="CL2182"/>
          <cell r="CM2182"/>
          <cell r="CN2182"/>
        </row>
        <row r="2183">
          <cell r="B2183"/>
          <cell r="C2183"/>
          <cell r="D2183"/>
          <cell r="E2183"/>
          <cell r="F2183"/>
          <cell r="G2183"/>
          <cell r="H2183"/>
          <cell r="I2183"/>
          <cell r="J2183"/>
          <cell r="K2183"/>
          <cell r="L2183"/>
          <cell r="M2183"/>
          <cell r="N2183"/>
          <cell r="O2183"/>
          <cell r="P2183"/>
          <cell r="Q2183"/>
          <cell r="R2183"/>
          <cell r="S2183"/>
          <cell r="T2183"/>
          <cell r="U2183"/>
          <cell r="V2183"/>
          <cell r="W2183"/>
          <cell r="X2183"/>
          <cell r="Y2183"/>
          <cell r="Z2183"/>
          <cell r="AA2183"/>
          <cell r="AB2183"/>
          <cell r="AC2183"/>
          <cell r="AD2183"/>
          <cell r="AE2183"/>
          <cell r="AF2183"/>
          <cell r="AG2183"/>
          <cell r="AH2183"/>
          <cell r="AI2183"/>
          <cell r="AJ2183"/>
          <cell r="AK2183"/>
          <cell r="AL2183"/>
          <cell r="AM2183"/>
          <cell r="AN2183"/>
          <cell r="AO2183"/>
          <cell r="AP2183"/>
          <cell r="AQ2183"/>
          <cell r="AR2183"/>
          <cell r="AS2183"/>
          <cell r="AT2183"/>
          <cell r="AU2183"/>
          <cell r="AV2183"/>
          <cell r="AW2183"/>
          <cell r="AX2183"/>
          <cell r="AY2183"/>
          <cell r="AZ2183"/>
          <cell r="BA2183"/>
          <cell r="BB2183"/>
          <cell r="BC2183"/>
          <cell r="BD2183"/>
          <cell r="BE2183"/>
          <cell r="BF2183"/>
          <cell r="BG2183"/>
          <cell r="BH2183"/>
          <cell r="BI2183"/>
          <cell r="BJ2183"/>
          <cell r="BK2183"/>
          <cell r="BL2183"/>
          <cell r="BM2183"/>
          <cell r="BN2183"/>
          <cell r="BO2183"/>
          <cell r="BP2183"/>
          <cell r="BQ2183"/>
          <cell r="BR2183"/>
          <cell r="BS2183"/>
          <cell r="BT2183"/>
          <cell r="BU2183"/>
          <cell r="BV2183"/>
          <cell r="BW2183"/>
          <cell r="BX2183"/>
          <cell r="BY2183"/>
          <cell r="BZ2183"/>
          <cell r="CA2183"/>
          <cell r="CB2183"/>
          <cell r="CC2183"/>
          <cell r="CD2183"/>
          <cell r="CE2183"/>
          <cell r="CF2183"/>
          <cell r="CG2183"/>
          <cell r="CH2183"/>
          <cell r="CI2183"/>
          <cell r="CJ2183"/>
          <cell r="CK2183"/>
          <cell r="CL2183"/>
          <cell r="CM2183"/>
          <cell r="CN2183"/>
        </row>
        <row r="2184">
          <cell r="B2184"/>
          <cell r="C2184"/>
          <cell r="D2184"/>
          <cell r="E2184"/>
          <cell r="F2184"/>
          <cell r="G2184"/>
          <cell r="H2184"/>
          <cell r="I2184"/>
          <cell r="J2184"/>
          <cell r="K2184"/>
          <cell r="L2184"/>
          <cell r="M2184"/>
          <cell r="N2184"/>
          <cell r="O2184"/>
          <cell r="P2184"/>
          <cell r="Q2184"/>
          <cell r="R2184"/>
          <cell r="S2184"/>
          <cell r="T2184"/>
          <cell r="U2184"/>
          <cell r="V2184"/>
          <cell r="W2184"/>
          <cell r="X2184"/>
          <cell r="Y2184"/>
          <cell r="Z2184"/>
          <cell r="AA2184"/>
          <cell r="AB2184"/>
          <cell r="AC2184"/>
          <cell r="AD2184"/>
          <cell r="AE2184"/>
          <cell r="AF2184"/>
          <cell r="AG2184"/>
          <cell r="AH2184"/>
          <cell r="AI2184"/>
          <cell r="AJ2184"/>
          <cell r="AK2184"/>
          <cell r="AL2184"/>
          <cell r="AM2184"/>
          <cell r="AN2184"/>
          <cell r="AO2184"/>
          <cell r="AP2184"/>
          <cell r="AQ2184"/>
          <cell r="AR2184"/>
          <cell r="AS2184"/>
          <cell r="AT2184"/>
          <cell r="AU2184"/>
          <cell r="AV2184"/>
          <cell r="AW2184"/>
          <cell r="AX2184"/>
          <cell r="AY2184"/>
          <cell r="AZ2184"/>
          <cell r="BA2184"/>
          <cell r="BB2184"/>
          <cell r="BC2184"/>
          <cell r="BD2184"/>
          <cell r="BE2184"/>
          <cell r="BF2184"/>
          <cell r="BG2184"/>
          <cell r="BH2184"/>
          <cell r="BI2184"/>
          <cell r="BJ2184"/>
          <cell r="BK2184"/>
          <cell r="BL2184"/>
          <cell r="BM2184"/>
          <cell r="BN2184"/>
          <cell r="BO2184"/>
          <cell r="BP2184"/>
          <cell r="BQ2184"/>
          <cell r="BR2184"/>
          <cell r="BS2184"/>
          <cell r="BT2184"/>
          <cell r="BU2184"/>
          <cell r="BV2184"/>
          <cell r="BW2184"/>
          <cell r="BX2184"/>
          <cell r="BY2184"/>
          <cell r="BZ2184"/>
          <cell r="CA2184"/>
          <cell r="CB2184"/>
          <cell r="CC2184"/>
          <cell r="CD2184"/>
          <cell r="CE2184"/>
          <cell r="CF2184"/>
          <cell r="CG2184"/>
          <cell r="CH2184"/>
          <cell r="CI2184"/>
          <cell r="CJ2184"/>
          <cell r="CK2184"/>
          <cell r="CL2184"/>
          <cell r="CM2184"/>
          <cell r="CN2184"/>
        </row>
        <row r="2185">
          <cell r="B2185"/>
          <cell r="C2185"/>
          <cell r="D2185"/>
          <cell r="E2185"/>
          <cell r="F2185"/>
          <cell r="G2185"/>
          <cell r="H2185"/>
          <cell r="I2185"/>
          <cell r="J2185"/>
          <cell r="K2185"/>
          <cell r="L2185"/>
          <cell r="M2185"/>
          <cell r="N2185"/>
          <cell r="O2185"/>
          <cell r="P2185"/>
          <cell r="Q2185"/>
          <cell r="R2185"/>
          <cell r="S2185"/>
          <cell r="T2185"/>
          <cell r="U2185"/>
          <cell r="V2185"/>
          <cell r="W2185"/>
          <cell r="X2185"/>
          <cell r="Y2185"/>
          <cell r="Z2185"/>
          <cell r="AA2185"/>
          <cell r="AB2185"/>
          <cell r="AC2185"/>
          <cell r="AD2185"/>
          <cell r="AE2185"/>
          <cell r="AF2185"/>
          <cell r="AG2185"/>
          <cell r="AH2185"/>
          <cell r="AI2185"/>
          <cell r="AJ2185"/>
          <cell r="AK2185"/>
          <cell r="AL2185"/>
          <cell r="AM2185"/>
          <cell r="AN2185"/>
          <cell r="AO2185"/>
          <cell r="AP2185"/>
          <cell r="AQ2185"/>
          <cell r="AR2185"/>
          <cell r="AS2185"/>
          <cell r="AT2185"/>
          <cell r="AU2185"/>
          <cell r="AV2185"/>
          <cell r="AW2185"/>
          <cell r="AX2185"/>
          <cell r="AY2185"/>
          <cell r="AZ2185"/>
          <cell r="BA2185"/>
          <cell r="BB2185"/>
          <cell r="BC2185"/>
          <cell r="BD2185"/>
          <cell r="BE2185"/>
          <cell r="BF2185"/>
          <cell r="BG2185"/>
          <cell r="BH2185"/>
          <cell r="BI2185"/>
          <cell r="BJ2185"/>
          <cell r="BK2185"/>
          <cell r="BL2185"/>
          <cell r="BM2185"/>
          <cell r="BN2185"/>
          <cell r="BO2185"/>
          <cell r="BP2185"/>
          <cell r="BQ2185"/>
          <cell r="BR2185"/>
          <cell r="BS2185"/>
          <cell r="BT2185"/>
          <cell r="BU2185"/>
          <cell r="BV2185"/>
          <cell r="BW2185"/>
          <cell r="BX2185"/>
          <cell r="BY2185"/>
          <cell r="BZ2185"/>
          <cell r="CA2185"/>
          <cell r="CB2185"/>
          <cell r="CC2185"/>
          <cell r="CD2185"/>
          <cell r="CE2185"/>
          <cell r="CF2185"/>
          <cell r="CG2185"/>
          <cell r="CH2185"/>
          <cell r="CI2185"/>
          <cell r="CJ2185"/>
          <cell r="CK2185"/>
          <cell r="CL2185"/>
          <cell r="CM2185"/>
          <cell r="CN2185"/>
        </row>
        <row r="2186">
          <cell r="B2186"/>
          <cell r="C2186"/>
          <cell r="D2186"/>
          <cell r="E2186"/>
          <cell r="F2186"/>
          <cell r="G2186"/>
          <cell r="H2186"/>
          <cell r="I2186"/>
          <cell r="J2186"/>
          <cell r="K2186"/>
          <cell r="L2186"/>
          <cell r="M2186"/>
          <cell r="N2186"/>
          <cell r="O2186"/>
          <cell r="P2186"/>
          <cell r="Q2186"/>
          <cell r="R2186"/>
          <cell r="S2186"/>
          <cell r="T2186"/>
          <cell r="U2186"/>
          <cell r="V2186"/>
          <cell r="W2186"/>
          <cell r="X2186"/>
          <cell r="Y2186"/>
          <cell r="Z2186"/>
          <cell r="AA2186"/>
          <cell r="AB2186"/>
          <cell r="AC2186"/>
          <cell r="AD2186"/>
          <cell r="AE2186"/>
          <cell r="AF2186"/>
          <cell r="AG2186"/>
          <cell r="AH2186"/>
          <cell r="AI2186"/>
          <cell r="AJ2186"/>
          <cell r="AK2186"/>
          <cell r="AL2186"/>
          <cell r="AM2186"/>
          <cell r="AN2186"/>
          <cell r="AO2186"/>
          <cell r="AP2186"/>
          <cell r="AQ2186"/>
          <cell r="AR2186"/>
          <cell r="AS2186"/>
          <cell r="AT2186"/>
          <cell r="AU2186"/>
          <cell r="AV2186"/>
          <cell r="AW2186"/>
          <cell r="AX2186"/>
          <cell r="AY2186"/>
          <cell r="AZ2186"/>
          <cell r="BA2186"/>
          <cell r="BB2186"/>
          <cell r="BC2186"/>
          <cell r="BD2186"/>
          <cell r="BE2186"/>
          <cell r="BF2186"/>
          <cell r="BG2186"/>
          <cell r="BH2186"/>
          <cell r="BI2186"/>
          <cell r="BJ2186"/>
          <cell r="BK2186"/>
          <cell r="BL2186"/>
          <cell r="BM2186"/>
          <cell r="BN2186"/>
          <cell r="BO2186"/>
          <cell r="BP2186"/>
          <cell r="BQ2186"/>
          <cell r="BR2186"/>
          <cell r="BS2186"/>
          <cell r="BT2186"/>
          <cell r="BU2186"/>
          <cell r="BV2186"/>
          <cell r="BW2186"/>
          <cell r="BX2186"/>
          <cell r="BY2186"/>
          <cell r="BZ2186"/>
          <cell r="CA2186"/>
          <cell r="CB2186"/>
          <cell r="CC2186"/>
          <cell r="CD2186"/>
          <cell r="CE2186"/>
          <cell r="CF2186"/>
          <cell r="CG2186"/>
          <cell r="CH2186"/>
          <cell r="CI2186"/>
          <cell r="CJ2186"/>
          <cell r="CK2186"/>
          <cell r="CL2186"/>
          <cell r="CM2186"/>
          <cell r="CN2186"/>
        </row>
        <row r="2187">
          <cell r="B2187"/>
          <cell r="C2187"/>
          <cell r="D2187"/>
          <cell r="E2187"/>
          <cell r="F2187"/>
          <cell r="G2187"/>
          <cell r="H2187"/>
          <cell r="I2187"/>
          <cell r="J2187"/>
          <cell r="K2187"/>
          <cell r="L2187"/>
          <cell r="M2187"/>
          <cell r="N2187"/>
          <cell r="O2187"/>
          <cell r="P2187"/>
          <cell r="Q2187"/>
          <cell r="R2187"/>
          <cell r="S2187"/>
          <cell r="T2187"/>
          <cell r="U2187"/>
          <cell r="V2187"/>
          <cell r="W2187"/>
          <cell r="X2187"/>
          <cell r="Y2187"/>
          <cell r="Z2187"/>
          <cell r="AA2187"/>
          <cell r="AB2187"/>
          <cell r="AC2187"/>
          <cell r="AD2187"/>
          <cell r="AE2187"/>
          <cell r="AF2187"/>
          <cell r="AG2187"/>
          <cell r="AH2187"/>
          <cell r="AI2187"/>
          <cell r="AJ2187"/>
          <cell r="AK2187"/>
          <cell r="AL2187"/>
          <cell r="AM2187"/>
          <cell r="AN2187"/>
          <cell r="AO2187"/>
          <cell r="AP2187"/>
          <cell r="AQ2187"/>
          <cell r="AR2187"/>
          <cell r="AS2187"/>
          <cell r="AT2187"/>
          <cell r="AU2187"/>
          <cell r="AV2187"/>
          <cell r="AW2187"/>
          <cell r="AX2187"/>
          <cell r="AY2187"/>
          <cell r="AZ2187"/>
          <cell r="BA2187"/>
          <cell r="BB2187"/>
          <cell r="BC2187"/>
          <cell r="BD2187"/>
          <cell r="BE2187"/>
          <cell r="BF2187"/>
          <cell r="BG2187"/>
          <cell r="BH2187"/>
          <cell r="BI2187"/>
          <cell r="BJ2187"/>
          <cell r="BK2187"/>
          <cell r="BL2187"/>
          <cell r="BM2187"/>
          <cell r="BN2187"/>
          <cell r="BO2187"/>
          <cell r="BP2187"/>
          <cell r="BQ2187"/>
          <cell r="BR2187"/>
          <cell r="BS2187"/>
          <cell r="BT2187"/>
          <cell r="BU2187"/>
          <cell r="BV2187"/>
          <cell r="BW2187"/>
          <cell r="BX2187"/>
          <cell r="BY2187"/>
          <cell r="BZ2187"/>
          <cell r="CA2187"/>
          <cell r="CB2187"/>
          <cell r="CC2187"/>
          <cell r="CD2187"/>
          <cell r="CE2187"/>
          <cell r="CF2187"/>
          <cell r="CG2187"/>
          <cell r="CH2187"/>
          <cell r="CI2187"/>
          <cell r="CJ2187"/>
          <cell r="CK2187"/>
          <cell r="CL2187"/>
          <cell r="CM2187"/>
          <cell r="CN2187"/>
        </row>
        <row r="2188">
          <cell r="B2188"/>
          <cell r="C2188"/>
          <cell r="D2188"/>
          <cell r="E2188"/>
          <cell r="F2188"/>
          <cell r="G2188"/>
          <cell r="H2188"/>
          <cell r="I2188"/>
          <cell r="J2188"/>
          <cell r="K2188"/>
          <cell r="L2188"/>
          <cell r="M2188"/>
          <cell r="N2188"/>
          <cell r="O2188"/>
          <cell r="P2188"/>
          <cell r="Q2188"/>
          <cell r="R2188"/>
          <cell r="S2188"/>
          <cell r="T2188"/>
          <cell r="U2188"/>
          <cell r="V2188"/>
          <cell r="W2188"/>
          <cell r="X2188"/>
          <cell r="Y2188"/>
          <cell r="Z2188"/>
          <cell r="AA2188"/>
          <cell r="AB2188"/>
          <cell r="AC2188"/>
          <cell r="AD2188"/>
          <cell r="AE2188"/>
          <cell r="AF2188"/>
          <cell r="AG2188"/>
          <cell r="AH2188"/>
          <cell r="AI2188"/>
          <cell r="AJ2188"/>
          <cell r="AK2188"/>
          <cell r="AL2188"/>
          <cell r="AM2188"/>
          <cell r="AN2188"/>
          <cell r="AO2188"/>
          <cell r="AP2188"/>
          <cell r="AQ2188"/>
          <cell r="AR2188"/>
          <cell r="AS2188"/>
          <cell r="AT2188"/>
          <cell r="AU2188"/>
          <cell r="AV2188"/>
          <cell r="AW2188"/>
          <cell r="AX2188"/>
          <cell r="AY2188"/>
          <cell r="AZ2188"/>
          <cell r="BA2188"/>
          <cell r="BB2188"/>
          <cell r="BC2188"/>
          <cell r="BD2188"/>
          <cell r="BE2188"/>
          <cell r="BF2188"/>
          <cell r="BG2188"/>
          <cell r="BH2188"/>
          <cell r="BI2188"/>
          <cell r="BJ2188"/>
          <cell r="BK2188"/>
          <cell r="BL2188"/>
          <cell r="BM2188"/>
          <cell r="BN2188"/>
          <cell r="BO2188"/>
          <cell r="BP2188"/>
          <cell r="BQ2188"/>
          <cell r="BR2188"/>
          <cell r="BS2188"/>
          <cell r="BT2188"/>
          <cell r="BU2188"/>
          <cell r="BV2188"/>
          <cell r="BW2188"/>
          <cell r="BX2188"/>
          <cell r="BY2188"/>
          <cell r="BZ2188"/>
          <cell r="CA2188"/>
          <cell r="CB2188"/>
          <cell r="CC2188"/>
          <cell r="CD2188"/>
          <cell r="CE2188"/>
          <cell r="CF2188"/>
          <cell r="CG2188"/>
          <cell r="CH2188"/>
          <cell r="CI2188"/>
          <cell r="CJ2188"/>
          <cell r="CK2188"/>
          <cell r="CL2188"/>
          <cell r="CM2188"/>
          <cell r="CN2188"/>
        </row>
        <row r="2189">
          <cell r="B2189"/>
          <cell r="C2189"/>
          <cell r="D2189"/>
          <cell r="E2189"/>
          <cell r="F2189"/>
          <cell r="G2189"/>
          <cell r="H2189"/>
          <cell r="I2189"/>
          <cell r="J2189"/>
          <cell r="K2189"/>
          <cell r="L2189"/>
          <cell r="M2189"/>
          <cell r="N2189"/>
          <cell r="O2189"/>
          <cell r="P2189"/>
          <cell r="Q2189"/>
          <cell r="R2189"/>
          <cell r="S2189"/>
          <cell r="T2189"/>
          <cell r="U2189"/>
          <cell r="V2189"/>
          <cell r="W2189"/>
          <cell r="X2189"/>
          <cell r="Y2189"/>
          <cell r="Z2189"/>
          <cell r="AA2189"/>
          <cell r="AB2189"/>
          <cell r="AC2189"/>
          <cell r="AD2189"/>
          <cell r="AE2189"/>
          <cell r="AF2189"/>
          <cell r="AG2189"/>
          <cell r="AH2189"/>
          <cell r="AI2189"/>
          <cell r="AJ2189"/>
          <cell r="AK2189"/>
          <cell r="AL2189"/>
          <cell r="AM2189"/>
          <cell r="AN2189"/>
          <cell r="AO2189"/>
          <cell r="AP2189"/>
          <cell r="AQ2189"/>
          <cell r="AR2189"/>
          <cell r="AS2189"/>
          <cell r="AT2189"/>
          <cell r="AU2189"/>
          <cell r="AV2189"/>
          <cell r="AW2189"/>
          <cell r="AX2189"/>
          <cell r="AY2189"/>
          <cell r="AZ2189"/>
          <cell r="BA2189"/>
          <cell r="BB2189"/>
          <cell r="BC2189"/>
          <cell r="BD2189"/>
          <cell r="BE2189"/>
          <cell r="BF2189"/>
          <cell r="BG2189"/>
          <cell r="BH2189"/>
          <cell r="BI2189"/>
          <cell r="BJ2189"/>
          <cell r="BK2189"/>
          <cell r="BL2189"/>
          <cell r="BM2189"/>
          <cell r="BN2189"/>
          <cell r="BO2189"/>
          <cell r="BP2189"/>
          <cell r="BQ2189"/>
          <cell r="BR2189"/>
          <cell r="BS2189"/>
          <cell r="BT2189"/>
          <cell r="BU2189"/>
          <cell r="BV2189"/>
          <cell r="BW2189"/>
          <cell r="BX2189"/>
          <cell r="BY2189"/>
          <cell r="BZ2189"/>
          <cell r="CA2189"/>
          <cell r="CB2189"/>
          <cell r="CC2189"/>
          <cell r="CD2189"/>
          <cell r="CE2189"/>
          <cell r="CF2189"/>
          <cell r="CG2189"/>
          <cell r="CH2189"/>
          <cell r="CI2189"/>
          <cell r="CJ2189"/>
          <cell r="CK2189"/>
          <cell r="CL2189"/>
          <cell r="CM2189"/>
          <cell r="CN2189"/>
        </row>
        <row r="2190">
          <cell r="B2190"/>
          <cell r="C2190"/>
          <cell r="D2190"/>
          <cell r="E2190"/>
          <cell r="F2190"/>
          <cell r="G2190"/>
          <cell r="H2190"/>
          <cell r="I2190"/>
          <cell r="J2190"/>
          <cell r="K2190"/>
          <cell r="L2190"/>
          <cell r="M2190"/>
          <cell r="N2190"/>
          <cell r="O2190"/>
          <cell r="P2190"/>
          <cell r="Q2190"/>
          <cell r="R2190"/>
          <cell r="S2190"/>
          <cell r="T2190"/>
          <cell r="U2190"/>
          <cell r="V2190"/>
          <cell r="W2190"/>
          <cell r="X2190"/>
          <cell r="Y2190"/>
          <cell r="Z2190"/>
          <cell r="AA2190"/>
          <cell r="AB2190"/>
          <cell r="AC2190"/>
          <cell r="AD2190"/>
          <cell r="AE2190"/>
          <cell r="AF2190"/>
          <cell r="AG2190"/>
          <cell r="AH2190"/>
          <cell r="AI2190"/>
          <cell r="AJ2190"/>
          <cell r="AK2190"/>
          <cell r="AL2190"/>
          <cell r="AM2190"/>
          <cell r="AN2190"/>
          <cell r="AO2190"/>
          <cell r="AP2190"/>
          <cell r="AQ2190"/>
          <cell r="AR2190"/>
          <cell r="AS2190"/>
          <cell r="AT2190"/>
          <cell r="AU2190"/>
          <cell r="AV2190"/>
          <cell r="AW2190"/>
          <cell r="AX2190"/>
          <cell r="AY2190"/>
          <cell r="AZ2190"/>
          <cell r="BA2190"/>
          <cell r="BB2190"/>
          <cell r="BC2190"/>
          <cell r="BD2190"/>
          <cell r="BE2190"/>
          <cell r="BF2190"/>
          <cell r="BG2190"/>
          <cell r="BH2190"/>
          <cell r="BI2190"/>
          <cell r="BJ2190"/>
          <cell r="BK2190"/>
          <cell r="BL2190"/>
          <cell r="BM2190"/>
          <cell r="BN2190"/>
          <cell r="BO2190"/>
          <cell r="BP2190"/>
          <cell r="BQ2190"/>
          <cell r="BR2190"/>
          <cell r="BS2190"/>
          <cell r="BT2190"/>
          <cell r="BU2190"/>
          <cell r="BV2190"/>
          <cell r="BW2190"/>
          <cell r="BX2190"/>
          <cell r="BY2190"/>
          <cell r="BZ2190"/>
          <cell r="CA2190"/>
          <cell r="CB2190"/>
          <cell r="CC2190"/>
          <cell r="CD2190"/>
          <cell r="CE2190"/>
          <cell r="CF2190"/>
          <cell r="CG2190"/>
          <cell r="CH2190"/>
          <cell r="CI2190"/>
          <cell r="CJ2190"/>
          <cell r="CK2190"/>
          <cell r="CL2190"/>
          <cell r="CM2190"/>
          <cell r="CN2190"/>
        </row>
        <row r="2191">
          <cell r="B2191"/>
          <cell r="C2191"/>
          <cell r="D2191"/>
          <cell r="E2191"/>
          <cell r="F2191"/>
          <cell r="G2191"/>
          <cell r="H2191"/>
          <cell r="I2191"/>
          <cell r="J2191"/>
          <cell r="K2191"/>
          <cell r="L2191"/>
          <cell r="M2191"/>
          <cell r="N2191"/>
          <cell r="O2191"/>
          <cell r="P2191"/>
          <cell r="Q2191"/>
          <cell r="R2191"/>
          <cell r="S2191"/>
          <cell r="T2191"/>
          <cell r="U2191"/>
          <cell r="V2191"/>
          <cell r="W2191"/>
          <cell r="X2191"/>
          <cell r="Y2191"/>
          <cell r="Z2191"/>
          <cell r="AA2191"/>
          <cell r="AB2191"/>
          <cell r="AC2191"/>
          <cell r="AD2191"/>
          <cell r="AE2191"/>
          <cell r="AF2191"/>
          <cell r="AG2191"/>
          <cell r="AH2191"/>
          <cell r="AI2191"/>
          <cell r="AJ2191"/>
          <cell r="AK2191"/>
          <cell r="AL2191"/>
          <cell r="AM2191"/>
          <cell r="AN2191"/>
          <cell r="AO2191"/>
          <cell r="AP2191"/>
          <cell r="AQ2191"/>
          <cell r="AR2191"/>
          <cell r="AS2191"/>
          <cell r="AT2191"/>
          <cell r="AU2191"/>
          <cell r="AV2191"/>
          <cell r="AW2191"/>
          <cell r="AX2191"/>
          <cell r="AY2191"/>
          <cell r="AZ2191"/>
          <cell r="BA2191"/>
          <cell r="BB2191"/>
          <cell r="BC2191"/>
          <cell r="BD2191"/>
          <cell r="BE2191"/>
          <cell r="BF2191"/>
          <cell r="BG2191"/>
          <cell r="BH2191"/>
          <cell r="BI2191"/>
          <cell r="BJ2191"/>
          <cell r="BK2191"/>
          <cell r="BL2191"/>
          <cell r="BM2191"/>
          <cell r="BN2191"/>
          <cell r="BO2191"/>
          <cell r="BP2191"/>
          <cell r="BQ2191"/>
          <cell r="BR2191"/>
          <cell r="BS2191"/>
          <cell r="BT2191"/>
          <cell r="BU2191"/>
          <cell r="BV2191"/>
          <cell r="BW2191"/>
          <cell r="BX2191"/>
          <cell r="BY2191"/>
          <cell r="BZ2191"/>
          <cell r="CA2191"/>
          <cell r="CB2191"/>
          <cell r="CC2191"/>
          <cell r="CD2191"/>
          <cell r="CE2191"/>
          <cell r="CF2191"/>
          <cell r="CG2191"/>
          <cell r="CH2191"/>
          <cell r="CI2191"/>
          <cell r="CJ2191"/>
          <cell r="CK2191"/>
          <cell r="CL2191"/>
          <cell r="CM2191"/>
          <cell r="CN2191"/>
        </row>
        <row r="2192">
          <cell r="B2192"/>
          <cell r="C2192"/>
          <cell r="D2192"/>
          <cell r="E2192"/>
          <cell r="F2192"/>
          <cell r="G2192"/>
          <cell r="H2192"/>
          <cell r="I2192"/>
          <cell r="J2192"/>
          <cell r="K2192"/>
          <cell r="L2192"/>
          <cell r="M2192"/>
          <cell r="N2192"/>
          <cell r="O2192"/>
          <cell r="P2192"/>
          <cell r="Q2192"/>
          <cell r="R2192"/>
          <cell r="S2192"/>
          <cell r="T2192"/>
          <cell r="U2192"/>
          <cell r="V2192"/>
          <cell r="W2192"/>
          <cell r="X2192"/>
          <cell r="Y2192"/>
          <cell r="Z2192"/>
          <cell r="AA2192"/>
          <cell r="AB2192"/>
          <cell r="AC2192"/>
          <cell r="AD2192"/>
          <cell r="AE2192"/>
          <cell r="AF2192"/>
          <cell r="AG2192"/>
          <cell r="AH2192"/>
          <cell r="AI2192"/>
          <cell r="AJ2192"/>
          <cell r="AK2192"/>
          <cell r="AL2192"/>
          <cell r="AM2192"/>
          <cell r="AN2192"/>
          <cell r="AO2192"/>
          <cell r="AP2192"/>
          <cell r="AQ2192"/>
          <cell r="AR2192"/>
          <cell r="AS2192"/>
          <cell r="AT2192"/>
          <cell r="AU2192"/>
          <cell r="AV2192"/>
          <cell r="AW2192"/>
          <cell r="AX2192"/>
          <cell r="AY2192"/>
          <cell r="AZ2192"/>
          <cell r="BA2192"/>
          <cell r="BB2192"/>
          <cell r="BC2192"/>
          <cell r="BD2192"/>
          <cell r="BE2192"/>
          <cell r="BF2192"/>
          <cell r="BG2192"/>
          <cell r="BH2192"/>
          <cell r="BI2192"/>
          <cell r="BJ2192"/>
          <cell r="BK2192"/>
          <cell r="BL2192"/>
          <cell r="BM2192"/>
          <cell r="BN2192"/>
          <cell r="BO2192"/>
          <cell r="BP2192"/>
          <cell r="BQ2192"/>
          <cell r="BR2192"/>
          <cell r="BS2192"/>
          <cell r="BT2192"/>
          <cell r="BU2192"/>
          <cell r="BV2192"/>
          <cell r="BW2192"/>
          <cell r="BX2192"/>
          <cell r="BY2192"/>
          <cell r="BZ2192"/>
          <cell r="CA2192"/>
          <cell r="CB2192"/>
          <cell r="CC2192"/>
          <cell r="CD2192"/>
          <cell r="CE2192"/>
          <cell r="CF2192"/>
          <cell r="CG2192"/>
          <cell r="CH2192"/>
          <cell r="CI2192"/>
          <cell r="CJ2192"/>
          <cell r="CK2192"/>
          <cell r="CL2192"/>
          <cell r="CM2192"/>
          <cell r="CN2192"/>
        </row>
        <row r="2193">
          <cell r="B2193"/>
          <cell r="C2193"/>
          <cell r="D2193"/>
          <cell r="E2193"/>
          <cell r="F2193"/>
          <cell r="G2193"/>
          <cell r="H2193"/>
          <cell r="I2193"/>
          <cell r="J2193"/>
          <cell r="K2193"/>
          <cell r="L2193"/>
          <cell r="M2193"/>
          <cell r="N2193"/>
          <cell r="O2193"/>
          <cell r="P2193"/>
          <cell r="Q2193"/>
          <cell r="R2193"/>
          <cell r="S2193"/>
          <cell r="T2193"/>
          <cell r="U2193"/>
          <cell r="V2193"/>
          <cell r="W2193"/>
          <cell r="X2193"/>
          <cell r="Y2193"/>
          <cell r="Z2193"/>
          <cell r="AA2193"/>
          <cell r="AB2193"/>
          <cell r="AC2193"/>
          <cell r="AD2193"/>
          <cell r="AE2193"/>
          <cell r="AF2193"/>
          <cell r="AG2193"/>
          <cell r="AH2193"/>
          <cell r="AI2193"/>
          <cell r="AJ2193"/>
          <cell r="AK2193"/>
          <cell r="AL2193"/>
          <cell r="AM2193"/>
          <cell r="AN2193"/>
          <cell r="AO2193"/>
          <cell r="AP2193"/>
          <cell r="AQ2193"/>
          <cell r="AR2193"/>
          <cell r="AS2193"/>
          <cell r="AT2193"/>
          <cell r="AU2193"/>
          <cell r="AV2193"/>
          <cell r="AW2193"/>
          <cell r="AX2193"/>
          <cell r="AY2193"/>
          <cell r="AZ2193"/>
          <cell r="BA2193"/>
          <cell r="BB2193"/>
          <cell r="BC2193"/>
          <cell r="BD2193"/>
          <cell r="BE2193"/>
          <cell r="BF2193"/>
          <cell r="BG2193"/>
          <cell r="BH2193"/>
          <cell r="BI2193"/>
          <cell r="BJ2193"/>
          <cell r="BK2193"/>
          <cell r="BL2193"/>
          <cell r="BM2193"/>
          <cell r="BN2193"/>
          <cell r="BO2193"/>
          <cell r="BP2193"/>
          <cell r="BQ2193"/>
          <cell r="BR2193"/>
          <cell r="BS2193"/>
          <cell r="BT2193"/>
          <cell r="BU2193"/>
          <cell r="BV2193"/>
          <cell r="BW2193"/>
          <cell r="BX2193"/>
          <cell r="BY2193"/>
          <cell r="BZ2193"/>
          <cell r="CA2193"/>
          <cell r="CB2193"/>
          <cell r="CC2193"/>
          <cell r="CD2193"/>
          <cell r="CE2193"/>
          <cell r="CF2193"/>
          <cell r="CG2193"/>
          <cell r="CH2193"/>
          <cell r="CI2193"/>
          <cell r="CJ2193"/>
          <cell r="CK2193"/>
          <cell r="CL2193"/>
          <cell r="CM2193"/>
          <cell r="CN2193"/>
        </row>
        <row r="2194">
          <cell r="B2194"/>
          <cell r="C2194"/>
          <cell r="D2194"/>
          <cell r="E2194"/>
          <cell r="F2194"/>
          <cell r="G2194"/>
          <cell r="H2194"/>
          <cell r="I2194"/>
          <cell r="J2194"/>
          <cell r="K2194"/>
          <cell r="L2194"/>
          <cell r="M2194"/>
          <cell r="N2194"/>
          <cell r="O2194"/>
          <cell r="P2194"/>
          <cell r="Q2194"/>
          <cell r="R2194"/>
          <cell r="S2194"/>
          <cell r="T2194"/>
          <cell r="U2194"/>
          <cell r="V2194"/>
          <cell r="W2194"/>
          <cell r="X2194"/>
          <cell r="Y2194"/>
          <cell r="Z2194"/>
          <cell r="AA2194"/>
          <cell r="AB2194"/>
          <cell r="AC2194"/>
          <cell r="AD2194"/>
          <cell r="AE2194"/>
          <cell r="AF2194"/>
          <cell r="AG2194"/>
          <cell r="AH2194"/>
          <cell r="AI2194"/>
          <cell r="AJ2194"/>
          <cell r="AK2194"/>
          <cell r="AL2194"/>
          <cell r="AM2194"/>
          <cell r="AN2194"/>
          <cell r="AO2194"/>
          <cell r="AP2194"/>
          <cell r="AQ2194"/>
          <cell r="AR2194"/>
          <cell r="AS2194"/>
          <cell r="AT2194"/>
          <cell r="AU2194"/>
          <cell r="AV2194"/>
          <cell r="AW2194"/>
          <cell r="AX2194"/>
          <cell r="AY2194"/>
          <cell r="AZ2194"/>
          <cell r="BA2194"/>
          <cell r="BB2194"/>
          <cell r="BC2194"/>
          <cell r="BD2194"/>
          <cell r="BE2194"/>
          <cell r="BF2194"/>
          <cell r="BG2194"/>
          <cell r="BH2194"/>
          <cell r="BI2194"/>
          <cell r="BJ2194"/>
          <cell r="BK2194"/>
          <cell r="BL2194"/>
          <cell r="BM2194"/>
          <cell r="BN2194"/>
          <cell r="BO2194"/>
          <cell r="BP2194"/>
          <cell r="BQ2194"/>
          <cell r="BR2194"/>
          <cell r="BS2194"/>
          <cell r="BT2194"/>
          <cell r="BU2194"/>
          <cell r="BV2194"/>
          <cell r="BW2194"/>
          <cell r="BX2194"/>
          <cell r="BY2194"/>
          <cell r="BZ2194"/>
          <cell r="CA2194"/>
          <cell r="CB2194"/>
          <cell r="CC2194"/>
          <cell r="CD2194"/>
          <cell r="CE2194"/>
          <cell r="CF2194"/>
          <cell r="CG2194"/>
          <cell r="CH2194"/>
          <cell r="CI2194"/>
          <cell r="CJ2194"/>
          <cell r="CK2194"/>
          <cell r="CL2194"/>
          <cell r="CM2194"/>
          <cell r="CN2194"/>
        </row>
        <row r="2195">
          <cell r="B2195"/>
          <cell r="C2195"/>
          <cell r="D2195"/>
          <cell r="E2195"/>
          <cell r="F2195"/>
          <cell r="G2195"/>
          <cell r="H2195"/>
          <cell r="I2195"/>
          <cell r="J2195"/>
          <cell r="K2195"/>
          <cell r="L2195"/>
          <cell r="M2195"/>
          <cell r="N2195"/>
          <cell r="O2195"/>
          <cell r="P2195"/>
          <cell r="Q2195"/>
          <cell r="R2195"/>
          <cell r="S2195"/>
          <cell r="T2195"/>
          <cell r="U2195"/>
          <cell r="V2195"/>
          <cell r="W2195"/>
          <cell r="X2195"/>
          <cell r="Y2195"/>
          <cell r="Z2195"/>
          <cell r="AA2195"/>
          <cell r="AB2195"/>
          <cell r="AC2195"/>
          <cell r="AD2195"/>
          <cell r="AE2195"/>
          <cell r="AF2195"/>
          <cell r="AG2195"/>
          <cell r="AH2195"/>
          <cell r="AI2195"/>
          <cell r="AJ2195"/>
          <cell r="AK2195"/>
          <cell r="AL2195"/>
          <cell r="AM2195"/>
          <cell r="AN2195"/>
          <cell r="AO2195"/>
          <cell r="AP2195"/>
          <cell r="AQ2195"/>
          <cell r="AR2195"/>
          <cell r="AS2195"/>
          <cell r="AT2195"/>
          <cell r="AU2195"/>
          <cell r="AV2195"/>
          <cell r="AW2195"/>
          <cell r="AX2195"/>
          <cell r="AY2195"/>
          <cell r="AZ2195"/>
          <cell r="BA2195"/>
          <cell r="BB2195"/>
          <cell r="BC2195"/>
          <cell r="BD2195"/>
          <cell r="BE2195"/>
          <cell r="BF2195"/>
          <cell r="BG2195"/>
          <cell r="BH2195"/>
          <cell r="BI2195"/>
          <cell r="BJ2195"/>
          <cell r="BK2195"/>
          <cell r="BL2195"/>
          <cell r="BM2195"/>
          <cell r="BN2195"/>
          <cell r="BO2195"/>
          <cell r="BP2195"/>
          <cell r="BQ2195"/>
          <cell r="BR2195"/>
          <cell r="BS2195"/>
          <cell r="BT2195"/>
          <cell r="BU2195"/>
          <cell r="BV2195"/>
          <cell r="BW2195"/>
          <cell r="BX2195"/>
          <cell r="BY2195"/>
          <cell r="BZ2195"/>
          <cell r="CA2195"/>
          <cell r="CB2195"/>
          <cell r="CC2195"/>
          <cell r="CD2195"/>
          <cell r="CE2195"/>
          <cell r="CF2195"/>
          <cell r="CG2195"/>
          <cell r="CH2195"/>
          <cell r="CI2195"/>
          <cell r="CJ2195"/>
          <cell r="CK2195"/>
          <cell r="CL2195"/>
          <cell r="CM2195"/>
          <cell r="CN2195"/>
        </row>
        <row r="2196">
          <cell r="B2196"/>
          <cell r="C2196"/>
          <cell r="D2196"/>
          <cell r="E2196"/>
          <cell r="F2196"/>
          <cell r="G2196"/>
          <cell r="H2196"/>
          <cell r="I2196"/>
          <cell r="J2196"/>
          <cell r="K2196"/>
          <cell r="L2196"/>
          <cell r="M2196"/>
          <cell r="N2196"/>
          <cell r="O2196"/>
          <cell r="P2196"/>
          <cell r="Q2196"/>
          <cell r="R2196"/>
          <cell r="S2196"/>
          <cell r="T2196"/>
          <cell r="U2196"/>
          <cell r="V2196"/>
          <cell r="W2196"/>
          <cell r="X2196"/>
          <cell r="Y2196"/>
          <cell r="Z2196"/>
          <cell r="AA2196"/>
          <cell r="AB2196"/>
          <cell r="AC2196"/>
          <cell r="AD2196"/>
          <cell r="AE2196"/>
          <cell r="AF2196"/>
          <cell r="AG2196"/>
          <cell r="AH2196"/>
          <cell r="AI2196"/>
          <cell r="AJ2196"/>
          <cell r="AK2196"/>
          <cell r="AL2196"/>
          <cell r="AM2196"/>
          <cell r="AN2196"/>
          <cell r="AO2196"/>
          <cell r="AP2196"/>
          <cell r="AQ2196"/>
          <cell r="AR2196"/>
          <cell r="AS2196"/>
          <cell r="AT2196"/>
          <cell r="AU2196"/>
          <cell r="AV2196"/>
          <cell r="AW2196"/>
          <cell r="AX2196"/>
          <cell r="AY2196"/>
          <cell r="AZ2196"/>
          <cell r="BA2196"/>
          <cell r="BB2196"/>
          <cell r="BC2196"/>
          <cell r="BD2196"/>
          <cell r="BE2196"/>
          <cell r="BF2196"/>
          <cell r="BG2196"/>
          <cell r="BH2196"/>
          <cell r="BI2196"/>
          <cell r="BJ2196"/>
          <cell r="BK2196"/>
          <cell r="BL2196"/>
          <cell r="BM2196"/>
          <cell r="BN2196"/>
          <cell r="BO2196"/>
          <cell r="BP2196"/>
          <cell r="BQ2196"/>
          <cell r="BR2196"/>
          <cell r="BS2196"/>
          <cell r="BT2196"/>
          <cell r="BU2196"/>
          <cell r="BV2196"/>
          <cell r="BW2196"/>
          <cell r="BX2196"/>
          <cell r="BY2196"/>
          <cell r="BZ2196"/>
          <cell r="CA2196"/>
          <cell r="CB2196"/>
          <cell r="CC2196"/>
          <cell r="CD2196"/>
          <cell r="CE2196"/>
          <cell r="CF2196"/>
          <cell r="CG2196"/>
          <cell r="CH2196"/>
          <cell r="CI2196"/>
          <cell r="CJ2196"/>
          <cell r="CK2196"/>
          <cell r="CL2196"/>
          <cell r="CM2196"/>
          <cell r="CN2196"/>
        </row>
        <row r="2197">
          <cell r="B2197"/>
          <cell r="C2197"/>
          <cell r="D2197"/>
          <cell r="E2197"/>
          <cell r="F2197"/>
          <cell r="G2197"/>
          <cell r="H2197"/>
          <cell r="I2197"/>
          <cell r="J2197"/>
          <cell r="K2197"/>
          <cell r="L2197"/>
          <cell r="M2197"/>
          <cell r="N2197"/>
          <cell r="O2197"/>
          <cell r="P2197"/>
          <cell r="Q2197"/>
          <cell r="R2197"/>
          <cell r="S2197"/>
          <cell r="T2197"/>
          <cell r="U2197"/>
          <cell r="V2197"/>
          <cell r="W2197"/>
          <cell r="X2197"/>
          <cell r="Y2197"/>
          <cell r="Z2197"/>
          <cell r="AA2197"/>
          <cell r="AB2197"/>
          <cell r="AC2197"/>
          <cell r="AD2197"/>
          <cell r="AE2197"/>
          <cell r="AF2197"/>
          <cell r="AG2197"/>
          <cell r="AH2197"/>
          <cell r="AI2197"/>
          <cell r="AJ2197"/>
          <cell r="AK2197"/>
          <cell r="AL2197"/>
          <cell r="AM2197"/>
          <cell r="AN2197"/>
          <cell r="AO2197"/>
          <cell r="AP2197"/>
          <cell r="AQ2197"/>
          <cell r="AR2197"/>
          <cell r="AS2197"/>
          <cell r="AT2197"/>
          <cell r="AU2197"/>
          <cell r="AV2197"/>
          <cell r="AW2197"/>
          <cell r="AX2197"/>
          <cell r="AY2197"/>
          <cell r="AZ2197"/>
          <cell r="BA2197"/>
          <cell r="BB2197"/>
          <cell r="BC2197"/>
          <cell r="BD2197"/>
          <cell r="BE2197"/>
          <cell r="BF2197"/>
          <cell r="BG2197"/>
          <cell r="BH2197"/>
          <cell r="BI2197"/>
          <cell r="BJ2197"/>
          <cell r="BK2197"/>
          <cell r="BL2197"/>
          <cell r="BM2197"/>
          <cell r="BN2197"/>
          <cell r="BO2197"/>
          <cell r="BP2197"/>
          <cell r="BQ2197"/>
          <cell r="BR2197"/>
          <cell r="BS2197"/>
          <cell r="BT2197"/>
          <cell r="BU2197"/>
          <cell r="BV2197"/>
          <cell r="BW2197"/>
          <cell r="BX2197"/>
          <cell r="BY2197"/>
          <cell r="BZ2197"/>
          <cell r="CA2197"/>
          <cell r="CB2197"/>
          <cell r="CC2197"/>
          <cell r="CD2197"/>
          <cell r="CE2197"/>
          <cell r="CF2197"/>
          <cell r="CG2197"/>
          <cell r="CH2197"/>
          <cell r="CI2197"/>
          <cell r="CJ2197"/>
          <cell r="CK2197"/>
          <cell r="CL2197"/>
          <cell r="CM2197"/>
          <cell r="CN2197"/>
        </row>
        <row r="2198">
          <cell r="B2198"/>
          <cell r="C2198"/>
          <cell r="D2198"/>
          <cell r="E2198"/>
          <cell r="F2198"/>
          <cell r="G2198"/>
          <cell r="H2198"/>
          <cell r="I2198"/>
          <cell r="J2198"/>
          <cell r="K2198"/>
          <cell r="L2198"/>
          <cell r="M2198"/>
          <cell r="N2198"/>
          <cell r="O2198"/>
          <cell r="P2198"/>
          <cell r="Q2198"/>
          <cell r="R2198"/>
          <cell r="S2198"/>
          <cell r="T2198"/>
          <cell r="U2198"/>
          <cell r="V2198"/>
          <cell r="W2198"/>
          <cell r="X2198"/>
          <cell r="Y2198"/>
          <cell r="Z2198"/>
          <cell r="AA2198"/>
          <cell r="AB2198"/>
          <cell r="AC2198"/>
          <cell r="AD2198"/>
          <cell r="AE2198"/>
          <cell r="AF2198"/>
          <cell r="AG2198"/>
          <cell r="AH2198"/>
          <cell r="AI2198"/>
          <cell r="AJ2198"/>
          <cell r="AK2198"/>
          <cell r="AL2198"/>
          <cell r="AM2198"/>
          <cell r="AN2198"/>
          <cell r="AO2198"/>
          <cell r="AP2198"/>
          <cell r="AQ2198"/>
          <cell r="AR2198"/>
          <cell r="AS2198"/>
          <cell r="AT2198"/>
          <cell r="AU2198"/>
          <cell r="AV2198"/>
          <cell r="AW2198"/>
          <cell r="AX2198"/>
          <cell r="AY2198"/>
          <cell r="AZ2198"/>
          <cell r="BA2198"/>
          <cell r="BB2198"/>
          <cell r="BC2198"/>
          <cell r="BD2198"/>
          <cell r="BE2198"/>
          <cell r="BF2198"/>
          <cell r="BG2198"/>
          <cell r="BH2198"/>
          <cell r="BI2198"/>
          <cell r="BJ2198"/>
          <cell r="BK2198"/>
          <cell r="BL2198"/>
          <cell r="BM2198"/>
          <cell r="BN2198"/>
          <cell r="BO2198"/>
          <cell r="BP2198"/>
          <cell r="BQ2198"/>
          <cell r="BR2198"/>
          <cell r="BS2198"/>
          <cell r="BT2198"/>
          <cell r="BU2198"/>
          <cell r="BV2198"/>
          <cell r="BW2198"/>
          <cell r="BX2198"/>
          <cell r="BY2198"/>
          <cell r="BZ2198"/>
          <cell r="CA2198"/>
          <cell r="CB2198"/>
          <cell r="CC2198"/>
          <cell r="CD2198"/>
          <cell r="CE2198"/>
          <cell r="CF2198"/>
          <cell r="CG2198"/>
          <cell r="CH2198"/>
          <cell r="CI2198"/>
          <cell r="CJ2198"/>
          <cell r="CK2198"/>
          <cell r="CL2198"/>
          <cell r="CM2198"/>
          <cell r="CN2198"/>
        </row>
        <row r="2199">
          <cell r="B2199"/>
          <cell r="C2199"/>
          <cell r="D2199"/>
          <cell r="E2199"/>
          <cell r="F2199"/>
          <cell r="G2199"/>
          <cell r="H2199"/>
          <cell r="I2199"/>
          <cell r="J2199"/>
          <cell r="K2199"/>
          <cell r="L2199"/>
          <cell r="M2199"/>
          <cell r="N2199"/>
          <cell r="O2199"/>
          <cell r="P2199"/>
          <cell r="Q2199"/>
          <cell r="R2199"/>
          <cell r="S2199"/>
          <cell r="T2199"/>
          <cell r="U2199"/>
          <cell r="V2199"/>
          <cell r="W2199"/>
          <cell r="X2199"/>
          <cell r="Y2199"/>
          <cell r="Z2199"/>
          <cell r="AA2199"/>
          <cell r="AB2199"/>
          <cell r="AC2199"/>
          <cell r="AD2199"/>
          <cell r="AE2199"/>
          <cell r="AF2199"/>
          <cell r="AG2199"/>
          <cell r="AH2199"/>
          <cell r="AI2199"/>
          <cell r="AJ2199"/>
          <cell r="AK2199"/>
          <cell r="AL2199"/>
          <cell r="AM2199"/>
          <cell r="AN2199"/>
          <cell r="AO2199"/>
          <cell r="AP2199"/>
          <cell r="AQ2199"/>
          <cell r="AR2199"/>
          <cell r="AS2199"/>
          <cell r="AT2199"/>
          <cell r="AU2199"/>
          <cell r="AV2199"/>
          <cell r="AW2199"/>
          <cell r="AX2199"/>
          <cell r="AY2199"/>
          <cell r="AZ2199"/>
          <cell r="BA2199"/>
          <cell r="BB2199"/>
          <cell r="BC2199"/>
          <cell r="BD2199"/>
          <cell r="BE2199"/>
          <cell r="BF2199"/>
          <cell r="BG2199"/>
          <cell r="BH2199"/>
          <cell r="BI2199"/>
          <cell r="BJ2199"/>
          <cell r="BK2199"/>
          <cell r="BL2199"/>
          <cell r="BM2199"/>
          <cell r="BN2199"/>
          <cell r="BO2199"/>
          <cell r="BP2199"/>
          <cell r="BQ2199"/>
          <cell r="BR2199"/>
          <cell r="BS2199"/>
          <cell r="BT2199"/>
          <cell r="BU2199"/>
          <cell r="BV2199"/>
          <cell r="BW2199"/>
          <cell r="BX2199"/>
          <cell r="BY2199"/>
          <cell r="BZ2199"/>
          <cell r="CA2199"/>
          <cell r="CB2199"/>
          <cell r="CC2199"/>
          <cell r="CD2199"/>
          <cell r="CE2199"/>
          <cell r="CF2199"/>
          <cell r="CG2199"/>
          <cell r="CH2199"/>
          <cell r="CI2199"/>
          <cell r="CJ2199"/>
          <cell r="CK2199"/>
          <cell r="CL2199"/>
          <cell r="CM2199"/>
          <cell r="CN2199"/>
        </row>
        <row r="2200">
          <cell r="B2200"/>
          <cell r="C2200"/>
          <cell r="D2200"/>
          <cell r="E2200"/>
          <cell r="F2200"/>
          <cell r="G2200"/>
          <cell r="H2200"/>
          <cell r="I2200"/>
          <cell r="J2200"/>
          <cell r="K2200"/>
          <cell r="L2200"/>
          <cell r="M2200"/>
          <cell r="N2200"/>
          <cell r="O2200"/>
          <cell r="P2200"/>
          <cell r="Q2200"/>
          <cell r="R2200"/>
          <cell r="S2200"/>
          <cell r="T2200"/>
          <cell r="U2200"/>
          <cell r="V2200"/>
          <cell r="W2200"/>
          <cell r="X2200"/>
          <cell r="Y2200"/>
          <cell r="Z2200"/>
          <cell r="AA2200"/>
          <cell r="AB2200"/>
          <cell r="AC2200"/>
          <cell r="AD2200"/>
          <cell r="AE2200"/>
          <cell r="AF2200"/>
          <cell r="AG2200"/>
          <cell r="AH2200"/>
          <cell r="AI2200"/>
          <cell r="AJ2200"/>
          <cell r="AK2200"/>
          <cell r="AL2200"/>
          <cell r="AM2200"/>
          <cell r="AN2200"/>
          <cell r="AO2200"/>
          <cell r="AP2200"/>
          <cell r="AQ2200"/>
          <cell r="AR2200"/>
          <cell r="AS2200"/>
          <cell r="AT2200"/>
          <cell r="AU2200"/>
          <cell r="AV2200"/>
          <cell r="AW2200"/>
          <cell r="AX2200"/>
          <cell r="AY2200"/>
          <cell r="AZ2200"/>
          <cell r="BA2200"/>
          <cell r="BB2200"/>
          <cell r="BC2200"/>
          <cell r="BD2200"/>
          <cell r="BE2200"/>
          <cell r="BF2200"/>
          <cell r="BG2200"/>
          <cell r="BH2200"/>
          <cell r="BI2200"/>
          <cell r="BJ2200"/>
          <cell r="BK2200"/>
          <cell r="BL2200"/>
          <cell r="BM2200"/>
          <cell r="BN2200"/>
          <cell r="BO2200"/>
          <cell r="BP2200"/>
          <cell r="BQ2200"/>
          <cell r="BR2200"/>
          <cell r="BS2200"/>
          <cell r="BT2200"/>
          <cell r="BU2200"/>
          <cell r="BV2200"/>
          <cell r="BW2200"/>
          <cell r="BX2200"/>
          <cell r="BY2200"/>
          <cell r="BZ2200"/>
          <cell r="CA2200"/>
          <cell r="CB2200"/>
          <cell r="CC2200"/>
          <cell r="CD2200"/>
          <cell r="CE2200"/>
          <cell r="CF2200"/>
          <cell r="CG2200"/>
          <cell r="CH2200"/>
          <cell r="CI2200"/>
          <cell r="CJ2200"/>
          <cell r="CK2200"/>
          <cell r="CL2200"/>
          <cell r="CM2200"/>
          <cell r="CN2200"/>
        </row>
        <row r="2201">
          <cell r="B2201"/>
          <cell r="C2201"/>
          <cell r="D2201"/>
          <cell r="E2201"/>
          <cell r="F2201"/>
          <cell r="G2201"/>
          <cell r="H2201"/>
          <cell r="I2201"/>
          <cell r="J2201"/>
          <cell r="K2201"/>
          <cell r="L2201"/>
          <cell r="M2201"/>
          <cell r="N2201"/>
          <cell r="O2201"/>
          <cell r="P2201"/>
          <cell r="Q2201"/>
          <cell r="R2201"/>
          <cell r="S2201"/>
          <cell r="T2201"/>
          <cell r="U2201"/>
          <cell r="V2201"/>
          <cell r="W2201"/>
          <cell r="X2201"/>
          <cell r="Y2201"/>
          <cell r="Z2201"/>
          <cell r="AA2201"/>
          <cell r="AB2201"/>
          <cell r="AC2201"/>
          <cell r="AD2201"/>
          <cell r="AE2201"/>
          <cell r="AF2201"/>
          <cell r="AG2201"/>
          <cell r="AH2201"/>
          <cell r="AI2201"/>
          <cell r="AJ2201"/>
          <cell r="AK2201"/>
          <cell r="AL2201"/>
          <cell r="AM2201"/>
          <cell r="AN2201"/>
          <cell r="AO2201"/>
          <cell r="AP2201"/>
          <cell r="AQ2201"/>
          <cell r="AR2201"/>
          <cell r="AS2201"/>
          <cell r="AT2201"/>
          <cell r="AU2201"/>
          <cell r="AV2201"/>
          <cell r="AW2201"/>
          <cell r="AX2201"/>
          <cell r="AY2201"/>
          <cell r="AZ2201"/>
          <cell r="BA2201"/>
          <cell r="BB2201"/>
          <cell r="BC2201"/>
          <cell r="BD2201"/>
          <cell r="BE2201"/>
          <cell r="BF2201"/>
          <cell r="BG2201"/>
          <cell r="BH2201"/>
          <cell r="BI2201"/>
          <cell r="BJ2201"/>
          <cell r="BK2201"/>
          <cell r="BL2201"/>
          <cell r="BM2201"/>
          <cell r="BN2201"/>
          <cell r="BO2201"/>
          <cell r="BP2201"/>
          <cell r="BQ2201"/>
          <cell r="BR2201"/>
          <cell r="BS2201"/>
          <cell r="BT2201"/>
          <cell r="BU2201"/>
          <cell r="BV2201"/>
          <cell r="BW2201"/>
          <cell r="BX2201"/>
          <cell r="BY2201"/>
          <cell r="BZ2201"/>
          <cell r="CA2201"/>
          <cell r="CB2201"/>
          <cell r="CC2201"/>
          <cell r="CD2201"/>
          <cell r="CE2201"/>
          <cell r="CF2201"/>
          <cell r="CG2201"/>
          <cell r="CH2201"/>
          <cell r="CI2201"/>
          <cell r="CJ2201"/>
          <cell r="CK2201"/>
          <cell r="CL2201"/>
          <cell r="CM2201"/>
          <cell r="CN2201"/>
        </row>
        <row r="2202">
          <cell r="B2202"/>
          <cell r="C2202"/>
          <cell r="D2202"/>
          <cell r="E2202"/>
          <cell r="F2202"/>
          <cell r="G2202"/>
          <cell r="H2202"/>
          <cell r="I2202"/>
          <cell r="J2202"/>
          <cell r="K2202"/>
          <cell r="L2202"/>
          <cell r="M2202"/>
          <cell r="N2202"/>
          <cell r="O2202"/>
          <cell r="P2202"/>
          <cell r="Q2202"/>
          <cell r="R2202"/>
          <cell r="S2202"/>
          <cell r="T2202"/>
          <cell r="U2202"/>
          <cell r="V2202"/>
          <cell r="W2202"/>
          <cell r="X2202"/>
          <cell r="Y2202"/>
          <cell r="Z2202"/>
          <cell r="AA2202"/>
          <cell r="AB2202"/>
          <cell r="AC2202"/>
          <cell r="AD2202"/>
          <cell r="AE2202"/>
          <cell r="AF2202"/>
          <cell r="AG2202"/>
          <cell r="AH2202"/>
          <cell r="AI2202"/>
          <cell r="AJ2202"/>
          <cell r="AK2202"/>
          <cell r="AL2202"/>
          <cell r="AM2202"/>
          <cell r="AN2202"/>
          <cell r="AO2202"/>
          <cell r="AP2202"/>
          <cell r="AQ2202"/>
          <cell r="AR2202"/>
          <cell r="AS2202"/>
          <cell r="AT2202"/>
          <cell r="AU2202"/>
          <cell r="AV2202"/>
          <cell r="AW2202"/>
          <cell r="AX2202"/>
          <cell r="AY2202"/>
          <cell r="AZ2202"/>
          <cell r="BA2202"/>
          <cell r="BB2202"/>
          <cell r="BC2202"/>
          <cell r="BD2202"/>
          <cell r="BE2202"/>
          <cell r="BF2202"/>
          <cell r="BG2202"/>
          <cell r="BH2202"/>
          <cell r="BI2202"/>
          <cell r="BJ2202"/>
          <cell r="BK2202"/>
          <cell r="BL2202"/>
          <cell r="BM2202"/>
          <cell r="BN2202"/>
          <cell r="BO2202"/>
          <cell r="BP2202"/>
          <cell r="BQ2202"/>
          <cell r="BR2202"/>
          <cell r="BS2202"/>
          <cell r="BT2202"/>
          <cell r="BU2202"/>
          <cell r="BV2202"/>
          <cell r="BW2202"/>
          <cell r="BX2202"/>
          <cell r="BY2202"/>
          <cell r="BZ2202"/>
          <cell r="CA2202"/>
          <cell r="CB2202"/>
          <cell r="CC2202"/>
          <cell r="CD2202"/>
          <cell r="CE2202"/>
          <cell r="CF2202"/>
          <cell r="CG2202"/>
          <cell r="CH2202"/>
          <cell r="CI2202"/>
          <cell r="CJ2202"/>
          <cell r="CK2202"/>
          <cell r="CL2202"/>
          <cell r="CM2202"/>
          <cell r="CN2202"/>
        </row>
        <row r="2203">
          <cell r="B2203"/>
          <cell r="C2203"/>
          <cell r="D2203"/>
          <cell r="E2203"/>
          <cell r="F2203"/>
          <cell r="G2203"/>
          <cell r="H2203"/>
          <cell r="I2203"/>
          <cell r="J2203"/>
          <cell r="K2203"/>
          <cell r="L2203"/>
          <cell r="M2203"/>
          <cell r="N2203"/>
          <cell r="O2203"/>
          <cell r="P2203"/>
          <cell r="Q2203"/>
          <cell r="R2203"/>
          <cell r="S2203"/>
          <cell r="T2203"/>
          <cell r="U2203"/>
          <cell r="V2203"/>
          <cell r="W2203"/>
          <cell r="X2203"/>
          <cell r="Y2203"/>
          <cell r="Z2203"/>
          <cell r="AA2203"/>
          <cell r="AB2203"/>
          <cell r="AC2203"/>
          <cell r="AD2203"/>
          <cell r="AE2203"/>
          <cell r="AF2203"/>
          <cell r="AG2203"/>
          <cell r="AH2203"/>
          <cell r="AI2203"/>
          <cell r="AJ2203"/>
          <cell r="AK2203"/>
          <cell r="AL2203"/>
          <cell r="AM2203"/>
          <cell r="AN2203"/>
          <cell r="AO2203"/>
          <cell r="AP2203"/>
          <cell r="AQ2203"/>
          <cell r="AR2203"/>
          <cell r="AS2203"/>
          <cell r="AT2203"/>
          <cell r="AU2203"/>
          <cell r="AV2203"/>
          <cell r="AW2203"/>
          <cell r="AX2203"/>
          <cell r="AY2203"/>
          <cell r="AZ2203"/>
          <cell r="BA2203"/>
          <cell r="BB2203"/>
          <cell r="BC2203"/>
          <cell r="BD2203"/>
          <cell r="BE2203"/>
          <cell r="BF2203"/>
          <cell r="BG2203"/>
          <cell r="BH2203"/>
          <cell r="BI2203"/>
          <cell r="BJ2203"/>
          <cell r="BK2203"/>
          <cell r="BL2203"/>
          <cell r="BM2203"/>
          <cell r="BN2203"/>
          <cell r="BO2203"/>
          <cell r="BP2203"/>
          <cell r="BQ2203"/>
          <cell r="BR2203"/>
          <cell r="BS2203"/>
          <cell r="BT2203"/>
          <cell r="BU2203"/>
          <cell r="BV2203"/>
          <cell r="BW2203"/>
          <cell r="BX2203"/>
          <cell r="BY2203"/>
          <cell r="BZ2203"/>
          <cell r="CA2203"/>
          <cell r="CB2203"/>
          <cell r="CC2203"/>
          <cell r="CD2203"/>
          <cell r="CE2203"/>
          <cell r="CF2203"/>
          <cell r="CG2203"/>
          <cell r="CH2203"/>
          <cell r="CI2203"/>
          <cell r="CJ2203"/>
          <cell r="CK2203"/>
          <cell r="CL2203"/>
          <cell r="CM2203"/>
          <cell r="CN2203"/>
        </row>
        <row r="2204">
          <cell r="B2204"/>
          <cell r="C2204"/>
          <cell r="D2204"/>
          <cell r="E2204"/>
          <cell r="F2204"/>
          <cell r="G2204"/>
          <cell r="H2204"/>
          <cell r="I2204"/>
          <cell r="J2204"/>
          <cell r="K2204"/>
          <cell r="L2204"/>
          <cell r="M2204"/>
          <cell r="N2204"/>
          <cell r="O2204"/>
          <cell r="P2204"/>
          <cell r="Q2204"/>
          <cell r="R2204"/>
          <cell r="S2204"/>
          <cell r="T2204"/>
          <cell r="U2204"/>
          <cell r="V2204"/>
          <cell r="W2204"/>
          <cell r="X2204"/>
          <cell r="Y2204"/>
          <cell r="Z2204"/>
          <cell r="AA2204"/>
          <cell r="AB2204"/>
          <cell r="AC2204"/>
          <cell r="AD2204"/>
          <cell r="AE2204"/>
          <cell r="AF2204"/>
          <cell r="AG2204"/>
          <cell r="AH2204"/>
          <cell r="AI2204"/>
          <cell r="AJ2204"/>
          <cell r="AK2204"/>
          <cell r="AL2204"/>
          <cell r="AM2204"/>
          <cell r="AN2204"/>
          <cell r="AO2204"/>
          <cell r="AP2204"/>
          <cell r="AQ2204"/>
          <cell r="AR2204"/>
          <cell r="AS2204"/>
          <cell r="AT2204"/>
          <cell r="AU2204"/>
          <cell r="AV2204"/>
          <cell r="AW2204"/>
          <cell r="AX2204"/>
          <cell r="AY2204"/>
          <cell r="AZ2204"/>
          <cell r="BA2204"/>
          <cell r="BB2204"/>
          <cell r="BC2204"/>
          <cell r="BD2204"/>
          <cell r="BE2204"/>
          <cell r="BF2204"/>
          <cell r="BG2204"/>
          <cell r="BH2204"/>
          <cell r="BI2204"/>
          <cell r="BJ2204"/>
          <cell r="BK2204"/>
          <cell r="BL2204"/>
          <cell r="BM2204"/>
          <cell r="BN2204"/>
          <cell r="BO2204"/>
          <cell r="BP2204"/>
          <cell r="BQ2204"/>
          <cell r="BR2204"/>
          <cell r="BS2204"/>
          <cell r="BT2204"/>
          <cell r="BU2204"/>
          <cell r="BV2204"/>
          <cell r="BW2204"/>
          <cell r="BX2204"/>
          <cell r="BY2204"/>
          <cell r="BZ2204"/>
          <cell r="CA2204"/>
          <cell r="CB2204"/>
          <cell r="CC2204"/>
          <cell r="CD2204"/>
          <cell r="CE2204"/>
          <cell r="CF2204"/>
          <cell r="CG2204"/>
          <cell r="CH2204"/>
          <cell r="CI2204"/>
          <cell r="CJ2204"/>
          <cell r="CK2204"/>
          <cell r="CL2204"/>
          <cell r="CM2204"/>
          <cell r="CN2204"/>
        </row>
        <row r="2205">
          <cell r="B2205"/>
          <cell r="C2205"/>
          <cell r="D2205"/>
          <cell r="E2205"/>
          <cell r="F2205"/>
          <cell r="G2205"/>
          <cell r="H2205"/>
          <cell r="I2205"/>
          <cell r="J2205"/>
          <cell r="K2205"/>
          <cell r="L2205"/>
          <cell r="M2205"/>
          <cell r="N2205"/>
          <cell r="O2205"/>
          <cell r="P2205"/>
          <cell r="Q2205"/>
          <cell r="R2205"/>
          <cell r="S2205"/>
          <cell r="T2205"/>
          <cell r="U2205"/>
          <cell r="V2205"/>
          <cell r="W2205"/>
          <cell r="X2205"/>
          <cell r="Y2205"/>
          <cell r="Z2205"/>
          <cell r="AA2205"/>
          <cell r="AB2205"/>
          <cell r="AC2205"/>
          <cell r="AD2205"/>
          <cell r="AE2205"/>
          <cell r="AF2205"/>
          <cell r="AG2205"/>
          <cell r="AH2205"/>
          <cell r="AI2205"/>
          <cell r="AJ2205"/>
          <cell r="AK2205"/>
          <cell r="AL2205"/>
          <cell r="AM2205"/>
          <cell r="AN2205"/>
          <cell r="AO2205"/>
          <cell r="AP2205"/>
          <cell r="AQ2205"/>
          <cell r="AR2205"/>
          <cell r="AS2205"/>
          <cell r="AT2205"/>
          <cell r="AU2205"/>
          <cell r="AV2205"/>
          <cell r="AW2205"/>
          <cell r="AX2205"/>
          <cell r="AY2205"/>
          <cell r="AZ2205"/>
          <cell r="BA2205"/>
          <cell r="BB2205"/>
          <cell r="BC2205"/>
          <cell r="BD2205"/>
          <cell r="BE2205"/>
          <cell r="BF2205"/>
          <cell r="BG2205"/>
          <cell r="BH2205"/>
          <cell r="BI2205"/>
          <cell r="BJ2205"/>
          <cell r="BK2205"/>
          <cell r="BL2205"/>
          <cell r="BM2205"/>
          <cell r="BN2205"/>
          <cell r="BO2205"/>
          <cell r="BP2205"/>
          <cell r="BQ2205"/>
          <cell r="BR2205"/>
          <cell r="BS2205"/>
          <cell r="BT2205"/>
          <cell r="BU2205"/>
          <cell r="BV2205"/>
          <cell r="BW2205"/>
          <cell r="BX2205"/>
          <cell r="BY2205"/>
          <cell r="BZ2205"/>
          <cell r="CA2205"/>
          <cell r="CB2205"/>
          <cell r="CC2205"/>
          <cell r="CD2205"/>
          <cell r="CE2205"/>
          <cell r="CF2205"/>
          <cell r="CG2205"/>
          <cell r="CH2205"/>
          <cell r="CI2205"/>
          <cell r="CJ2205"/>
          <cell r="CK2205"/>
          <cell r="CL2205"/>
          <cell r="CM2205"/>
          <cell r="CN2205"/>
        </row>
        <row r="2206">
          <cell r="B2206"/>
          <cell r="C2206"/>
          <cell r="D2206"/>
          <cell r="E2206"/>
          <cell r="F2206"/>
          <cell r="G2206"/>
          <cell r="H2206"/>
          <cell r="I2206"/>
          <cell r="J2206"/>
          <cell r="K2206"/>
          <cell r="L2206"/>
          <cell r="M2206"/>
          <cell r="N2206"/>
          <cell r="O2206"/>
          <cell r="P2206"/>
          <cell r="Q2206"/>
          <cell r="R2206"/>
          <cell r="S2206"/>
          <cell r="T2206"/>
          <cell r="U2206"/>
          <cell r="V2206"/>
          <cell r="W2206"/>
          <cell r="X2206"/>
          <cell r="Y2206"/>
          <cell r="Z2206"/>
          <cell r="AA2206"/>
          <cell r="AB2206"/>
          <cell r="AC2206"/>
          <cell r="AD2206"/>
          <cell r="AE2206"/>
          <cell r="AF2206"/>
          <cell r="AG2206"/>
          <cell r="AH2206"/>
          <cell r="AI2206"/>
          <cell r="AJ2206"/>
          <cell r="AK2206"/>
          <cell r="AL2206"/>
          <cell r="AM2206"/>
          <cell r="AN2206"/>
          <cell r="AO2206"/>
          <cell r="AP2206"/>
          <cell r="AQ2206"/>
          <cell r="AR2206"/>
          <cell r="AS2206"/>
          <cell r="AT2206"/>
          <cell r="AU2206"/>
          <cell r="AV2206"/>
          <cell r="AW2206"/>
          <cell r="AX2206"/>
          <cell r="AY2206"/>
          <cell r="AZ2206"/>
          <cell r="BA2206"/>
          <cell r="BB2206"/>
          <cell r="BC2206"/>
          <cell r="BD2206"/>
          <cell r="BE2206"/>
          <cell r="BF2206"/>
          <cell r="BG2206"/>
          <cell r="BH2206"/>
          <cell r="BI2206"/>
          <cell r="BJ2206"/>
          <cell r="BK2206"/>
          <cell r="BL2206"/>
          <cell r="BM2206"/>
          <cell r="BN2206"/>
          <cell r="BO2206"/>
          <cell r="BP2206"/>
          <cell r="BQ2206"/>
          <cell r="BR2206"/>
          <cell r="BS2206"/>
          <cell r="BT2206"/>
          <cell r="BU2206"/>
          <cell r="BV2206"/>
          <cell r="BW2206"/>
          <cell r="BX2206"/>
          <cell r="BY2206"/>
          <cell r="BZ2206"/>
          <cell r="CA2206"/>
          <cell r="CB2206"/>
          <cell r="CC2206"/>
          <cell r="CD2206"/>
          <cell r="CE2206"/>
          <cell r="CF2206"/>
          <cell r="CG2206"/>
          <cell r="CH2206"/>
          <cell r="CI2206"/>
          <cell r="CJ2206"/>
          <cell r="CK2206"/>
          <cell r="CL2206"/>
          <cell r="CM2206"/>
          <cell r="CN2206"/>
        </row>
        <row r="2207">
          <cell r="B2207"/>
          <cell r="C2207"/>
          <cell r="D2207"/>
          <cell r="E2207"/>
          <cell r="F2207"/>
          <cell r="G2207"/>
          <cell r="H2207"/>
          <cell r="I2207"/>
          <cell r="J2207"/>
          <cell r="K2207"/>
          <cell r="L2207"/>
          <cell r="M2207"/>
          <cell r="N2207"/>
          <cell r="O2207"/>
          <cell r="P2207"/>
          <cell r="Q2207"/>
          <cell r="R2207"/>
          <cell r="S2207"/>
          <cell r="T2207"/>
          <cell r="U2207"/>
          <cell r="V2207"/>
          <cell r="W2207"/>
          <cell r="X2207"/>
          <cell r="Y2207"/>
          <cell r="Z2207"/>
          <cell r="AA2207"/>
          <cell r="AB2207"/>
          <cell r="AC2207"/>
          <cell r="AD2207"/>
          <cell r="AE2207"/>
          <cell r="AF2207"/>
          <cell r="AG2207"/>
          <cell r="AH2207"/>
          <cell r="AI2207"/>
          <cell r="AJ2207"/>
          <cell r="AK2207"/>
          <cell r="AL2207"/>
          <cell r="AM2207"/>
          <cell r="AN2207"/>
          <cell r="AO2207"/>
          <cell r="AP2207"/>
          <cell r="AQ2207"/>
          <cell r="AR2207"/>
          <cell r="AS2207"/>
          <cell r="AT2207"/>
          <cell r="AU2207"/>
          <cell r="AV2207"/>
          <cell r="AW2207"/>
          <cell r="AX2207"/>
          <cell r="AY2207"/>
          <cell r="AZ2207"/>
          <cell r="BA2207"/>
          <cell r="BB2207"/>
          <cell r="BC2207"/>
          <cell r="BD2207"/>
          <cell r="BE2207"/>
          <cell r="BF2207"/>
          <cell r="BG2207"/>
          <cell r="BH2207"/>
          <cell r="BI2207"/>
          <cell r="BJ2207"/>
          <cell r="BK2207"/>
          <cell r="BL2207"/>
          <cell r="BM2207"/>
          <cell r="BN2207"/>
          <cell r="BO2207"/>
          <cell r="BP2207"/>
          <cell r="BQ2207"/>
          <cell r="BR2207"/>
          <cell r="BS2207"/>
          <cell r="BT2207"/>
          <cell r="BU2207"/>
          <cell r="BV2207"/>
          <cell r="BW2207"/>
          <cell r="BX2207"/>
          <cell r="BY2207"/>
          <cell r="BZ2207"/>
          <cell r="CA2207"/>
          <cell r="CB2207"/>
          <cell r="CC2207"/>
          <cell r="CD2207"/>
          <cell r="CE2207"/>
          <cell r="CF2207"/>
          <cell r="CG2207"/>
          <cell r="CH2207"/>
          <cell r="CI2207"/>
          <cell r="CJ2207"/>
          <cell r="CK2207"/>
          <cell r="CL2207"/>
          <cell r="CM2207"/>
          <cell r="CN2207"/>
        </row>
        <row r="2208">
          <cell r="B2208"/>
          <cell r="C2208"/>
          <cell r="D2208"/>
          <cell r="E2208"/>
          <cell r="F2208"/>
          <cell r="G2208"/>
          <cell r="H2208"/>
          <cell r="I2208"/>
          <cell r="J2208"/>
          <cell r="K2208"/>
          <cell r="L2208"/>
          <cell r="M2208"/>
          <cell r="N2208"/>
          <cell r="O2208"/>
          <cell r="P2208"/>
          <cell r="Q2208"/>
          <cell r="R2208"/>
          <cell r="S2208"/>
          <cell r="T2208"/>
          <cell r="U2208"/>
          <cell r="V2208"/>
          <cell r="W2208"/>
          <cell r="X2208"/>
          <cell r="Y2208"/>
          <cell r="Z2208"/>
          <cell r="AA2208"/>
          <cell r="AB2208"/>
          <cell r="AC2208"/>
          <cell r="AD2208"/>
          <cell r="AE2208"/>
          <cell r="AF2208"/>
          <cell r="AG2208"/>
          <cell r="AH2208"/>
          <cell r="AI2208"/>
          <cell r="AJ2208"/>
          <cell r="AK2208"/>
          <cell r="AL2208"/>
          <cell r="AM2208"/>
          <cell r="AN2208"/>
          <cell r="AO2208"/>
          <cell r="AP2208"/>
          <cell r="AQ2208"/>
          <cell r="AR2208"/>
          <cell r="AS2208"/>
          <cell r="AT2208"/>
          <cell r="AU2208"/>
          <cell r="AV2208"/>
          <cell r="AW2208"/>
          <cell r="AX2208"/>
          <cell r="AY2208"/>
          <cell r="AZ2208"/>
          <cell r="BA2208"/>
          <cell r="BB2208"/>
          <cell r="BC2208"/>
          <cell r="BD2208"/>
          <cell r="BE2208"/>
          <cell r="BF2208"/>
          <cell r="BG2208"/>
          <cell r="BH2208"/>
          <cell r="BI2208"/>
          <cell r="BJ2208"/>
          <cell r="BK2208"/>
          <cell r="BL2208"/>
          <cell r="BM2208"/>
          <cell r="BN2208"/>
          <cell r="BO2208"/>
          <cell r="BP2208"/>
          <cell r="BQ2208"/>
          <cell r="BR2208"/>
          <cell r="BS2208"/>
          <cell r="BT2208"/>
          <cell r="BU2208"/>
          <cell r="BV2208"/>
          <cell r="BW2208"/>
          <cell r="BX2208"/>
          <cell r="BY2208"/>
          <cell r="BZ2208"/>
          <cell r="CA2208"/>
          <cell r="CB2208"/>
          <cell r="CC2208"/>
          <cell r="CD2208"/>
          <cell r="CE2208"/>
          <cell r="CF2208"/>
          <cell r="CG2208"/>
          <cell r="CH2208"/>
          <cell r="CI2208"/>
          <cell r="CJ2208"/>
          <cell r="CK2208"/>
          <cell r="CL2208"/>
          <cell r="CM2208"/>
          <cell r="CN2208"/>
        </row>
        <row r="2209">
          <cell r="B2209"/>
          <cell r="C2209"/>
          <cell r="D2209"/>
          <cell r="E2209"/>
          <cell r="F2209"/>
          <cell r="G2209"/>
          <cell r="H2209"/>
          <cell r="I2209"/>
          <cell r="J2209"/>
          <cell r="K2209"/>
          <cell r="L2209"/>
          <cell r="M2209"/>
          <cell r="N2209"/>
          <cell r="O2209"/>
          <cell r="P2209"/>
          <cell r="Q2209"/>
          <cell r="R2209"/>
          <cell r="S2209"/>
          <cell r="T2209"/>
          <cell r="U2209"/>
          <cell r="V2209"/>
          <cell r="W2209"/>
          <cell r="X2209"/>
          <cell r="Y2209"/>
          <cell r="Z2209"/>
          <cell r="AA2209"/>
          <cell r="AB2209"/>
          <cell r="AC2209"/>
          <cell r="AD2209"/>
          <cell r="AE2209"/>
          <cell r="AF2209"/>
          <cell r="AG2209"/>
          <cell r="AH2209"/>
          <cell r="AI2209"/>
          <cell r="AJ2209"/>
          <cell r="AK2209"/>
          <cell r="AL2209"/>
          <cell r="AM2209"/>
          <cell r="AN2209"/>
          <cell r="AO2209"/>
          <cell r="AP2209"/>
          <cell r="AQ2209"/>
          <cell r="AR2209"/>
          <cell r="AS2209"/>
          <cell r="AT2209"/>
          <cell r="AU2209"/>
          <cell r="AV2209"/>
          <cell r="AW2209"/>
          <cell r="AX2209"/>
          <cell r="AY2209"/>
          <cell r="AZ2209"/>
          <cell r="BA2209"/>
          <cell r="BB2209"/>
          <cell r="BC2209"/>
          <cell r="BD2209"/>
          <cell r="BE2209"/>
          <cell r="BF2209"/>
          <cell r="BG2209"/>
          <cell r="BH2209"/>
          <cell r="BI2209"/>
          <cell r="BJ2209"/>
          <cell r="BK2209"/>
          <cell r="BL2209"/>
          <cell r="BM2209"/>
          <cell r="BN2209"/>
          <cell r="BO2209"/>
          <cell r="BP2209"/>
          <cell r="BQ2209"/>
          <cell r="BR2209"/>
          <cell r="BS2209"/>
          <cell r="BT2209"/>
          <cell r="BU2209"/>
          <cell r="BV2209"/>
          <cell r="BW2209"/>
          <cell r="BX2209"/>
          <cell r="BY2209"/>
          <cell r="BZ2209"/>
          <cell r="CA2209"/>
          <cell r="CB2209"/>
          <cell r="CC2209"/>
          <cell r="CD2209"/>
          <cell r="CE2209"/>
          <cell r="CF2209"/>
          <cell r="CG2209"/>
          <cell r="CH2209"/>
          <cell r="CI2209"/>
          <cell r="CJ2209"/>
          <cell r="CK2209"/>
          <cell r="CL2209"/>
          <cell r="CM2209"/>
          <cell r="CN2209"/>
        </row>
        <row r="2210">
          <cell r="B2210"/>
          <cell r="C2210"/>
          <cell r="D2210"/>
          <cell r="E2210"/>
          <cell r="F2210"/>
          <cell r="G2210"/>
          <cell r="H2210"/>
          <cell r="I2210"/>
          <cell r="J2210"/>
          <cell r="K2210"/>
          <cell r="L2210"/>
          <cell r="M2210"/>
          <cell r="N2210"/>
          <cell r="O2210"/>
          <cell r="P2210"/>
          <cell r="Q2210"/>
          <cell r="R2210"/>
          <cell r="S2210"/>
          <cell r="T2210"/>
          <cell r="U2210"/>
          <cell r="V2210"/>
          <cell r="W2210"/>
          <cell r="X2210"/>
          <cell r="Y2210"/>
          <cell r="Z2210"/>
          <cell r="AA2210"/>
          <cell r="AB2210"/>
          <cell r="AC2210"/>
          <cell r="AD2210"/>
          <cell r="AE2210"/>
          <cell r="AF2210"/>
          <cell r="AG2210"/>
          <cell r="AH2210"/>
          <cell r="AI2210"/>
          <cell r="AJ2210"/>
          <cell r="AK2210"/>
          <cell r="AL2210"/>
          <cell r="AM2210"/>
          <cell r="AN2210"/>
          <cell r="AO2210"/>
          <cell r="AP2210"/>
          <cell r="AQ2210"/>
          <cell r="AR2210"/>
          <cell r="AS2210"/>
          <cell r="AT2210"/>
          <cell r="AU2210"/>
          <cell r="AV2210"/>
          <cell r="AW2210"/>
          <cell r="AX2210"/>
          <cell r="AY2210"/>
          <cell r="AZ2210"/>
          <cell r="BA2210"/>
          <cell r="BB2210"/>
          <cell r="BC2210"/>
          <cell r="BD2210"/>
          <cell r="BE2210"/>
          <cell r="BF2210"/>
          <cell r="BG2210"/>
          <cell r="BH2210"/>
          <cell r="BI2210"/>
          <cell r="BJ2210"/>
          <cell r="BK2210"/>
          <cell r="BL2210"/>
          <cell r="BM2210"/>
          <cell r="BN2210"/>
          <cell r="BO2210"/>
          <cell r="BP2210"/>
          <cell r="BQ2210"/>
          <cell r="BR2210"/>
          <cell r="BS2210"/>
          <cell r="BT2210"/>
          <cell r="BU2210"/>
          <cell r="BV2210"/>
          <cell r="BW2210"/>
          <cell r="BX2210"/>
          <cell r="BY2210"/>
          <cell r="BZ2210"/>
          <cell r="CA2210"/>
          <cell r="CB2210"/>
          <cell r="CC2210"/>
          <cell r="CD2210"/>
          <cell r="CE2210"/>
          <cell r="CF2210"/>
          <cell r="CG2210"/>
          <cell r="CH2210"/>
          <cell r="CI2210"/>
          <cell r="CJ2210"/>
          <cell r="CK2210"/>
          <cell r="CL2210"/>
          <cell r="CM2210"/>
          <cell r="CN2210"/>
        </row>
        <row r="2211">
          <cell r="B2211"/>
          <cell r="C2211"/>
          <cell r="D2211"/>
          <cell r="E2211"/>
          <cell r="F2211"/>
          <cell r="G2211"/>
          <cell r="H2211"/>
          <cell r="I2211"/>
          <cell r="J2211"/>
          <cell r="K2211"/>
          <cell r="L2211"/>
          <cell r="M2211"/>
          <cell r="N2211"/>
          <cell r="O2211"/>
          <cell r="P2211"/>
          <cell r="Q2211"/>
          <cell r="R2211"/>
          <cell r="S2211"/>
          <cell r="T2211"/>
          <cell r="U2211"/>
          <cell r="V2211"/>
          <cell r="W2211"/>
          <cell r="X2211"/>
          <cell r="Y2211"/>
          <cell r="Z2211"/>
          <cell r="AA2211"/>
          <cell r="AB2211"/>
          <cell r="AC2211"/>
          <cell r="AD2211"/>
          <cell r="AE2211"/>
          <cell r="AF2211"/>
          <cell r="AG2211"/>
          <cell r="AH2211"/>
          <cell r="AI2211"/>
          <cell r="AJ2211"/>
          <cell r="AK2211"/>
          <cell r="AL2211"/>
          <cell r="AM2211"/>
          <cell r="AN2211"/>
          <cell r="AO2211"/>
          <cell r="AP2211"/>
          <cell r="AQ2211"/>
          <cell r="AR2211"/>
          <cell r="AS2211"/>
          <cell r="AT2211"/>
          <cell r="AU2211"/>
          <cell r="AV2211"/>
          <cell r="AW2211"/>
          <cell r="AX2211"/>
          <cell r="AY2211"/>
          <cell r="AZ2211"/>
          <cell r="BA2211"/>
          <cell r="BB2211"/>
          <cell r="BC2211"/>
          <cell r="BD2211"/>
          <cell r="BE2211"/>
          <cell r="BF2211"/>
          <cell r="BG2211"/>
          <cell r="BH2211"/>
          <cell r="BI2211"/>
          <cell r="BJ2211"/>
          <cell r="BK2211"/>
          <cell r="BL2211"/>
          <cell r="BM2211"/>
          <cell r="BN2211"/>
          <cell r="BO2211"/>
          <cell r="BP2211"/>
          <cell r="BQ2211"/>
          <cell r="BR2211"/>
          <cell r="BS2211"/>
          <cell r="BT2211"/>
          <cell r="BU2211"/>
          <cell r="BV2211"/>
          <cell r="BW2211"/>
          <cell r="BX2211"/>
          <cell r="BY2211"/>
          <cell r="BZ2211"/>
          <cell r="CA2211"/>
          <cell r="CB2211"/>
          <cell r="CC2211"/>
          <cell r="CD2211"/>
          <cell r="CE2211"/>
          <cell r="CF2211"/>
          <cell r="CG2211"/>
          <cell r="CH2211"/>
          <cell r="CI2211"/>
          <cell r="CJ2211"/>
          <cell r="CK2211"/>
          <cell r="CL2211"/>
          <cell r="CM2211"/>
          <cell r="CN2211"/>
        </row>
        <row r="2212">
          <cell r="B2212"/>
          <cell r="C2212"/>
          <cell r="D2212"/>
          <cell r="E2212"/>
          <cell r="F2212"/>
          <cell r="G2212"/>
          <cell r="H2212"/>
          <cell r="I2212"/>
          <cell r="J2212"/>
          <cell r="K2212"/>
          <cell r="L2212"/>
          <cell r="M2212"/>
          <cell r="N2212"/>
          <cell r="O2212"/>
          <cell r="P2212"/>
          <cell r="Q2212"/>
          <cell r="R2212"/>
          <cell r="S2212"/>
          <cell r="T2212"/>
          <cell r="U2212"/>
          <cell r="V2212"/>
          <cell r="W2212"/>
          <cell r="X2212"/>
          <cell r="Y2212"/>
          <cell r="Z2212"/>
          <cell r="AA2212"/>
          <cell r="AB2212"/>
          <cell r="AC2212"/>
          <cell r="AD2212"/>
          <cell r="AE2212"/>
          <cell r="AF2212"/>
          <cell r="AG2212"/>
          <cell r="AH2212"/>
          <cell r="AI2212"/>
          <cell r="AJ2212"/>
          <cell r="AK2212"/>
          <cell r="AL2212"/>
          <cell r="AM2212"/>
          <cell r="AN2212"/>
          <cell r="AO2212"/>
          <cell r="AP2212"/>
          <cell r="AQ2212"/>
          <cell r="AR2212"/>
          <cell r="AS2212"/>
          <cell r="AT2212"/>
          <cell r="AU2212"/>
          <cell r="AV2212"/>
          <cell r="AW2212"/>
          <cell r="AX2212"/>
          <cell r="AY2212"/>
          <cell r="AZ2212"/>
          <cell r="BA2212"/>
          <cell r="BB2212"/>
          <cell r="BC2212"/>
          <cell r="BD2212"/>
          <cell r="BE2212"/>
          <cell r="BF2212"/>
          <cell r="BG2212"/>
          <cell r="BH2212"/>
          <cell r="BI2212"/>
          <cell r="BJ2212"/>
          <cell r="BK2212"/>
          <cell r="BL2212"/>
          <cell r="BM2212"/>
          <cell r="BN2212"/>
          <cell r="BO2212"/>
          <cell r="BP2212"/>
          <cell r="BQ2212"/>
          <cell r="BR2212"/>
          <cell r="BS2212"/>
          <cell r="BT2212"/>
          <cell r="BU2212"/>
          <cell r="BV2212"/>
          <cell r="BW2212"/>
          <cell r="BX2212"/>
          <cell r="BY2212"/>
          <cell r="BZ2212"/>
          <cell r="CA2212"/>
          <cell r="CB2212"/>
          <cell r="CC2212"/>
          <cell r="CD2212"/>
          <cell r="CE2212"/>
          <cell r="CF2212"/>
          <cell r="CG2212"/>
          <cell r="CH2212"/>
          <cell r="CI2212"/>
          <cell r="CJ2212"/>
          <cell r="CK2212"/>
          <cell r="CL2212"/>
          <cell r="CM2212"/>
          <cell r="CN2212"/>
        </row>
        <row r="2213">
          <cell r="B2213"/>
          <cell r="C2213"/>
          <cell r="D2213"/>
          <cell r="E2213"/>
          <cell r="F2213"/>
          <cell r="G2213"/>
          <cell r="H2213"/>
          <cell r="I2213"/>
          <cell r="J2213"/>
          <cell r="K2213"/>
          <cell r="L2213"/>
          <cell r="M2213"/>
          <cell r="N2213"/>
          <cell r="O2213"/>
          <cell r="P2213"/>
          <cell r="Q2213"/>
          <cell r="R2213"/>
          <cell r="S2213"/>
          <cell r="T2213"/>
          <cell r="U2213"/>
          <cell r="V2213"/>
          <cell r="W2213"/>
          <cell r="X2213"/>
          <cell r="Y2213"/>
          <cell r="Z2213"/>
          <cell r="AA2213"/>
          <cell r="AB2213"/>
          <cell r="AC2213"/>
          <cell r="AD2213"/>
          <cell r="AE2213"/>
          <cell r="AF2213"/>
          <cell r="AG2213"/>
          <cell r="AH2213"/>
          <cell r="AI2213"/>
          <cell r="AJ2213"/>
          <cell r="AK2213"/>
          <cell r="AL2213"/>
          <cell r="AM2213"/>
          <cell r="AN2213"/>
          <cell r="AO2213"/>
          <cell r="AP2213"/>
          <cell r="AQ2213"/>
          <cell r="AR2213"/>
          <cell r="AS2213"/>
          <cell r="AT2213"/>
          <cell r="AU2213"/>
          <cell r="AV2213"/>
          <cell r="AW2213"/>
          <cell r="AX2213"/>
          <cell r="AY2213"/>
          <cell r="AZ2213"/>
          <cell r="BA2213"/>
          <cell r="BB2213"/>
          <cell r="BC2213"/>
          <cell r="BD2213"/>
          <cell r="BE2213"/>
          <cell r="BF2213"/>
          <cell r="BG2213"/>
          <cell r="BH2213"/>
          <cell r="BI2213"/>
          <cell r="BJ2213"/>
          <cell r="BK2213"/>
          <cell r="BL2213"/>
          <cell r="BM2213"/>
          <cell r="BN2213"/>
          <cell r="BO2213"/>
          <cell r="BP2213"/>
          <cell r="BQ2213"/>
          <cell r="BR2213"/>
          <cell r="BS2213"/>
          <cell r="BT2213"/>
          <cell r="BU2213"/>
          <cell r="BV2213"/>
          <cell r="BW2213"/>
          <cell r="BX2213"/>
          <cell r="BY2213"/>
          <cell r="BZ2213"/>
          <cell r="CA2213"/>
          <cell r="CB2213"/>
          <cell r="CC2213"/>
          <cell r="CD2213"/>
          <cell r="CE2213"/>
          <cell r="CF2213"/>
          <cell r="CG2213"/>
          <cell r="CH2213"/>
          <cell r="CI2213"/>
          <cell r="CJ2213"/>
          <cell r="CK2213"/>
          <cell r="CL2213"/>
          <cell r="CM2213"/>
          <cell r="CN2213"/>
        </row>
        <row r="2214">
          <cell r="B2214"/>
          <cell r="C2214"/>
          <cell r="D2214"/>
          <cell r="E2214"/>
          <cell r="F2214"/>
          <cell r="G2214"/>
          <cell r="H2214"/>
          <cell r="I2214"/>
          <cell r="J2214"/>
          <cell r="K2214"/>
          <cell r="L2214"/>
          <cell r="M2214"/>
          <cell r="N2214"/>
          <cell r="O2214"/>
          <cell r="P2214"/>
          <cell r="Q2214"/>
          <cell r="R2214"/>
          <cell r="S2214"/>
          <cell r="T2214"/>
          <cell r="U2214"/>
          <cell r="V2214"/>
          <cell r="W2214"/>
          <cell r="X2214"/>
          <cell r="Y2214"/>
          <cell r="Z2214"/>
          <cell r="AA2214"/>
          <cell r="AB2214"/>
          <cell r="AC2214"/>
          <cell r="AD2214"/>
          <cell r="AE2214"/>
          <cell r="AF2214"/>
          <cell r="AG2214"/>
          <cell r="AH2214"/>
          <cell r="AI2214"/>
          <cell r="AJ2214"/>
          <cell r="AK2214"/>
          <cell r="AL2214"/>
          <cell r="AM2214"/>
          <cell r="AN2214"/>
          <cell r="AO2214"/>
          <cell r="AP2214"/>
          <cell r="AQ2214"/>
          <cell r="AR2214"/>
          <cell r="AS2214"/>
          <cell r="AT2214"/>
          <cell r="AU2214"/>
          <cell r="AV2214"/>
          <cell r="AW2214"/>
          <cell r="AX2214"/>
          <cell r="AY2214"/>
          <cell r="AZ2214"/>
          <cell r="BA2214"/>
          <cell r="BB2214"/>
          <cell r="BC2214"/>
          <cell r="BD2214"/>
          <cell r="BE2214"/>
          <cell r="BF2214"/>
          <cell r="BG2214"/>
          <cell r="BH2214"/>
          <cell r="BI2214"/>
          <cell r="BJ2214"/>
          <cell r="BK2214"/>
          <cell r="BL2214"/>
          <cell r="BM2214"/>
          <cell r="BN2214"/>
          <cell r="BO2214"/>
          <cell r="BP2214"/>
          <cell r="BQ2214"/>
          <cell r="BR2214"/>
          <cell r="BS2214"/>
          <cell r="BT2214"/>
          <cell r="BU2214"/>
          <cell r="BV2214"/>
          <cell r="BW2214"/>
          <cell r="BX2214"/>
          <cell r="BY2214"/>
          <cell r="BZ2214"/>
          <cell r="CA2214"/>
          <cell r="CB2214"/>
          <cell r="CC2214"/>
          <cell r="CD2214"/>
          <cell r="CE2214"/>
          <cell r="CF2214"/>
          <cell r="CG2214"/>
          <cell r="CH2214"/>
          <cell r="CI2214"/>
          <cell r="CJ2214"/>
          <cell r="CK2214"/>
          <cell r="CL2214"/>
          <cell r="CM2214"/>
          <cell r="CN2214"/>
        </row>
        <row r="2215">
          <cell r="B2215"/>
          <cell r="C2215"/>
          <cell r="D2215"/>
          <cell r="E2215"/>
          <cell r="F2215"/>
          <cell r="G2215"/>
          <cell r="H2215"/>
          <cell r="I2215"/>
          <cell r="J2215"/>
          <cell r="K2215"/>
          <cell r="L2215"/>
          <cell r="M2215"/>
          <cell r="N2215"/>
          <cell r="O2215"/>
          <cell r="P2215"/>
          <cell r="Q2215"/>
          <cell r="R2215"/>
          <cell r="S2215"/>
          <cell r="T2215"/>
          <cell r="U2215"/>
          <cell r="V2215"/>
          <cell r="W2215"/>
          <cell r="X2215"/>
          <cell r="Y2215"/>
          <cell r="Z2215"/>
          <cell r="AA2215"/>
          <cell r="AB2215"/>
          <cell r="AC2215"/>
          <cell r="AD2215"/>
          <cell r="AE2215"/>
          <cell r="AF2215"/>
          <cell r="AG2215"/>
          <cell r="AH2215"/>
          <cell r="AI2215"/>
          <cell r="AJ2215"/>
          <cell r="AK2215"/>
          <cell r="AL2215"/>
          <cell r="AM2215"/>
          <cell r="AN2215"/>
          <cell r="AO2215"/>
          <cell r="AP2215"/>
          <cell r="AQ2215"/>
          <cell r="AR2215"/>
          <cell r="AS2215"/>
          <cell r="AT2215"/>
          <cell r="AU2215"/>
          <cell r="AV2215"/>
          <cell r="AW2215"/>
          <cell r="AX2215"/>
          <cell r="AY2215"/>
          <cell r="AZ2215"/>
          <cell r="BA2215"/>
          <cell r="BB2215"/>
          <cell r="BC2215"/>
          <cell r="BD2215"/>
          <cell r="BE2215"/>
          <cell r="BF2215"/>
          <cell r="BG2215"/>
          <cell r="BH2215"/>
          <cell r="BI2215"/>
          <cell r="BJ2215"/>
          <cell r="BK2215"/>
          <cell r="BL2215"/>
          <cell r="BM2215"/>
          <cell r="BN2215"/>
          <cell r="BO2215"/>
          <cell r="BP2215"/>
          <cell r="BQ2215"/>
          <cell r="BR2215"/>
          <cell r="BS2215"/>
          <cell r="BT2215"/>
          <cell r="BU2215"/>
          <cell r="BV2215"/>
          <cell r="BW2215"/>
          <cell r="BX2215"/>
          <cell r="BY2215"/>
          <cell r="BZ2215"/>
          <cell r="CA2215"/>
          <cell r="CB2215"/>
          <cell r="CC2215"/>
          <cell r="CD2215"/>
          <cell r="CE2215"/>
          <cell r="CF2215"/>
          <cell r="CG2215"/>
          <cell r="CH2215"/>
          <cell r="CI2215"/>
          <cell r="CJ2215"/>
          <cell r="CK2215"/>
          <cell r="CL2215"/>
          <cell r="CM2215"/>
          <cell r="CN2215"/>
        </row>
        <row r="2216">
          <cell r="B2216"/>
          <cell r="C2216"/>
          <cell r="D2216"/>
          <cell r="E2216"/>
          <cell r="F2216"/>
          <cell r="G2216"/>
          <cell r="H2216"/>
          <cell r="I2216"/>
          <cell r="J2216"/>
          <cell r="K2216"/>
          <cell r="L2216"/>
          <cell r="M2216"/>
          <cell r="N2216"/>
          <cell r="O2216"/>
          <cell r="P2216"/>
          <cell r="Q2216"/>
          <cell r="R2216"/>
          <cell r="S2216"/>
          <cell r="T2216"/>
          <cell r="U2216"/>
          <cell r="V2216"/>
          <cell r="W2216"/>
          <cell r="X2216"/>
          <cell r="Y2216"/>
          <cell r="Z2216"/>
          <cell r="AA2216"/>
          <cell r="AB2216"/>
          <cell r="AC2216"/>
          <cell r="AD2216"/>
          <cell r="AE2216"/>
          <cell r="AF2216"/>
          <cell r="AG2216"/>
          <cell r="AH2216"/>
          <cell r="AI2216"/>
          <cell r="AJ2216"/>
          <cell r="AK2216"/>
          <cell r="AL2216"/>
          <cell r="AM2216"/>
          <cell r="AN2216"/>
          <cell r="AO2216"/>
          <cell r="AP2216"/>
          <cell r="AQ2216"/>
          <cell r="AR2216"/>
          <cell r="AS2216"/>
          <cell r="AT2216"/>
          <cell r="AU2216"/>
          <cell r="AV2216"/>
          <cell r="AW2216"/>
          <cell r="AX2216"/>
          <cell r="AY2216"/>
          <cell r="AZ2216"/>
          <cell r="BA2216"/>
          <cell r="BB2216"/>
          <cell r="BC2216"/>
          <cell r="BD2216"/>
          <cell r="BE2216"/>
          <cell r="BF2216"/>
          <cell r="BG2216"/>
          <cell r="BH2216"/>
          <cell r="BI2216"/>
          <cell r="BJ2216"/>
          <cell r="BK2216"/>
          <cell r="BL2216"/>
          <cell r="BM2216"/>
          <cell r="BN2216"/>
          <cell r="BO2216"/>
          <cell r="BP2216"/>
          <cell r="BQ2216"/>
          <cell r="BR2216"/>
          <cell r="BS2216"/>
          <cell r="BT2216"/>
          <cell r="BU2216"/>
          <cell r="BV2216"/>
          <cell r="BW2216"/>
          <cell r="BX2216"/>
          <cell r="BY2216"/>
          <cell r="BZ2216"/>
          <cell r="CA2216"/>
          <cell r="CB2216"/>
          <cell r="CC2216"/>
          <cell r="CD2216"/>
          <cell r="CE2216"/>
          <cell r="CF2216"/>
          <cell r="CG2216"/>
          <cell r="CH2216"/>
          <cell r="CI2216"/>
          <cell r="CJ2216"/>
          <cell r="CK2216"/>
          <cell r="CL2216"/>
          <cell r="CM2216"/>
          <cell r="CN2216"/>
        </row>
        <row r="2217">
          <cell r="B2217"/>
          <cell r="C2217"/>
          <cell r="D2217"/>
          <cell r="E2217"/>
          <cell r="F2217"/>
          <cell r="G2217"/>
          <cell r="H2217"/>
          <cell r="I2217"/>
          <cell r="J2217"/>
          <cell r="K2217"/>
          <cell r="L2217"/>
          <cell r="M2217"/>
          <cell r="N2217"/>
          <cell r="O2217"/>
          <cell r="P2217"/>
          <cell r="Q2217"/>
          <cell r="R2217"/>
          <cell r="S2217"/>
          <cell r="T2217"/>
          <cell r="U2217"/>
          <cell r="V2217"/>
          <cell r="W2217"/>
          <cell r="X2217"/>
          <cell r="Y2217"/>
          <cell r="Z2217"/>
          <cell r="AA2217"/>
          <cell r="AB2217"/>
          <cell r="AC2217"/>
          <cell r="AD2217"/>
          <cell r="AE2217"/>
          <cell r="AF2217"/>
          <cell r="AG2217"/>
          <cell r="AH2217"/>
          <cell r="AI2217"/>
          <cell r="AJ2217"/>
          <cell r="AK2217"/>
          <cell r="AL2217"/>
          <cell r="AM2217"/>
          <cell r="AN2217"/>
          <cell r="AO2217"/>
          <cell r="AP2217"/>
          <cell r="AQ2217"/>
          <cell r="AR2217"/>
          <cell r="AS2217"/>
          <cell r="AT2217"/>
          <cell r="AU2217"/>
          <cell r="AV2217"/>
          <cell r="AW2217"/>
          <cell r="AX2217"/>
          <cell r="AY2217"/>
          <cell r="AZ2217"/>
          <cell r="BA2217"/>
          <cell r="BB2217"/>
          <cell r="BC2217"/>
          <cell r="BD2217"/>
          <cell r="BE2217"/>
          <cell r="BF2217"/>
          <cell r="BG2217"/>
          <cell r="BH2217"/>
          <cell r="BI2217"/>
          <cell r="BJ2217"/>
          <cell r="BK2217"/>
          <cell r="BL2217"/>
          <cell r="BM2217"/>
          <cell r="BN2217"/>
          <cell r="BO2217"/>
          <cell r="BP2217"/>
          <cell r="BQ2217"/>
          <cell r="BR2217"/>
          <cell r="BS2217"/>
          <cell r="BT2217"/>
          <cell r="BU2217"/>
          <cell r="BV2217"/>
          <cell r="BW2217"/>
          <cell r="BX2217"/>
          <cell r="BY2217"/>
          <cell r="BZ2217"/>
          <cell r="CA2217"/>
          <cell r="CB2217"/>
          <cell r="CC2217"/>
          <cell r="CD2217"/>
          <cell r="CE2217"/>
          <cell r="CF2217"/>
          <cell r="CG2217"/>
          <cell r="CH2217"/>
          <cell r="CI2217"/>
          <cell r="CJ2217"/>
          <cell r="CK2217"/>
          <cell r="CL2217"/>
          <cell r="CM2217"/>
          <cell r="CN2217"/>
        </row>
        <row r="2218">
          <cell r="B2218"/>
          <cell r="C2218"/>
          <cell r="D2218"/>
          <cell r="E2218"/>
          <cell r="F2218"/>
          <cell r="G2218"/>
          <cell r="H2218"/>
          <cell r="I2218"/>
          <cell r="J2218"/>
          <cell r="K2218"/>
          <cell r="L2218"/>
          <cell r="M2218"/>
          <cell r="N2218"/>
          <cell r="O2218"/>
          <cell r="P2218"/>
          <cell r="Q2218"/>
          <cell r="R2218"/>
          <cell r="S2218"/>
          <cell r="T2218"/>
          <cell r="U2218"/>
          <cell r="V2218"/>
          <cell r="W2218"/>
          <cell r="X2218"/>
          <cell r="Y2218"/>
          <cell r="Z2218"/>
          <cell r="AA2218"/>
          <cell r="AB2218"/>
          <cell r="AC2218"/>
          <cell r="AD2218"/>
          <cell r="AE2218"/>
          <cell r="AF2218"/>
          <cell r="AG2218"/>
          <cell r="AH2218"/>
          <cell r="AI2218"/>
          <cell r="AJ2218"/>
          <cell r="AK2218"/>
          <cell r="AL2218"/>
          <cell r="AM2218"/>
          <cell r="AN2218"/>
          <cell r="AO2218"/>
          <cell r="AP2218"/>
          <cell r="AQ2218"/>
          <cell r="AR2218"/>
          <cell r="AS2218"/>
          <cell r="AT2218"/>
          <cell r="AU2218"/>
          <cell r="AV2218"/>
          <cell r="AW2218"/>
          <cell r="AX2218"/>
          <cell r="AY2218"/>
          <cell r="AZ2218"/>
          <cell r="BA2218"/>
          <cell r="BB2218"/>
          <cell r="BC2218"/>
          <cell r="BD2218"/>
          <cell r="BE2218"/>
          <cell r="BF2218"/>
          <cell r="BG2218"/>
          <cell r="BH2218"/>
          <cell r="BI2218"/>
          <cell r="BJ2218"/>
          <cell r="BK2218"/>
          <cell r="BL2218"/>
          <cell r="BM2218"/>
          <cell r="BN2218"/>
          <cell r="BO2218"/>
          <cell r="BP2218"/>
          <cell r="BQ2218"/>
          <cell r="BR2218"/>
          <cell r="BS2218"/>
          <cell r="BT2218"/>
          <cell r="BU2218"/>
          <cell r="BV2218"/>
          <cell r="BW2218"/>
          <cell r="BX2218"/>
          <cell r="BY2218"/>
          <cell r="BZ2218"/>
          <cell r="CA2218"/>
          <cell r="CB2218"/>
          <cell r="CC2218"/>
          <cell r="CD2218"/>
          <cell r="CE2218"/>
          <cell r="CF2218"/>
          <cell r="CG2218"/>
          <cell r="CH2218"/>
          <cell r="CI2218"/>
          <cell r="CJ2218"/>
          <cell r="CK2218"/>
          <cell r="CL2218"/>
          <cell r="CM2218"/>
          <cell r="CN2218"/>
        </row>
        <row r="2219">
          <cell r="B2219"/>
          <cell r="C2219"/>
          <cell r="D2219"/>
          <cell r="E2219"/>
          <cell r="F2219"/>
          <cell r="G2219"/>
          <cell r="H2219"/>
          <cell r="I2219"/>
          <cell r="J2219"/>
          <cell r="K2219"/>
          <cell r="L2219"/>
          <cell r="M2219"/>
          <cell r="N2219"/>
          <cell r="O2219"/>
          <cell r="P2219"/>
          <cell r="Q2219"/>
          <cell r="R2219"/>
          <cell r="S2219"/>
          <cell r="T2219"/>
          <cell r="U2219"/>
          <cell r="V2219"/>
          <cell r="W2219"/>
          <cell r="X2219"/>
          <cell r="Y2219"/>
          <cell r="Z2219"/>
          <cell r="AA2219"/>
          <cell r="AB2219"/>
          <cell r="AC2219"/>
          <cell r="AD2219"/>
          <cell r="AE2219"/>
          <cell r="AF2219"/>
          <cell r="AG2219"/>
          <cell r="AH2219"/>
          <cell r="AI2219"/>
          <cell r="AJ2219"/>
          <cell r="AK2219"/>
          <cell r="AL2219"/>
          <cell r="AM2219"/>
          <cell r="AN2219"/>
          <cell r="AO2219"/>
          <cell r="AP2219"/>
          <cell r="AQ2219"/>
          <cell r="AR2219"/>
          <cell r="AS2219"/>
          <cell r="AT2219"/>
          <cell r="AU2219"/>
          <cell r="AV2219"/>
          <cell r="AW2219"/>
          <cell r="AX2219"/>
          <cell r="AY2219"/>
          <cell r="AZ2219"/>
          <cell r="BA2219"/>
          <cell r="BB2219"/>
          <cell r="BC2219"/>
          <cell r="BD2219"/>
          <cell r="BE2219"/>
          <cell r="BF2219"/>
          <cell r="BG2219"/>
          <cell r="BH2219"/>
          <cell r="BI2219"/>
          <cell r="BJ2219"/>
          <cell r="BK2219"/>
          <cell r="BL2219"/>
          <cell r="BM2219"/>
          <cell r="BN2219"/>
          <cell r="BO2219"/>
          <cell r="BP2219"/>
          <cell r="BQ2219"/>
          <cell r="BR2219"/>
          <cell r="BS2219"/>
          <cell r="BT2219"/>
          <cell r="BU2219"/>
          <cell r="BV2219"/>
          <cell r="BW2219"/>
          <cell r="BX2219"/>
          <cell r="BY2219"/>
          <cell r="BZ2219"/>
          <cell r="CA2219"/>
          <cell r="CB2219"/>
          <cell r="CC2219"/>
          <cell r="CD2219"/>
          <cell r="CE2219"/>
          <cell r="CF2219"/>
          <cell r="CG2219"/>
          <cell r="CH2219"/>
          <cell r="CI2219"/>
          <cell r="CJ2219"/>
          <cell r="CK2219"/>
          <cell r="CL2219"/>
          <cell r="CM2219"/>
          <cell r="CN2219"/>
        </row>
        <row r="2220">
          <cell r="B2220"/>
          <cell r="C2220"/>
          <cell r="D2220"/>
          <cell r="E2220"/>
          <cell r="F2220"/>
          <cell r="G2220"/>
          <cell r="H2220"/>
          <cell r="I2220"/>
          <cell r="J2220"/>
          <cell r="K2220"/>
          <cell r="L2220"/>
          <cell r="M2220"/>
          <cell r="N2220"/>
          <cell r="O2220"/>
          <cell r="P2220"/>
          <cell r="Q2220"/>
          <cell r="R2220"/>
          <cell r="S2220"/>
          <cell r="T2220"/>
          <cell r="U2220"/>
          <cell r="V2220"/>
          <cell r="W2220"/>
          <cell r="X2220"/>
          <cell r="Y2220"/>
          <cell r="Z2220"/>
          <cell r="AA2220"/>
          <cell r="AB2220"/>
          <cell r="AC2220"/>
          <cell r="AD2220"/>
          <cell r="AE2220"/>
          <cell r="AF2220"/>
          <cell r="AG2220"/>
          <cell r="AH2220"/>
          <cell r="AI2220"/>
          <cell r="AJ2220"/>
          <cell r="AK2220"/>
          <cell r="AL2220"/>
          <cell r="AM2220"/>
          <cell r="AN2220"/>
          <cell r="AO2220"/>
          <cell r="AP2220"/>
          <cell r="AQ2220"/>
          <cell r="AR2220"/>
          <cell r="AS2220"/>
          <cell r="AT2220"/>
          <cell r="AU2220"/>
          <cell r="AV2220"/>
          <cell r="AW2220"/>
          <cell r="AX2220"/>
          <cell r="AY2220"/>
          <cell r="AZ2220"/>
          <cell r="BA2220"/>
          <cell r="BB2220"/>
          <cell r="BC2220"/>
          <cell r="BD2220"/>
          <cell r="BE2220"/>
          <cell r="BF2220"/>
          <cell r="BG2220"/>
          <cell r="BH2220"/>
          <cell r="BI2220"/>
          <cell r="BJ2220"/>
          <cell r="BK2220"/>
          <cell r="BL2220"/>
          <cell r="BM2220"/>
          <cell r="BN2220"/>
          <cell r="BO2220"/>
          <cell r="BP2220"/>
          <cell r="BQ2220"/>
          <cell r="BR2220"/>
          <cell r="BS2220"/>
          <cell r="BT2220"/>
          <cell r="BU2220"/>
          <cell r="BV2220"/>
          <cell r="BW2220"/>
          <cell r="BX2220"/>
          <cell r="BY2220"/>
          <cell r="BZ2220"/>
          <cell r="CA2220"/>
          <cell r="CB2220"/>
          <cell r="CC2220"/>
          <cell r="CD2220"/>
          <cell r="CE2220"/>
          <cell r="CF2220"/>
          <cell r="CG2220"/>
          <cell r="CH2220"/>
          <cell r="CI2220"/>
          <cell r="CJ2220"/>
          <cell r="CK2220"/>
          <cell r="CL2220"/>
          <cell r="CM2220"/>
          <cell r="CN2220"/>
        </row>
        <row r="2221">
          <cell r="B2221"/>
          <cell r="C2221"/>
          <cell r="D2221"/>
          <cell r="E2221"/>
          <cell r="F2221"/>
          <cell r="G2221"/>
          <cell r="H2221"/>
          <cell r="I2221"/>
          <cell r="J2221"/>
          <cell r="K2221"/>
          <cell r="L2221"/>
          <cell r="M2221"/>
          <cell r="N2221"/>
          <cell r="O2221"/>
          <cell r="P2221"/>
          <cell r="Q2221"/>
          <cell r="R2221"/>
          <cell r="S2221"/>
          <cell r="T2221"/>
          <cell r="U2221"/>
          <cell r="V2221"/>
          <cell r="W2221"/>
          <cell r="X2221"/>
          <cell r="Y2221"/>
          <cell r="Z2221"/>
          <cell r="AA2221"/>
          <cell r="AB2221"/>
          <cell r="AC2221"/>
          <cell r="AD2221"/>
          <cell r="AE2221"/>
          <cell r="AF2221"/>
          <cell r="AG2221"/>
          <cell r="AH2221"/>
          <cell r="AI2221"/>
          <cell r="AJ2221"/>
          <cell r="AK2221"/>
          <cell r="AL2221"/>
          <cell r="AM2221"/>
          <cell r="AN2221"/>
          <cell r="AO2221"/>
          <cell r="AP2221"/>
          <cell r="AQ2221"/>
          <cell r="AR2221"/>
          <cell r="AS2221"/>
          <cell r="AT2221"/>
          <cell r="AU2221"/>
          <cell r="AV2221"/>
          <cell r="AW2221"/>
          <cell r="AX2221"/>
          <cell r="AY2221"/>
          <cell r="AZ2221"/>
          <cell r="BA2221"/>
          <cell r="BB2221"/>
          <cell r="BC2221"/>
          <cell r="BD2221"/>
          <cell r="BE2221"/>
          <cell r="BF2221"/>
          <cell r="BG2221"/>
          <cell r="BH2221"/>
          <cell r="BI2221"/>
          <cell r="BJ2221"/>
          <cell r="BK2221"/>
          <cell r="BL2221"/>
          <cell r="BM2221"/>
          <cell r="BN2221"/>
          <cell r="BO2221"/>
          <cell r="BP2221"/>
          <cell r="BQ2221"/>
          <cell r="BR2221"/>
          <cell r="BS2221"/>
          <cell r="BT2221"/>
          <cell r="BU2221"/>
          <cell r="BV2221"/>
          <cell r="BW2221"/>
          <cell r="BX2221"/>
          <cell r="BY2221"/>
          <cell r="BZ2221"/>
          <cell r="CA2221"/>
          <cell r="CB2221"/>
          <cell r="CC2221"/>
          <cell r="CD2221"/>
          <cell r="CE2221"/>
          <cell r="CF2221"/>
          <cell r="CG2221"/>
          <cell r="CH2221"/>
          <cell r="CI2221"/>
          <cell r="CJ2221"/>
          <cell r="CK2221"/>
          <cell r="CL2221"/>
          <cell r="CM2221"/>
          <cell r="CN2221"/>
        </row>
        <row r="2222">
          <cell r="B2222"/>
          <cell r="C2222"/>
          <cell r="D2222"/>
          <cell r="E2222"/>
          <cell r="F2222"/>
          <cell r="G2222"/>
          <cell r="H2222"/>
          <cell r="I2222"/>
          <cell r="J2222"/>
          <cell r="K2222"/>
          <cell r="L2222"/>
          <cell r="M2222"/>
          <cell r="N2222"/>
          <cell r="O2222"/>
          <cell r="P2222"/>
          <cell r="Q2222"/>
          <cell r="R2222"/>
          <cell r="S2222"/>
          <cell r="T2222"/>
          <cell r="U2222"/>
          <cell r="V2222"/>
          <cell r="W2222"/>
          <cell r="X2222"/>
          <cell r="Y2222"/>
          <cell r="Z2222"/>
          <cell r="AA2222"/>
          <cell r="AB2222"/>
          <cell r="AC2222"/>
          <cell r="AD2222"/>
          <cell r="AE2222"/>
          <cell r="AF2222"/>
          <cell r="AG2222"/>
          <cell r="AH2222"/>
          <cell r="AI2222"/>
          <cell r="AJ2222"/>
          <cell r="AK2222"/>
          <cell r="AL2222"/>
          <cell r="AM2222"/>
          <cell r="AN2222"/>
          <cell r="AO2222"/>
          <cell r="AP2222"/>
          <cell r="AQ2222"/>
          <cell r="AR2222"/>
          <cell r="AS2222"/>
          <cell r="AT2222"/>
          <cell r="AU2222"/>
          <cell r="AV2222"/>
          <cell r="AW2222"/>
          <cell r="AX2222"/>
          <cell r="AY2222"/>
          <cell r="AZ2222"/>
          <cell r="BA2222"/>
          <cell r="BB2222"/>
          <cell r="BC2222"/>
          <cell r="BD2222"/>
          <cell r="BE2222"/>
          <cell r="BF2222"/>
          <cell r="BG2222"/>
          <cell r="BH2222"/>
          <cell r="BI2222"/>
          <cell r="BJ2222"/>
          <cell r="BK2222"/>
          <cell r="BL2222"/>
          <cell r="BM2222"/>
          <cell r="BN2222"/>
          <cell r="BO2222"/>
          <cell r="BP2222"/>
          <cell r="BQ2222"/>
          <cell r="BR2222"/>
          <cell r="BS2222"/>
          <cell r="BT2222"/>
          <cell r="BU2222"/>
          <cell r="BV2222"/>
          <cell r="BW2222"/>
          <cell r="BX2222"/>
          <cell r="BY2222"/>
          <cell r="BZ2222"/>
          <cell r="CA2222"/>
          <cell r="CB2222"/>
          <cell r="CC2222"/>
          <cell r="CD2222"/>
          <cell r="CE2222"/>
          <cell r="CF2222"/>
          <cell r="CG2222"/>
          <cell r="CH2222"/>
          <cell r="CI2222"/>
          <cell r="CJ2222"/>
          <cell r="CK2222"/>
          <cell r="CL2222"/>
          <cell r="CM2222"/>
          <cell r="CN2222"/>
        </row>
        <row r="2223">
          <cell r="B2223"/>
          <cell r="C2223"/>
          <cell r="D2223"/>
          <cell r="E2223"/>
          <cell r="F2223"/>
          <cell r="G2223"/>
          <cell r="H2223"/>
          <cell r="I2223"/>
          <cell r="J2223"/>
          <cell r="K2223"/>
          <cell r="L2223"/>
          <cell r="M2223"/>
          <cell r="N2223"/>
          <cell r="O2223"/>
          <cell r="P2223"/>
          <cell r="Q2223"/>
          <cell r="R2223"/>
          <cell r="S2223"/>
          <cell r="T2223"/>
          <cell r="U2223"/>
          <cell r="V2223"/>
          <cell r="W2223"/>
          <cell r="X2223"/>
          <cell r="Y2223"/>
          <cell r="Z2223"/>
          <cell r="AA2223"/>
          <cell r="AB2223"/>
          <cell r="AC2223"/>
          <cell r="AD2223"/>
          <cell r="AE2223"/>
          <cell r="AF2223"/>
          <cell r="AG2223"/>
          <cell r="AH2223"/>
          <cell r="AI2223"/>
          <cell r="AJ2223"/>
          <cell r="AK2223"/>
          <cell r="AL2223"/>
          <cell r="AM2223"/>
          <cell r="AN2223"/>
          <cell r="AO2223"/>
          <cell r="AP2223"/>
          <cell r="AQ2223"/>
          <cell r="AR2223"/>
          <cell r="AS2223"/>
          <cell r="AT2223"/>
          <cell r="AU2223"/>
          <cell r="AV2223"/>
          <cell r="AW2223"/>
          <cell r="AX2223"/>
          <cell r="AY2223"/>
          <cell r="AZ2223"/>
          <cell r="BA2223"/>
          <cell r="BB2223"/>
          <cell r="BC2223"/>
          <cell r="BD2223"/>
          <cell r="BE2223"/>
          <cell r="BF2223"/>
          <cell r="BG2223"/>
          <cell r="BH2223"/>
          <cell r="BI2223"/>
          <cell r="BJ2223"/>
          <cell r="BK2223"/>
          <cell r="BL2223"/>
          <cell r="BM2223"/>
          <cell r="BN2223"/>
          <cell r="BO2223"/>
          <cell r="BP2223"/>
          <cell r="BQ2223"/>
          <cell r="BR2223"/>
          <cell r="BS2223"/>
          <cell r="BT2223"/>
          <cell r="BU2223"/>
          <cell r="BV2223"/>
          <cell r="BW2223"/>
          <cell r="BX2223"/>
          <cell r="BY2223"/>
          <cell r="BZ2223"/>
          <cell r="CA2223"/>
          <cell r="CB2223"/>
          <cell r="CC2223"/>
          <cell r="CD2223"/>
          <cell r="CE2223"/>
          <cell r="CF2223"/>
          <cell r="CG2223"/>
          <cell r="CH2223"/>
          <cell r="CI2223"/>
          <cell r="CJ2223"/>
          <cell r="CK2223"/>
          <cell r="CL2223"/>
          <cell r="CM2223"/>
          <cell r="CN2223"/>
        </row>
        <row r="2224">
          <cell r="B2224"/>
          <cell r="C2224"/>
          <cell r="D2224"/>
          <cell r="E2224"/>
          <cell r="F2224"/>
          <cell r="G2224"/>
          <cell r="H2224"/>
          <cell r="I2224"/>
          <cell r="J2224"/>
          <cell r="K2224"/>
          <cell r="L2224"/>
          <cell r="M2224"/>
          <cell r="N2224"/>
          <cell r="O2224"/>
          <cell r="P2224"/>
          <cell r="Q2224"/>
          <cell r="R2224"/>
          <cell r="S2224"/>
          <cell r="T2224"/>
          <cell r="U2224"/>
          <cell r="V2224"/>
          <cell r="W2224"/>
          <cell r="X2224"/>
          <cell r="Y2224"/>
          <cell r="Z2224"/>
          <cell r="AA2224"/>
          <cell r="AB2224"/>
          <cell r="AC2224"/>
          <cell r="AD2224"/>
          <cell r="AE2224"/>
          <cell r="AF2224"/>
          <cell r="AG2224"/>
          <cell r="AH2224"/>
          <cell r="AI2224"/>
          <cell r="AJ2224"/>
          <cell r="AK2224"/>
          <cell r="AL2224"/>
          <cell r="AM2224"/>
          <cell r="AN2224"/>
          <cell r="AO2224"/>
          <cell r="AP2224"/>
          <cell r="AQ2224"/>
          <cell r="AR2224"/>
          <cell r="AS2224"/>
          <cell r="AT2224"/>
          <cell r="AU2224"/>
          <cell r="AV2224"/>
          <cell r="AW2224"/>
          <cell r="AX2224"/>
          <cell r="AY2224"/>
          <cell r="AZ2224"/>
          <cell r="BA2224"/>
          <cell r="BB2224"/>
          <cell r="BC2224"/>
          <cell r="BD2224"/>
          <cell r="BE2224"/>
          <cell r="BF2224"/>
          <cell r="BG2224"/>
          <cell r="BH2224"/>
          <cell r="BI2224"/>
          <cell r="BJ2224"/>
          <cell r="BK2224"/>
          <cell r="BL2224"/>
          <cell r="BM2224"/>
          <cell r="BN2224"/>
          <cell r="BO2224"/>
          <cell r="BP2224"/>
          <cell r="BQ2224"/>
          <cell r="BR2224"/>
          <cell r="BS2224"/>
          <cell r="BT2224"/>
          <cell r="BU2224"/>
          <cell r="BV2224"/>
          <cell r="BW2224"/>
          <cell r="BX2224"/>
          <cell r="BY2224"/>
          <cell r="BZ2224"/>
          <cell r="CA2224"/>
          <cell r="CB2224"/>
          <cell r="CC2224"/>
          <cell r="CD2224"/>
          <cell r="CE2224"/>
          <cell r="CF2224"/>
          <cell r="CG2224"/>
          <cell r="CH2224"/>
          <cell r="CI2224"/>
          <cell r="CJ2224"/>
          <cell r="CK2224"/>
          <cell r="CL2224"/>
          <cell r="CM2224"/>
          <cell r="CN2224"/>
        </row>
        <row r="2225">
          <cell r="B2225"/>
          <cell r="C2225"/>
          <cell r="D2225"/>
          <cell r="E2225"/>
          <cell r="F2225"/>
          <cell r="G2225"/>
          <cell r="H2225"/>
          <cell r="I2225"/>
          <cell r="J2225"/>
          <cell r="K2225"/>
          <cell r="L2225"/>
          <cell r="M2225"/>
          <cell r="N2225"/>
          <cell r="O2225"/>
          <cell r="P2225"/>
          <cell r="Q2225"/>
          <cell r="R2225"/>
          <cell r="S2225"/>
          <cell r="T2225"/>
          <cell r="U2225"/>
          <cell r="V2225"/>
          <cell r="W2225"/>
          <cell r="X2225"/>
          <cell r="Y2225"/>
          <cell r="Z2225"/>
          <cell r="AA2225"/>
          <cell r="AB2225"/>
          <cell r="AC2225"/>
          <cell r="AD2225"/>
          <cell r="AE2225"/>
          <cell r="AF2225"/>
          <cell r="AG2225"/>
          <cell r="AH2225"/>
          <cell r="AI2225"/>
          <cell r="AJ2225"/>
          <cell r="AK2225"/>
          <cell r="AL2225"/>
          <cell r="AM2225"/>
          <cell r="AN2225"/>
          <cell r="AO2225"/>
          <cell r="AP2225"/>
          <cell r="AQ2225"/>
          <cell r="AR2225"/>
          <cell r="AS2225"/>
          <cell r="AT2225"/>
          <cell r="AU2225"/>
          <cell r="AV2225"/>
          <cell r="AW2225"/>
          <cell r="AX2225"/>
          <cell r="AY2225"/>
          <cell r="AZ2225"/>
          <cell r="BA2225"/>
          <cell r="BB2225"/>
          <cell r="BC2225"/>
          <cell r="BD2225"/>
          <cell r="BE2225"/>
          <cell r="BF2225"/>
          <cell r="BG2225"/>
          <cell r="BH2225"/>
          <cell r="BI2225"/>
          <cell r="BJ2225"/>
          <cell r="BK2225"/>
          <cell r="BL2225"/>
          <cell r="BM2225"/>
          <cell r="BN2225"/>
          <cell r="BO2225"/>
          <cell r="BP2225"/>
          <cell r="BQ2225"/>
          <cell r="BR2225"/>
          <cell r="BS2225"/>
          <cell r="BT2225"/>
          <cell r="BU2225"/>
          <cell r="BV2225"/>
          <cell r="BW2225"/>
          <cell r="BX2225"/>
          <cell r="BY2225"/>
          <cell r="BZ2225"/>
          <cell r="CA2225"/>
          <cell r="CB2225"/>
          <cell r="CC2225"/>
          <cell r="CD2225"/>
          <cell r="CE2225"/>
          <cell r="CF2225"/>
          <cell r="CG2225"/>
          <cell r="CH2225"/>
          <cell r="CI2225"/>
          <cell r="CJ2225"/>
          <cell r="CK2225"/>
          <cell r="CL2225"/>
          <cell r="CM2225"/>
          <cell r="CN2225"/>
        </row>
        <row r="2226">
          <cell r="B2226"/>
          <cell r="C2226"/>
          <cell r="D2226"/>
          <cell r="E2226"/>
          <cell r="F2226"/>
          <cell r="G2226"/>
          <cell r="H2226"/>
          <cell r="I2226"/>
          <cell r="J2226"/>
          <cell r="K2226"/>
          <cell r="L2226"/>
          <cell r="M2226"/>
          <cell r="N2226"/>
          <cell r="O2226"/>
          <cell r="P2226"/>
          <cell r="Q2226"/>
          <cell r="R2226"/>
          <cell r="S2226"/>
          <cell r="T2226"/>
          <cell r="U2226"/>
          <cell r="V2226"/>
          <cell r="W2226"/>
          <cell r="X2226"/>
          <cell r="Y2226"/>
          <cell r="Z2226"/>
          <cell r="AA2226"/>
          <cell r="AB2226"/>
          <cell r="AC2226"/>
          <cell r="AD2226"/>
          <cell r="AE2226"/>
          <cell r="AF2226"/>
          <cell r="AG2226"/>
          <cell r="AH2226"/>
          <cell r="AI2226"/>
          <cell r="AJ2226"/>
          <cell r="AK2226"/>
          <cell r="AL2226"/>
          <cell r="AM2226"/>
          <cell r="AN2226"/>
          <cell r="AO2226"/>
          <cell r="AP2226"/>
          <cell r="AQ2226"/>
          <cell r="AR2226"/>
          <cell r="AS2226"/>
          <cell r="AT2226"/>
          <cell r="AU2226"/>
          <cell r="AV2226"/>
          <cell r="AW2226"/>
          <cell r="AX2226"/>
          <cell r="AY2226"/>
          <cell r="AZ2226"/>
          <cell r="BA2226"/>
          <cell r="BB2226"/>
          <cell r="BC2226"/>
          <cell r="BD2226"/>
          <cell r="BE2226"/>
          <cell r="BF2226"/>
          <cell r="BG2226"/>
          <cell r="BH2226"/>
          <cell r="BI2226"/>
          <cell r="BJ2226"/>
          <cell r="BK2226"/>
          <cell r="BL2226"/>
          <cell r="BM2226"/>
          <cell r="BN2226"/>
          <cell r="BO2226"/>
          <cell r="BP2226"/>
          <cell r="BQ2226"/>
          <cell r="BR2226"/>
          <cell r="BS2226"/>
          <cell r="BT2226"/>
          <cell r="BU2226"/>
          <cell r="BV2226"/>
          <cell r="BW2226"/>
          <cell r="BX2226"/>
          <cell r="BY2226"/>
          <cell r="BZ2226"/>
          <cell r="CA2226"/>
          <cell r="CB2226"/>
          <cell r="CC2226"/>
          <cell r="CD2226"/>
          <cell r="CE2226"/>
          <cell r="CF2226"/>
          <cell r="CG2226"/>
          <cell r="CH2226"/>
          <cell r="CI2226"/>
          <cell r="CJ2226"/>
          <cell r="CK2226"/>
          <cell r="CL2226"/>
          <cell r="CM2226"/>
          <cell r="CN2226"/>
        </row>
        <row r="2227">
          <cell r="B2227"/>
          <cell r="C2227"/>
          <cell r="D2227"/>
          <cell r="E2227"/>
          <cell r="F2227"/>
          <cell r="G2227"/>
          <cell r="H2227"/>
          <cell r="I2227"/>
          <cell r="J2227"/>
          <cell r="K2227"/>
          <cell r="L2227"/>
          <cell r="M2227"/>
          <cell r="N2227"/>
          <cell r="O2227"/>
          <cell r="P2227"/>
          <cell r="Q2227"/>
          <cell r="R2227"/>
          <cell r="S2227"/>
          <cell r="T2227"/>
          <cell r="U2227"/>
          <cell r="V2227"/>
          <cell r="W2227"/>
          <cell r="X2227"/>
          <cell r="Y2227"/>
          <cell r="Z2227"/>
          <cell r="AA2227"/>
          <cell r="AB2227"/>
          <cell r="AC2227"/>
          <cell r="AD2227"/>
          <cell r="AE2227"/>
          <cell r="AF2227"/>
          <cell r="AG2227"/>
          <cell r="AH2227"/>
          <cell r="AI2227"/>
          <cell r="AJ2227"/>
          <cell r="AK2227"/>
          <cell r="AL2227"/>
          <cell r="AM2227"/>
          <cell r="AN2227"/>
          <cell r="AO2227"/>
          <cell r="AP2227"/>
          <cell r="AQ2227"/>
          <cell r="AR2227"/>
          <cell r="AS2227"/>
          <cell r="AT2227"/>
          <cell r="AU2227"/>
          <cell r="AV2227"/>
          <cell r="AW2227"/>
          <cell r="AX2227"/>
          <cell r="AY2227"/>
          <cell r="AZ2227"/>
          <cell r="BA2227"/>
          <cell r="BB2227"/>
          <cell r="BC2227"/>
          <cell r="BD2227"/>
          <cell r="BE2227"/>
          <cell r="BF2227"/>
          <cell r="BG2227"/>
          <cell r="BH2227"/>
          <cell r="BI2227"/>
          <cell r="BJ2227"/>
          <cell r="BK2227"/>
          <cell r="BL2227"/>
          <cell r="BM2227"/>
          <cell r="BN2227"/>
          <cell r="BO2227"/>
          <cell r="BP2227"/>
          <cell r="BQ2227"/>
          <cell r="BR2227"/>
          <cell r="BS2227"/>
          <cell r="BT2227"/>
          <cell r="BU2227"/>
          <cell r="BV2227"/>
          <cell r="BW2227"/>
          <cell r="BX2227"/>
          <cell r="BY2227"/>
          <cell r="BZ2227"/>
          <cell r="CA2227"/>
          <cell r="CB2227"/>
          <cell r="CC2227"/>
          <cell r="CD2227"/>
          <cell r="CE2227"/>
          <cell r="CF2227"/>
          <cell r="CG2227"/>
          <cell r="CH2227"/>
          <cell r="CI2227"/>
          <cell r="CJ2227"/>
          <cell r="CK2227"/>
          <cell r="CL2227"/>
          <cell r="CM2227"/>
          <cell r="CN2227"/>
        </row>
        <row r="2228">
          <cell r="B2228"/>
          <cell r="C2228"/>
          <cell r="D2228"/>
          <cell r="E2228"/>
          <cell r="F2228"/>
          <cell r="G2228"/>
          <cell r="H2228"/>
          <cell r="I2228"/>
          <cell r="J2228"/>
          <cell r="K2228"/>
          <cell r="L2228"/>
          <cell r="M2228"/>
          <cell r="N2228"/>
          <cell r="O2228"/>
          <cell r="P2228"/>
          <cell r="Q2228"/>
          <cell r="R2228"/>
          <cell r="S2228"/>
          <cell r="T2228"/>
          <cell r="U2228"/>
          <cell r="V2228"/>
          <cell r="W2228"/>
          <cell r="X2228"/>
          <cell r="Y2228"/>
          <cell r="Z2228"/>
          <cell r="AA2228"/>
          <cell r="AB2228"/>
          <cell r="AC2228"/>
          <cell r="AD2228"/>
          <cell r="AE2228"/>
          <cell r="AF2228"/>
          <cell r="AG2228"/>
          <cell r="AH2228"/>
          <cell r="AI2228"/>
          <cell r="AJ2228"/>
          <cell r="AK2228"/>
          <cell r="AL2228"/>
          <cell r="AM2228"/>
          <cell r="AN2228"/>
          <cell r="AO2228"/>
          <cell r="AP2228"/>
          <cell r="AQ2228"/>
          <cell r="AR2228"/>
          <cell r="AS2228"/>
          <cell r="AT2228"/>
          <cell r="AU2228"/>
          <cell r="AV2228"/>
          <cell r="AW2228"/>
          <cell r="AX2228"/>
          <cell r="AY2228"/>
          <cell r="AZ2228"/>
          <cell r="BA2228"/>
          <cell r="BB2228"/>
          <cell r="BC2228"/>
          <cell r="BD2228"/>
          <cell r="BE2228"/>
          <cell r="BF2228"/>
          <cell r="BG2228"/>
          <cell r="BH2228"/>
          <cell r="BI2228"/>
          <cell r="BJ2228"/>
          <cell r="BK2228"/>
          <cell r="BL2228"/>
          <cell r="BM2228"/>
          <cell r="BN2228"/>
          <cell r="BO2228"/>
          <cell r="BP2228"/>
          <cell r="BQ2228"/>
          <cell r="BR2228"/>
          <cell r="BS2228"/>
          <cell r="BT2228"/>
          <cell r="BU2228"/>
          <cell r="BV2228"/>
          <cell r="BW2228"/>
          <cell r="BX2228"/>
          <cell r="BY2228"/>
          <cell r="BZ2228"/>
          <cell r="CA2228"/>
          <cell r="CB2228"/>
          <cell r="CC2228"/>
          <cell r="CD2228"/>
          <cell r="CE2228"/>
          <cell r="CF2228"/>
          <cell r="CG2228"/>
          <cell r="CH2228"/>
          <cell r="CI2228"/>
          <cell r="CJ2228"/>
          <cell r="CK2228"/>
          <cell r="CL2228"/>
          <cell r="CM2228"/>
          <cell r="CN2228"/>
        </row>
        <row r="2229">
          <cell r="B2229"/>
          <cell r="C2229"/>
          <cell r="D2229"/>
          <cell r="E2229"/>
          <cell r="F2229"/>
          <cell r="G2229"/>
          <cell r="H2229"/>
          <cell r="I2229"/>
          <cell r="J2229"/>
          <cell r="K2229"/>
          <cell r="L2229"/>
          <cell r="M2229"/>
          <cell r="N2229"/>
          <cell r="O2229"/>
          <cell r="P2229"/>
          <cell r="Q2229"/>
          <cell r="R2229"/>
          <cell r="S2229"/>
          <cell r="T2229"/>
          <cell r="U2229"/>
          <cell r="V2229"/>
          <cell r="W2229"/>
          <cell r="X2229"/>
          <cell r="Y2229"/>
          <cell r="Z2229"/>
          <cell r="AA2229"/>
          <cell r="AB2229"/>
          <cell r="AC2229"/>
          <cell r="AD2229"/>
          <cell r="AE2229"/>
          <cell r="AF2229"/>
          <cell r="AG2229"/>
          <cell r="AH2229"/>
          <cell r="AI2229"/>
          <cell r="AJ2229"/>
          <cell r="AK2229"/>
          <cell r="AL2229"/>
          <cell r="AM2229"/>
          <cell r="AN2229"/>
          <cell r="AO2229"/>
          <cell r="AP2229"/>
          <cell r="AQ2229"/>
          <cell r="AR2229"/>
          <cell r="AS2229"/>
          <cell r="AT2229"/>
          <cell r="AU2229"/>
          <cell r="AV2229"/>
          <cell r="AW2229"/>
          <cell r="AX2229"/>
          <cell r="AY2229"/>
          <cell r="AZ2229"/>
          <cell r="BA2229"/>
          <cell r="BB2229"/>
          <cell r="BC2229"/>
          <cell r="BD2229"/>
          <cell r="BE2229"/>
          <cell r="BF2229"/>
          <cell r="BG2229"/>
          <cell r="BH2229"/>
          <cell r="BI2229"/>
          <cell r="BJ2229"/>
          <cell r="BK2229"/>
          <cell r="BL2229"/>
          <cell r="BM2229"/>
          <cell r="BN2229"/>
          <cell r="BO2229"/>
          <cell r="BP2229"/>
          <cell r="BQ2229"/>
          <cell r="BR2229"/>
          <cell r="BS2229"/>
          <cell r="BT2229"/>
          <cell r="BU2229"/>
          <cell r="BV2229"/>
          <cell r="BW2229"/>
          <cell r="BX2229"/>
          <cell r="BY2229"/>
          <cell r="BZ2229"/>
          <cell r="CA2229"/>
          <cell r="CB2229"/>
          <cell r="CC2229"/>
          <cell r="CD2229"/>
          <cell r="CE2229"/>
          <cell r="CF2229"/>
          <cell r="CG2229"/>
          <cell r="CH2229"/>
          <cell r="CI2229"/>
          <cell r="CJ2229"/>
          <cell r="CK2229"/>
          <cell r="CL2229"/>
          <cell r="CM2229"/>
          <cell r="CN2229"/>
        </row>
        <row r="2230">
          <cell r="B2230"/>
          <cell r="C2230"/>
          <cell r="D2230"/>
          <cell r="E2230"/>
          <cell r="F2230"/>
          <cell r="G2230"/>
          <cell r="H2230"/>
          <cell r="I2230"/>
          <cell r="J2230"/>
          <cell r="K2230"/>
          <cell r="L2230"/>
          <cell r="M2230"/>
          <cell r="N2230"/>
          <cell r="O2230"/>
          <cell r="P2230"/>
          <cell r="Q2230"/>
          <cell r="R2230"/>
          <cell r="S2230"/>
          <cell r="T2230"/>
          <cell r="U2230"/>
          <cell r="V2230"/>
          <cell r="W2230"/>
          <cell r="X2230"/>
          <cell r="Y2230"/>
          <cell r="Z2230"/>
          <cell r="AA2230"/>
          <cell r="AB2230"/>
          <cell r="AC2230"/>
          <cell r="AD2230"/>
          <cell r="AE2230"/>
          <cell r="AF2230"/>
          <cell r="AG2230"/>
          <cell r="AH2230"/>
          <cell r="AI2230"/>
          <cell r="AJ2230"/>
          <cell r="AK2230"/>
          <cell r="AL2230"/>
          <cell r="AM2230"/>
          <cell r="AN2230"/>
          <cell r="AO2230"/>
          <cell r="AP2230"/>
          <cell r="AQ2230"/>
          <cell r="AR2230"/>
          <cell r="AS2230"/>
          <cell r="AT2230"/>
          <cell r="AU2230"/>
          <cell r="AV2230"/>
          <cell r="AW2230"/>
          <cell r="AX2230"/>
          <cell r="AY2230"/>
          <cell r="AZ2230"/>
          <cell r="BA2230"/>
          <cell r="BB2230"/>
          <cell r="BC2230"/>
          <cell r="BD2230"/>
          <cell r="BE2230"/>
          <cell r="BF2230"/>
          <cell r="BG2230"/>
          <cell r="BH2230"/>
          <cell r="BI2230"/>
          <cell r="BJ2230"/>
          <cell r="BK2230"/>
          <cell r="BL2230"/>
          <cell r="BM2230"/>
          <cell r="BN2230"/>
          <cell r="BO2230"/>
          <cell r="BP2230"/>
          <cell r="BQ2230"/>
          <cell r="BR2230"/>
          <cell r="BS2230"/>
          <cell r="BT2230"/>
          <cell r="BU2230"/>
          <cell r="BV2230"/>
          <cell r="BW2230"/>
          <cell r="BX2230"/>
          <cell r="BY2230"/>
          <cell r="BZ2230"/>
          <cell r="CA2230"/>
          <cell r="CB2230"/>
          <cell r="CC2230"/>
          <cell r="CD2230"/>
          <cell r="CE2230"/>
          <cell r="CF2230"/>
          <cell r="CG2230"/>
          <cell r="CH2230"/>
          <cell r="CI2230"/>
          <cell r="CJ2230"/>
          <cell r="CK2230"/>
          <cell r="CL2230"/>
          <cell r="CM2230"/>
          <cell r="CN2230"/>
        </row>
        <row r="2231">
          <cell r="B2231"/>
          <cell r="C2231"/>
          <cell r="D2231"/>
          <cell r="E2231"/>
          <cell r="F2231"/>
          <cell r="G2231"/>
          <cell r="H2231"/>
          <cell r="I2231"/>
          <cell r="J2231"/>
          <cell r="K2231"/>
          <cell r="L2231"/>
          <cell r="M2231"/>
          <cell r="N2231"/>
          <cell r="O2231"/>
          <cell r="P2231"/>
          <cell r="Q2231"/>
          <cell r="R2231"/>
          <cell r="S2231"/>
          <cell r="T2231"/>
          <cell r="U2231"/>
          <cell r="V2231"/>
          <cell r="W2231"/>
          <cell r="X2231"/>
          <cell r="Y2231"/>
          <cell r="Z2231"/>
          <cell r="AA2231"/>
          <cell r="AB2231"/>
          <cell r="AC2231"/>
          <cell r="AD2231"/>
          <cell r="AE2231"/>
          <cell r="AF2231"/>
          <cell r="AG2231"/>
          <cell r="AH2231"/>
          <cell r="AI2231"/>
          <cell r="AJ2231"/>
          <cell r="AK2231"/>
          <cell r="AL2231"/>
          <cell r="AM2231"/>
          <cell r="AN2231"/>
          <cell r="AO2231"/>
          <cell r="AP2231"/>
          <cell r="AQ2231"/>
          <cell r="AR2231"/>
          <cell r="AS2231"/>
          <cell r="AT2231"/>
          <cell r="AU2231"/>
          <cell r="AV2231"/>
          <cell r="AW2231"/>
          <cell r="AX2231"/>
          <cell r="AY2231"/>
          <cell r="AZ2231"/>
          <cell r="BA2231"/>
          <cell r="BB2231"/>
          <cell r="BC2231"/>
          <cell r="BD2231"/>
          <cell r="BE2231"/>
          <cell r="BF2231"/>
          <cell r="BG2231"/>
          <cell r="BH2231"/>
          <cell r="BI2231"/>
          <cell r="BJ2231"/>
          <cell r="BK2231"/>
          <cell r="BL2231"/>
          <cell r="BM2231"/>
          <cell r="BN2231"/>
          <cell r="BO2231"/>
          <cell r="BP2231"/>
          <cell r="BQ2231"/>
          <cell r="BR2231"/>
          <cell r="BS2231"/>
          <cell r="BT2231"/>
          <cell r="BU2231"/>
          <cell r="BV2231"/>
          <cell r="BW2231"/>
          <cell r="BX2231"/>
          <cell r="BY2231"/>
          <cell r="BZ2231"/>
          <cell r="CA2231"/>
          <cell r="CB2231"/>
          <cell r="CC2231"/>
          <cell r="CD2231"/>
          <cell r="CE2231"/>
          <cell r="CF2231"/>
          <cell r="CG2231"/>
          <cell r="CH2231"/>
          <cell r="CI2231"/>
          <cell r="CJ2231"/>
          <cell r="CK2231"/>
          <cell r="CL2231"/>
          <cell r="CM2231"/>
          <cell r="CN2231"/>
        </row>
        <row r="2232">
          <cell r="B2232"/>
          <cell r="C2232"/>
          <cell r="D2232"/>
          <cell r="E2232"/>
          <cell r="F2232"/>
          <cell r="G2232"/>
          <cell r="H2232"/>
          <cell r="I2232"/>
          <cell r="J2232"/>
          <cell r="K2232"/>
          <cell r="L2232"/>
          <cell r="M2232"/>
          <cell r="N2232"/>
          <cell r="O2232"/>
          <cell r="P2232"/>
          <cell r="Q2232"/>
          <cell r="R2232"/>
          <cell r="S2232"/>
          <cell r="T2232"/>
          <cell r="U2232"/>
          <cell r="V2232"/>
          <cell r="W2232"/>
          <cell r="X2232"/>
          <cell r="Y2232"/>
          <cell r="Z2232"/>
          <cell r="AA2232"/>
          <cell r="AB2232"/>
          <cell r="AC2232"/>
          <cell r="AD2232"/>
          <cell r="AE2232"/>
          <cell r="AF2232"/>
          <cell r="AG2232"/>
          <cell r="AH2232"/>
          <cell r="AI2232"/>
          <cell r="AJ2232"/>
          <cell r="AK2232"/>
          <cell r="AL2232"/>
          <cell r="AM2232"/>
          <cell r="AN2232"/>
          <cell r="AO2232"/>
          <cell r="AP2232"/>
          <cell r="AQ2232"/>
          <cell r="AR2232"/>
          <cell r="AS2232"/>
          <cell r="AT2232"/>
          <cell r="AU2232"/>
          <cell r="AV2232"/>
          <cell r="AW2232"/>
          <cell r="AX2232"/>
          <cell r="AY2232"/>
          <cell r="AZ2232"/>
          <cell r="BA2232"/>
          <cell r="BB2232"/>
          <cell r="BC2232"/>
          <cell r="BD2232"/>
          <cell r="BE2232"/>
          <cell r="BF2232"/>
          <cell r="BG2232"/>
          <cell r="BH2232"/>
          <cell r="BI2232"/>
          <cell r="BJ2232"/>
          <cell r="BK2232"/>
          <cell r="BL2232"/>
          <cell r="BM2232"/>
          <cell r="BN2232"/>
          <cell r="BO2232"/>
          <cell r="BP2232"/>
          <cell r="BQ2232"/>
          <cell r="BR2232"/>
          <cell r="BS2232"/>
          <cell r="BT2232"/>
          <cell r="BU2232"/>
          <cell r="BV2232"/>
          <cell r="BW2232"/>
          <cell r="BX2232"/>
          <cell r="BY2232"/>
          <cell r="BZ2232"/>
          <cell r="CA2232"/>
          <cell r="CB2232"/>
          <cell r="CC2232"/>
          <cell r="CD2232"/>
          <cell r="CE2232"/>
          <cell r="CF2232"/>
          <cell r="CG2232"/>
          <cell r="CH2232"/>
          <cell r="CI2232"/>
          <cell r="CJ2232"/>
          <cell r="CK2232"/>
          <cell r="CL2232"/>
          <cell r="CM2232"/>
          <cell r="CN2232"/>
        </row>
        <row r="2233">
          <cell r="B2233"/>
          <cell r="C2233"/>
          <cell r="D2233"/>
          <cell r="E2233"/>
          <cell r="F2233"/>
          <cell r="G2233"/>
          <cell r="H2233"/>
          <cell r="I2233"/>
          <cell r="J2233"/>
          <cell r="K2233"/>
          <cell r="L2233"/>
          <cell r="M2233"/>
          <cell r="N2233"/>
          <cell r="O2233"/>
          <cell r="P2233"/>
          <cell r="Q2233"/>
          <cell r="R2233"/>
          <cell r="S2233"/>
          <cell r="T2233"/>
          <cell r="U2233"/>
          <cell r="V2233"/>
          <cell r="W2233"/>
          <cell r="X2233"/>
          <cell r="Y2233"/>
          <cell r="Z2233"/>
          <cell r="AA2233"/>
          <cell r="AB2233"/>
          <cell r="AC2233"/>
          <cell r="AD2233"/>
          <cell r="AE2233"/>
          <cell r="AF2233"/>
          <cell r="AG2233"/>
          <cell r="AH2233"/>
          <cell r="AI2233"/>
          <cell r="AJ2233"/>
          <cell r="AK2233"/>
          <cell r="AL2233"/>
          <cell r="AM2233"/>
          <cell r="AN2233"/>
          <cell r="AO2233"/>
          <cell r="AP2233"/>
          <cell r="AQ2233"/>
          <cell r="AR2233"/>
          <cell r="AS2233"/>
          <cell r="AT2233"/>
          <cell r="AU2233"/>
          <cell r="AV2233"/>
          <cell r="AW2233"/>
          <cell r="AX2233"/>
          <cell r="AY2233"/>
          <cell r="AZ2233"/>
          <cell r="BA2233"/>
          <cell r="BB2233"/>
          <cell r="BC2233"/>
          <cell r="BD2233"/>
          <cell r="BE2233"/>
          <cell r="BF2233"/>
          <cell r="BG2233"/>
          <cell r="BH2233"/>
          <cell r="BI2233"/>
          <cell r="BJ2233"/>
          <cell r="BK2233"/>
          <cell r="BL2233"/>
          <cell r="BM2233"/>
          <cell r="BN2233"/>
          <cell r="BO2233"/>
          <cell r="BP2233"/>
          <cell r="BQ2233"/>
          <cell r="BR2233"/>
          <cell r="BS2233"/>
          <cell r="BT2233"/>
          <cell r="BU2233"/>
          <cell r="BV2233"/>
          <cell r="BW2233"/>
          <cell r="BX2233"/>
          <cell r="BY2233"/>
          <cell r="BZ2233"/>
          <cell r="CA2233"/>
          <cell r="CB2233"/>
          <cell r="CC2233"/>
          <cell r="CD2233"/>
          <cell r="CE2233"/>
          <cell r="CF2233"/>
          <cell r="CG2233"/>
          <cell r="CH2233"/>
          <cell r="CI2233"/>
          <cell r="CJ2233"/>
          <cell r="CK2233"/>
          <cell r="CL2233"/>
          <cell r="CM2233"/>
          <cell r="CN2233"/>
        </row>
        <row r="2234">
          <cell r="B2234"/>
          <cell r="C2234"/>
          <cell r="D2234"/>
          <cell r="E2234"/>
          <cell r="F2234"/>
          <cell r="G2234"/>
          <cell r="H2234"/>
          <cell r="I2234"/>
          <cell r="J2234"/>
          <cell r="K2234"/>
          <cell r="L2234"/>
          <cell r="M2234"/>
          <cell r="N2234"/>
          <cell r="O2234"/>
          <cell r="P2234"/>
          <cell r="Q2234"/>
          <cell r="R2234"/>
          <cell r="S2234"/>
          <cell r="T2234"/>
          <cell r="U2234"/>
          <cell r="V2234"/>
          <cell r="W2234"/>
          <cell r="X2234"/>
          <cell r="Y2234"/>
          <cell r="Z2234"/>
          <cell r="AA2234"/>
          <cell r="AB2234"/>
          <cell r="AC2234"/>
          <cell r="AD2234"/>
          <cell r="AE2234"/>
          <cell r="AF2234"/>
          <cell r="AG2234"/>
          <cell r="AH2234"/>
          <cell r="AI2234"/>
          <cell r="AJ2234"/>
          <cell r="AK2234"/>
          <cell r="AL2234"/>
          <cell r="AM2234"/>
          <cell r="AN2234"/>
          <cell r="AO2234"/>
          <cell r="AP2234"/>
          <cell r="AQ2234"/>
          <cell r="AR2234"/>
          <cell r="AS2234"/>
          <cell r="AT2234"/>
          <cell r="AU2234"/>
          <cell r="AV2234"/>
          <cell r="AW2234"/>
          <cell r="AX2234"/>
          <cell r="AY2234"/>
          <cell r="AZ2234"/>
          <cell r="BA2234"/>
          <cell r="BB2234"/>
          <cell r="BC2234"/>
          <cell r="BD2234"/>
          <cell r="BE2234"/>
          <cell r="BF2234"/>
          <cell r="BG2234"/>
          <cell r="BH2234"/>
          <cell r="BI2234"/>
          <cell r="BJ2234"/>
          <cell r="BK2234"/>
          <cell r="BL2234"/>
          <cell r="BM2234"/>
          <cell r="BN2234"/>
          <cell r="BO2234"/>
          <cell r="BP2234"/>
          <cell r="BQ2234"/>
          <cell r="BR2234"/>
          <cell r="BS2234"/>
          <cell r="BT2234"/>
          <cell r="BU2234"/>
          <cell r="BV2234"/>
          <cell r="BW2234"/>
          <cell r="BX2234"/>
          <cell r="BY2234"/>
          <cell r="BZ2234"/>
          <cell r="CA2234"/>
          <cell r="CB2234"/>
          <cell r="CC2234"/>
          <cell r="CD2234"/>
          <cell r="CE2234"/>
          <cell r="CF2234"/>
          <cell r="CG2234"/>
          <cell r="CH2234"/>
          <cell r="CI2234"/>
          <cell r="CJ2234"/>
          <cell r="CK2234"/>
          <cell r="CL2234"/>
          <cell r="CM2234"/>
          <cell r="CN2234"/>
        </row>
        <row r="2235">
          <cell r="B2235"/>
          <cell r="C2235"/>
          <cell r="D2235"/>
          <cell r="E2235"/>
          <cell r="F2235"/>
          <cell r="G2235"/>
          <cell r="H2235"/>
          <cell r="I2235"/>
          <cell r="J2235"/>
          <cell r="K2235"/>
          <cell r="L2235"/>
          <cell r="M2235"/>
          <cell r="N2235"/>
          <cell r="O2235"/>
          <cell r="P2235"/>
          <cell r="Q2235"/>
          <cell r="R2235"/>
          <cell r="S2235"/>
          <cell r="T2235"/>
          <cell r="U2235"/>
          <cell r="V2235"/>
          <cell r="W2235"/>
          <cell r="X2235"/>
          <cell r="Y2235"/>
          <cell r="Z2235"/>
          <cell r="AA2235"/>
          <cell r="AB2235"/>
          <cell r="AC2235"/>
          <cell r="AD2235"/>
          <cell r="AE2235"/>
          <cell r="AF2235"/>
          <cell r="AG2235"/>
          <cell r="AH2235"/>
          <cell r="AI2235"/>
          <cell r="AJ2235"/>
          <cell r="AK2235"/>
          <cell r="AL2235"/>
          <cell r="AM2235"/>
          <cell r="AN2235"/>
          <cell r="AO2235"/>
          <cell r="AP2235"/>
          <cell r="AQ2235"/>
          <cell r="AR2235"/>
          <cell r="AS2235"/>
          <cell r="AT2235"/>
          <cell r="AU2235"/>
          <cell r="AV2235"/>
          <cell r="AW2235"/>
          <cell r="AX2235"/>
          <cell r="AY2235"/>
          <cell r="AZ2235"/>
          <cell r="BA2235"/>
          <cell r="BB2235"/>
          <cell r="BC2235"/>
          <cell r="BD2235"/>
          <cell r="BE2235"/>
          <cell r="BF2235"/>
          <cell r="BG2235"/>
          <cell r="BH2235"/>
          <cell r="BI2235"/>
          <cell r="BJ2235"/>
          <cell r="BK2235"/>
          <cell r="BL2235"/>
          <cell r="BM2235"/>
          <cell r="BN2235"/>
          <cell r="BO2235"/>
          <cell r="BP2235"/>
          <cell r="BQ2235"/>
          <cell r="BR2235"/>
          <cell r="BS2235"/>
          <cell r="BT2235"/>
          <cell r="BU2235"/>
          <cell r="BV2235"/>
          <cell r="BW2235"/>
          <cell r="BX2235"/>
          <cell r="BY2235"/>
          <cell r="BZ2235"/>
          <cell r="CA2235"/>
          <cell r="CB2235"/>
          <cell r="CC2235"/>
          <cell r="CD2235"/>
          <cell r="CE2235"/>
          <cell r="CF2235"/>
          <cell r="CG2235"/>
          <cell r="CH2235"/>
          <cell r="CI2235"/>
          <cell r="CJ2235"/>
          <cell r="CK2235"/>
          <cell r="CL2235"/>
          <cell r="CM2235"/>
          <cell r="CN2235"/>
        </row>
        <row r="2236">
          <cell r="B2236"/>
          <cell r="C2236"/>
          <cell r="D2236"/>
          <cell r="E2236"/>
          <cell r="F2236"/>
          <cell r="G2236"/>
          <cell r="H2236"/>
          <cell r="I2236"/>
          <cell r="J2236"/>
          <cell r="K2236"/>
          <cell r="L2236"/>
          <cell r="M2236"/>
          <cell r="N2236"/>
          <cell r="O2236"/>
          <cell r="P2236"/>
          <cell r="Q2236"/>
          <cell r="R2236"/>
          <cell r="S2236"/>
          <cell r="T2236"/>
          <cell r="U2236"/>
          <cell r="V2236"/>
          <cell r="W2236"/>
          <cell r="X2236"/>
          <cell r="Y2236"/>
          <cell r="Z2236"/>
          <cell r="AA2236"/>
          <cell r="AB2236"/>
          <cell r="AC2236"/>
          <cell r="AD2236"/>
          <cell r="AE2236"/>
          <cell r="AF2236"/>
          <cell r="AG2236"/>
          <cell r="AH2236"/>
          <cell r="AI2236"/>
          <cell r="AJ2236"/>
          <cell r="AK2236"/>
          <cell r="AL2236"/>
          <cell r="AM2236"/>
          <cell r="AN2236"/>
          <cell r="AO2236"/>
          <cell r="AP2236"/>
          <cell r="AQ2236"/>
          <cell r="AR2236"/>
          <cell r="AS2236"/>
          <cell r="AT2236"/>
          <cell r="AU2236"/>
          <cell r="AV2236"/>
          <cell r="AW2236"/>
          <cell r="AX2236"/>
          <cell r="AY2236"/>
          <cell r="AZ2236"/>
          <cell r="BA2236"/>
          <cell r="BB2236"/>
          <cell r="BC2236"/>
          <cell r="BD2236"/>
          <cell r="BE2236"/>
          <cell r="BF2236"/>
          <cell r="BG2236"/>
          <cell r="BH2236"/>
          <cell r="BI2236"/>
          <cell r="BJ2236"/>
          <cell r="BK2236"/>
          <cell r="BL2236"/>
          <cell r="BM2236"/>
          <cell r="BN2236"/>
          <cell r="BO2236"/>
          <cell r="BP2236"/>
          <cell r="BQ2236"/>
          <cell r="BR2236"/>
          <cell r="BS2236"/>
          <cell r="BT2236"/>
          <cell r="BU2236"/>
          <cell r="BV2236"/>
          <cell r="BW2236"/>
          <cell r="BX2236"/>
          <cell r="BY2236"/>
          <cell r="BZ2236"/>
          <cell r="CA2236"/>
          <cell r="CB2236"/>
          <cell r="CC2236"/>
          <cell r="CD2236"/>
          <cell r="CE2236"/>
          <cell r="CF2236"/>
          <cell r="CG2236"/>
          <cell r="CH2236"/>
          <cell r="CI2236"/>
          <cell r="CJ2236"/>
          <cell r="CK2236"/>
          <cell r="CL2236"/>
          <cell r="CM2236"/>
          <cell r="CN2236"/>
        </row>
        <row r="2237">
          <cell r="B2237"/>
          <cell r="C2237"/>
          <cell r="D2237"/>
          <cell r="E2237"/>
          <cell r="F2237"/>
          <cell r="G2237"/>
          <cell r="H2237"/>
          <cell r="I2237"/>
          <cell r="J2237"/>
          <cell r="K2237"/>
          <cell r="L2237"/>
          <cell r="M2237"/>
          <cell r="N2237"/>
          <cell r="O2237"/>
          <cell r="P2237"/>
          <cell r="Q2237"/>
          <cell r="R2237"/>
          <cell r="S2237"/>
          <cell r="T2237"/>
          <cell r="U2237"/>
          <cell r="V2237"/>
          <cell r="W2237"/>
          <cell r="X2237"/>
          <cell r="Y2237"/>
          <cell r="Z2237"/>
          <cell r="AA2237"/>
          <cell r="AB2237"/>
          <cell r="AC2237"/>
          <cell r="AD2237"/>
          <cell r="AE2237"/>
          <cell r="AF2237"/>
          <cell r="AG2237"/>
          <cell r="AH2237"/>
          <cell r="AI2237"/>
          <cell r="AJ2237"/>
          <cell r="AK2237"/>
          <cell r="AL2237"/>
          <cell r="AM2237"/>
          <cell r="AN2237"/>
          <cell r="AO2237"/>
          <cell r="AP2237"/>
          <cell r="AQ2237"/>
          <cell r="AR2237"/>
          <cell r="AS2237"/>
          <cell r="AT2237"/>
          <cell r="AU2237"/>
          <cell r="AV2237"/>
          <cell r="AW2237"/>
          <cell r="AX2237"/>
          <cell r="AY2237"/>
          <cell r="AZ2237"/>
          <cell r="BA2237"/>
          <cell r="BB2237"/>
          <cell r="BC2237"/>
          <cell r="BD2237"/>
          <cell r="BE2237"/>
          <cell r="BF2237"/>
          <cell r="BG2237"/>
          <cell r="BH2237"/>
          <cell r="BI2237"/>
          <cell r="BJ2237"/>
          <cell r="BK2237"/>
          <cell r="BL2237"/>
          <cell r="BM2237"/>
          <cell r="BN2237"/>
          <cell r="BO2237"/>
          <cell r="BP2237"/>
          <cell r="BQ2237"/>
          <cell r="BR2237"/>
          <cell r="BS2237"/>
          <cell r="BT2237"/>
          <cell r="BU2237"/>
          <cell r="BV2237"/>
          <cell r="BW2237"/>
          <cell r="BX2237"/>
          <cell r="BY2237"/>
          <cell r="BZ2237"/>
          <cell r="CA2237"/>
          <cell r="CB2237"/>
          <cell r="CC2237"/>
          <cell r="CD2237"/>
          <cell r="CE2237"/>
          <cell r="CF2237"/>
          <cell r="CG2237"/>
          <cell r="CH2237"/>
          <cell r="CI2237"/>
          <cell r="CJ2237"/>
          <cell r="CK2237"/>
          <cell r="CL2237"/>
          <cell r="CM2237"/>
          <cell r="CN2237"/>
        </row>
        <row r="2238">
          <cell r="B2238"/>
          <cell r="C2238"/>
          <cell r="D2238"/>
          <cell r="E2238"/>
          <cell r="F2238"/>
          <cell r="G2238"/>
          <cell r="H2238"/>
          <cell r="I2238"/>
          <cell r="J2238"/>
          <cell r="K2238"/>
          <cell r="L2238"/>
          <cell r="M2238"/>
          <cell r="N2238"/>
          <cell r="O2238"/>
          <cell r="P2238"/>
          <cell r="Q2238"/>
          <cell r="R2238"/>
          <cell r="S2238"/>
          <cell r="T2238"/>
          <cell r="U2238"/>
          <cell r="V2238"/>
          <cell r="W2238"/>
          <cell r="X2238"/>
          <cell r="Y2238"/>
          <cell r="Z2238"/>
          <cell r="AA2238"/>
          <cell r="AB2238"/>
          <cell r="AC2238"/>
          <cell r="AD2238"/>
          <cell r="AE2238"/>
          <cell r="AF2238"/>
          <cell r="AG2238"/>
          <cell r="AH2238"/>
          <cell r="AI2238"/>
          <cell r="AJ2238"/>
          <cell r="AK2238"/>
          <cell r="AL2238"/>
          <cell r="AM2238"/>
          <cell r="AN2238"/>
          <cell r="AO2238"/>
          <cell r="AP2238"/>
          <cell r="AQ2238"/>
          <cell r="AR2238"/>
          <cell r="AS2238"/>
          <cell r="AT2238"/>
          <cell r="AU2238"/>
          <cell r="AV2238"/>
          <cell r="AW2238"/>
          <cell r="AX2238"/>
          <cell r="AY2238"/>
          <cell r="AZ2238"/>
          <cell r="BA2238"/>
          <cell r="BB2238"/>
          <cell r="BC2238"/>
          <cell r="BD2238"/>
          <cell r="BE2238"/>
          <cell r="BF2238"/>
          <cell r="BG2238"/>
          <cell r="BH2238"/>
          <cell r="BI2238"/>
          <cell r="BJ2238"/>
          <cell r="BK2238"/>
          <cell r="BL2238"/>
          <cell r="BM2238"/>
          <cell r="BN2238"/>
          <cell r="BO2238"/>
          <cell r="BP2238"/>
          <cell r="BQ2238"/>
          <cell r="BR2238"/>
          <cell r="BS2238"/>
          <cell r="BT2238"/>
          <cell r="BU2238"/>
          <cell r="BV2238"/>
          <cell r="BW2238"/>
          <cell r="BX2238"/>
          <cell r="BY2238"/>
          <cell r="BZ2238"/>
          <cell r="CA2238"/>
          <cell r="CB2238"/>
          <cell r="CC2238"/>
          <cell r="CD2238"/>
          <cell r="CE2238"/>
          <cell r="CF2238"/>
          <cell r="CG2238"/>
          <cell r="CH2238"/>
          <cell r="CI2238"/>
          <cell r="CJ2238"/>
          <cell r="CK2238"/>
          <cell r="CL2238"/>
          <cell r="CM2238"/>
          <cell r="CN2238"/>
        </row>
        <row r="2239">
          <cell r="B2239"/>
          <cell r="C2239"/>
          <cell r="D2239"/>
          <cell r="E2239"/>
          <cell r="F2239"/>
          <cell r="G2239"/>
          <cell r="H2239"/>
          <cell r="I2239"/>
          <cell r="J2239"/>
          <cell r="K2239"/>
          <cell r="L2239"/>
          <cell r="M2239"/>
          <cell r="N2239"/>
          <cell r="O2239"/>
          <cell r="P2239"/>
          <cell r="Q2239"/>
          <cell r="R2239"/>
          <cell r="S2239"/>
          <cell r="T2239"/>
          <cell r="U2239"/>
          <cell r="V2239"/>
          <cell r="W2239"/>
          <cell r="X2239"/>
          <cell r="Y2239"/>
          <cell r="Z2239"/>
          <cell r="AA2239"/>
          <cell r="AB2239"/>
          <cell r="AC2239"/>
          <cell r="AD2239"/>
          <cell r="AE2239"/>
          <cell r="AF2239"/>
          <cell r="AG2239"/>
          <cell r="AH2239"/>
          <cell r="AI2239"/>
          <cell r="AJ2239"/>
          <cell r="AK2239"/>
          <cell r="AL2239"/>
          <cell r="AM2239"/>
          <cell r="AN2239"/>
          <cell r="AO2239"/>
          <cell r="AP2239"/>
          <cell r="AQ2239"/>
          <cell r="AR2239"/>
          <cell r="AS2239"/>
          <cell r="AT2239"/>
          <cell r="AU2239"/>
          <cell r="AV2239"/>
          <cell r="AW2239"/>
          <cell r="AX2239"/>
          <cell r="AY2239"/>
          <cell r="AZ2239"/>
          <cell r="BA2239"/>
          <cell r="BB2239"/>
          <cell r="BC2239"/>
          <cell r="BD2239"/>
          <cell r="BE2239"/>
          <cell r="BF2239"/>
          <cell r="BG2239"/>
          <cell r="BH2239"/>
          <cell r="BI2239"/>
          <cell r="BJ2239"/>
          <cell r="BK2239"/>
          <cell r="BL2239"/>
          <cell r="BM2239"/>
          <cell r="BN2239"/>
          <cell r="BO2239"/>
          <cell r="BP2239"/>
          <cell r="BQ2239"/>
          <cell r="BR2239"/>
          <cell r="BS2239"/>
          <cell r="BT2239"/>
          <cell r="BU2239"/>
          <cell r="BV2239"/>
          <cell r="BW2239"/>
          <cell r="BX2239"/>
          <cell r="BY2239"/>
          <cell r="BZ2239"/>
          <cell r="CA2239"/>
          <cell r="CB2239"/>
          <cell r="CC2239"/>
          <cell r="CD2239"/>
          <cell r="CE2239"/>
          <cell r="CF2239"/>
          <cell r="CG2239"/>
          <cell r="CH2239"/>
          <cell r="CI2239"/>
          <cell r="CJ2239"/>
          <cell r="CK2239"/>
          <cell r="CL2239"/>
          <cell r="CM2239"/>
          <cell r="CN2239"/>
        </row>
        <row r="2240">
          <cell r="B2240"/>
          <cell r="C2240"/>
          <cell r="D2240"/>
          <cell r="E2240"/>
          <cell r="F2240"/>
          <cell r="G2240"/>
          <cell r="H2240"/>
          <cell r="I2240"/>
          <cell r="J2240"/>
          <cell r="K2240"/>
          <cell r="L2240"/>
          <cell r="M2240"/>
          <cell r="N2240"/>
          <cell r="O2240"/>
          <cell r="P2240"/>
          <cell r="Q2240"/>
          <cell r="R2240"/>
          <cell r="S2240"/>
          <cell r="T2240"/>
          <cell r="U2240"/>
          <cell r="V2240"/>
          <cell r="W2240"/>
          <cell r="X2240"/>
          <cell r="Y2240"/>
          <cell r="Z2240"/>
          <cell r="AA2240"/>
          <cell r="AB2240"/>
          <cell r="AC2240"/>
          <cell r="AD2240"/>
          <cell r="AE2240"/>
          <cell r="AF2240"/>
          <cell r="AG2240"/>
          <cell r="AH2240"/>
          <cell r="AI2240"/>
          <cell r="AJ2240"/>
          <cell r="AK2240"/>
          <cell r="AL2240"/>
          <cell r="AM2240"/>
          <cell r="AN2240"/>
          <cell r="AO2240"/>
          <cell r="AP2240"/>
          <cell r="AQ2240"/>
          <cell r="AR2240"/>
          <cell r="AS2240"/>
          <cell r="AT2240"/>
          <cell r="AU2240"/>
          <cell r="AV2240"/>
          <cell r="AW2240"/>
          <cell r="AX2240"/>
          <cell r="AY2240"/>
          <cell r="AZ2240"/>
          <cell r="BA2240"/>
          <cell r="BB2240"/>
          <cell r="BC2240"/>
          <cell r="BD2240"/>
          <cell r="BE2240"/>
          <cell r="BF2240"/>
          <cell r="BG2240"/>
          <cell r="BH2240"/>
          <cell r="BI2240"/>
          <cell r="BJ2240"/>
          <cell r="BK2240"/>
          <cell r="BL2240"/>
          <cell r="BM2240"/>
          <cell r="BN2240"/>
          <cell r="BO2240"/>
          <cell r="BP2240"/>
          <cell r="BQ2240"/>
          <cell r="BR2240"/>
          <cell r="BS2240"/>
          <cell r="BT2240"/>
          <cell r="BU2240"/>
          <cell r="BV2240"/>
          <cell r="BW2240"/>
          <cell r="BX2240"/>
          <cell r="BY2240"/>
          <cell r="BZ2240"/>
          <cell r="CA2240"/>
          <cell r="CB2240"/>
          <cell r="CC2240"/>
          <cell r="CD2240"/>
          <cell r="CE2240"/>
          <cell r="CF2240"/>
          <cell r="CG2240"/>
          <cell r="CH2240"/>
          <cell r="CI2240"/>
          <cell r="CJ2240"/>
          <cell r="CK2240"/>
          <cell r="CL2240"/>
          <cell r="CM2240"/>
          <cell r="CN2240"/>
        </row>
        <row r="2241">
          <cell r="B2241"/>
          <cell r="C2241"/>
          <cell r="D2241"/>
          <cell r="E2241"/>
          <cell r="F2241"/>
          <cell r="G2241"/>
          <cell r="H2241"/>
          <cell r="I2241"/>
          <cell r="J2241"/>
          <cell r="K2241"/>
          <cell r="L2241"/>
          <cell r="M2241"/>
          <cell r="N2241"/>
          <cell r="O2241"/>
          <cell r="P2241"/>
          <cell r="Q2241"/>
          <cell r="R2241"/>
          <cell r="S2241"/>
          <cell r="T2241"/>
          <cell r="U2241"/>
          <cell r="V2241"/>
          <cell r="W2241"/>
          <cell r="X2241"/>
          <cell r="Y2241"/>
          <cell r="Z2241"/>
          <cell r="AA2241"/>
          <cell r="AB2241"/>
          <cell r="AC2241"/>
          <cell r="AD2241"/>
          <cell r="AE2241"/>
          <cell r="AF2241"/>
          <cell r="AG2241"/>
          <cell r="AH2241"/>
          <cell r="AI2241"/>
          <cell r="AJ2241"/>
          <cell r="AK2241"/>
          <cell r="AL2241"/>
          <cell r="AM2241"/>
          <cell r="AN2241"/>
          <cell r="AO2241"/>
          <cell r="AP2241"/>
          <cell r="AQ2241"/>
          <cell r="AR2241"/>
          <cell r="AS2241"/>
          <cell r="AT2241"/>
          <cell r="AU2241"/>
          <cell r="AV2241"/>
          <cell r="AW2241"/>
          <cell r="AX2241"/>
          <cell r="AY2241"/>
          <cell r="AZ2241"/>
          <cell r="BA2241"/>
          <cell r="BB2241"/>
          <cell r="BC2241"/>
          <cell r="BD2241"/>
          <cell r="BE2241"/>
          <cell r="BF2241"/>
          <cell r="BG2241"/>
          <cell r="BH2241"/>
          <cell r="BI2241"/>
          <cell r="BJ2241"/>
          <cell r="BK2241"/>
          <cell r="BL2241"/>
          <cell r="BM2241"/>
          <cell r="BN2241"/>
          <cell r="BO2241"/>
          <cell r="BP2241"/>
          <cell r="BQ2241"/>
          <cell r="BR2241"/>
          <cell r="BS2241"/>
          <cell r="BT2241"/>
          <cell r="BU2241"/>
          <cell r="BV2241"/>
          <cell r="BW2241"/>
          <cell r="BX2241"/>
          <cell r="BY2241"/>
          <cell r="BZ2241"/>
          <cell r="CA2241"/>
          <cell r="CB2241"/>
          <cell r="CC2241"/>
          <cell r="CD2241"/>
          <cell r="CE2241"/>
          <cell r="CF2241"/>
          <cell r="CG2241"/>
          <cell r="CH2241"/>
          <cell r="CI2241"/>
          <cell r="CJ2241"/>
          <cell r="CK2241"/>
          <cell r="CL2241"/>
          <cell r="CM2241"/>
          <cell r="CN2241"/>
        </row>
        <row r="2242">
          <cell r="B2242"/>
          <cell r="C2242"/>
          <cell r="D2242"/>
          <cell r="E2242"/>
          <cell r="F2242"/>
          <cell r="G2242"/>
          <cell r="H2242"/>
          <cell r="I2242"/>
          <cell r="J2242"/>
          <cell r="K2242"/>
          <cell r="L2242"/>
          <cell r="M2242"/>
          <cell r="N2242"/>
          <cell r="O2242"/>
          <cell r="P2242"/>
          <cell r="Q2242"/>
          <cell r="R2242"/>
          <cell r="S2242"/>
          <cell r="T2242"/>
          <cell r="U2242"/>
          <cell r="V2242"/>
          <cell r="W2242"/>
          <cell r="X2242"/>
          <cell r="Y2242"/>
          <cell r="Z2242"/>
          <cell r="AA2242"/>
          <cell r="AB2242"/>
          <cell r="AC2242"/>
          <cell r="AD2242"/>
          <cell r="AE2242"/>
          <cell r="AF2242"/>
          <cell r="AG2242"/>
          <cell r="AH2242"/>
          <cell r="AI2242"/>
          <cell r="AJ2242"/>
          <cell r="AK2242"/>
          <cell r="AL2242"/>
          <cell r="AM2242"/>
          <cell r="AN2242"/>
          <cell r="AO2242"/>
          <cell r="AP2242"/>
          <cell r="AQ2242"/>
          <cell r="AR2242"/>
          <cell r="AS2242"/>
          <cell r="AT2242"/>
          <cell r="AU2242"/>
          <cell r="AV2242"/>
          <cell r="AW2242"/>
          <cell r="AX2242"/>
          <cell r="AY2242"/>
          <cell r="AZ2242"/>
          <cell r="BA2242"/>
          <cell r="BB2242"/>
          <cell r="BC2242"/>
          <cell r="BD2242"/>
          <cell r="BE2242"/>
          <cell r="BF2242"/>
          <cell r="BG2242"/>
          <cell r="BH2242"/>
          <cell r="BI2242"/>
          <cell r="BJ2242"/>
          <cell r="BK2242"/>
          <cell r="BL2242"/>
          <cell r="BM2242"/>
          <cell r="BN2242"/>
          <cell r="BO2242"/>
          <cell r="BP2242"/>
          <cell r="BQ2242"/>
          <cell r="BR2242"/>
          <cell r="BS2242"/>
          <cell r="BT2242"/>
          <cell r="BU2242"/>
          <cell r="BV2242"/>
          <cell r="BW2242"/>
          <cell r="BX2242"/>
          <cell r="BY2242"/>
          <cell r="BZ2242"/>
          <cell r="CA2242"/>
          <cell r="CB2242"/>
          <cell r="CC2242"/>
          <cell r="CD2242"/>
          <cell r="CE2242"/>
          <cell r="CF2242"/>
          <cell r="CG2242"/>
          <cell r="CH2242"/>
          <cell r="CI2242"/>
          <cell r="CJ2242"/>
          <cell r="CK2242"/>
          <cell r="CL2242"/>
          <cell r="CM2242"/>
          <cell r="CN2242"/>
        </row>
        <row r="2243">
          <cell r="B2243"/>
          <cell r="C2243"/>
          <cell r="D2243"/>
          <cell r="E2243"/>
          <cell r="F2243"/>
          <cell r="G2243"/>
          <cell r="H2243"/>
          <cell r="I2243"/>
          <cell r="J2243"/>
          <cell r="K2243"/>
          <cell r="L2243"/>
          <cell r="M2243"/>
          <cell r="N2243"/>
          <cell r="O2243"/>
          <cell r="P2243"/>
          <cell r="Q2243"/>
          <cell r="R2243"/>
          <cell r="S2243"/>
          <cell r="T2243"/>
          <cell r="U2243"/>
          <cell r="V2243"/>
          <cell r="W2243"/>
          <cell r="X2243"/>
          <cell r="Y2243"/>
          <cell r="Z2243"/>
          <cell r="AA2243"/>
          <cell r="AB2243"/>
          <cell r="AC2243"/>
          <cell r="AD2243"/>
          <cell r="AE2243"/>
          <cell r="AF2243"/>
          <cell r="AG2243"/>
          <cell r="AH2243"/>
          <cell r="AI2243"/>
          <cell r="AJ2243"/>
          <cell r="AK2243"/>
          <cell r="AL2243"/>
          <cell r="AM2243"/>
          <cell r="AN2243"/>
          <cell r="AO2243"/>
          <cell r="AP2243"/>
          <cell r="AQ2243"/>
          <cell r="AR2243"/>
          <cell r="AS2243"/>
          <cell r="AT2243"/>
          <cell r="AU2243"/>
          <cell r="AV2243"/>
          <cell r="AW2243"/>
          <cell r="AX2243"/>
          <cell r="AY2243"/>
          <cell r="AZ2243"/>
          <cell r="BA2243"/>
          <cell r="BB2243"/>
          <cell r="BC2243"/>
          <cell r="BD2243"/>
          <cell r="BE2243"/>
          <cell r="BF2243"/>
          <cell r="BG2243"/>
          <cell r="BH2243"/>
          <cell r="BI2243"/>
          <cell r="BJ2243"/>
          <cell r="BK2243"/>
          <cell r="BL2243"/>
          <cell r="BM2243"/>
          <cell r="BN2243"/>
          <cell r="BO2243"/>
          <cell r="BP2243"/>
          <cell r="BQ2243"/>
          <cell r="BR2243"/>
          <cell r="BS2243"/>
          <cell r="BT2243"/>
          <cell r="BU2243"/>
          <cell r="BV2243"/>
          <cell r="BW2243"/>
          <cell r="BX2243"/>
          <cell r="BY2243"/>
          <cell r="BZ2243"/>
          <cell r="CA2243"/>
          <cell r="CB2243"/>
          <cell r="CC2243"/>
          <cell r="CD2243"/>
          <cell r="CE2243"/>
          <cell r="CF2243"/>
          <cell r="CG2243"/>
          <cell r="CH2243"/>
          <cell r="CI2243"/>
          <cell r="CJ2243"/>
          <cell r="CK2243"/>
          <cell r="CL2243"/>
          <cell r="CM2243"/>
          <cell r="CN2243"/>
        </row>
        <row r="2244">
          <cell r="B2244"/>
          <cell r="C2244"/>
          <cell r="D2244"/>
          <cell r="E2244"/>
          <cell r="F2244"/>
          <cell r="G2244"/>
          <cell r="H2244"/>
          <cell r="I2244"/>
          <cell r="J2244"/>
          <cell r="K2244"/>
          <cell r="L2244"/>
          <cell r="M2244"/>
          <cell r="N2244"/>
          <cell r="O2244"/>
          <cell r="P2244"/>
          <cell r="Q2244"/>
          <cell r="R2244"/>
          <cell r="S2244"/>
          <cell r="T2244"/>
          <cell r="U2244"/>
          <cell r="V2244"/>
          <cell r="W2244"/>
          <cell r="X2244"/>
          <cell r="Y2244"/>
          <cell r="Z2244"/>
          <cell r="AA2244"/>
          <cell r="AB2244"/>
          <cell r="AC2244"/>
          <cell r="AD2244"/>
          <cell r="AE2244"/>
          <cell r="AF2244"/>
          <cell r="AG2244"/>
          <cell r="AH2244"/>
          <cell r="AI2244"/>
          <cell r="AJ2244"/>
          <cell r="AK2244"/>
          <cell r="AL2244"/>
          <cell r="AM2244"/>
          <cell r="AN2244"/>
          <cell r="AO2244"/>
          <cell r="AP2244"/>
          <cell r="AQ2244"/>
          <cell r="AR2244"/>
          <cell r="AS2244"/>
          <cell r="AT2244"/>
          <cell r="AU2244"/>
          <cell r="AV2244"/>
          <cell r="AW2244"/>
          <cell r="AX2244"/>
          <cell r="AY2244"/>
          <cell r="AZ2244"/>
          <cell r="BA2244"/>
          <cell r="BB2244"/>
          <cell r="BC2244"/>
          <cell r="BD2244"/>
          <cell r="BE2244"/>
          <cell r="BF2244"/>
          <cell r="BG2244"/>
          <cell r="BH2244"/>
          <cell r="BI2244"/>
          <cell r="BJ2244"/>
          <cell r="BK2244"/>
          <cell r="BL2244"/>
          <cell r="BM2244"/>
          <cell r="BN2244"/>
          <cell r="BO2244"/>
          <cell r="BP2244"/>
          <cell r="BQ2244"/>
          <cell r="BR2244"/>
          <cell r="BS2244"/>
          <cell r="BT2244"/>
          <cell r="BU2244"/>
          <cell r="BV2244"/>
          <cell r="BW2244"/>
          <cell r="BX2244"/>
          <cell r="BY2244"/>
          <cell r="BZ2244"/>
          <cell r="CA2244"/>
          <cell r="CB2244"/>
          <cell r="CC2244"/>
          <cell r="CD2244"/>
          <cell r="CE2244"/>
          <cell r="CF2244"/>
          <cell r="CG2244"/>
          <cell r="CH2244"/>
          <cell r="CI2244"/>
          <cell r="CJ2244"/>
          <cell r="CK2244"/>
          <cell r="CL2244"/>
          <cell r="CM2244"/>
          <cell r="CN2244"/>
        </row>
        <row r="2245">
          <cell r="B2245"/>
          <cell r="C2245"/>
          <cell r="D2245"/>
          <cell r="E2245"/>
          <cell r="F2245"/>
          <cell r="G2245"/>
          <cell r="H2245"/>
          <cell r="I2245"/>
          <cell r="J2245"/>
          <cell r="K2245"/>
          <cell r="L2245"/>
          <cell r="M2245"/>
          <cell r="N2245"/>
          <cell r="O2245"/>
          <cell r="P2245"/>
          <cell r="Q2245"/>
          <cell r="R2245"/>
          <cell r="S2245"/>
          <cell r="T2245"/>
          <cell r="U2245"/>
          <cell r="V2245"/>
          <cell r="W2245"/>
          <cell r="X2245"/>
          <cell r="Y2245"/>
          <cell r="Z2245"/>
          <cell r="AA2245"/>
          <cell r="AB2245"/>
          <cell r="AC2245"/>
          <cell r="AD2245"/>
          <cell r="AE2245"/>
          <cell r="AF2245"/>
          <cell r="AG2245"/>
          <cell r="AH2245"/>
          <cell r="AI2245"/>
          <cell r="AJ2245"/>
          <cell r="AK2245"/>
          <cell r="AL2245"/>
          <cell r="AM2245"/>
          <cell r="AN2245"/>
          <cell r="AO2245"/>
          <cell r="AP2245"/>
          <cell r="AQ2245"/>
          <cell r="AR2245"/>
          <cell r="AS2245"/>
          <cell r="AT2245"/>
          <cell r="AU2245"/>
          <cell r="AV2245"/>
          <cell r="AW2245"/>
          <cell r="AX2245"/>
          <cell r="AY2245"/>
          <cell r="AZ2245"/>
          <cell r="BA2245"/>
          <cell r="BB2245"/>
          <cell r="BC2245"/>
          <cell r="BD2245"/>
          <cell r="BE2245"/>
          <cell r="BF2245"/>
          <cell r="BG2245"/>
          <cell r="BH2245"/>
          <cell r="BI2245"/>
          <cell r="BJ2245"/>
          <cell r="BK2245"/>
          <cell r="BL2245"/>
          <cell r="BM2245"/>
          <cell r="BN2245"/>
          <cell r="BO2245"/>
          <cell r="BP2245"/>
          <cell r="BQ2245"/>
          <cell r="BR2245"/>
          <cell r="BS2245"/>
          <cell r="BT2245"/>
          <cell r="BU2245"/>
          <cell r="BV2245"/>
          <cell r="BW2245"/>
          <cell r="BX2245"/>
          <cell r="BY2245"/>
          <cell r="BZ2245"/>
          <cell r="CA2245"/>
          <cell r="CB2245"/>
          <cell r="CC2245"/>
          <cell r="CD2245"/>
          <cell r="CE2245"/>
          <cell r="CF2245"/>
          <cell r="CG2245"/>
          <cell r="CH2245"/>
          <cell r="CI2245"/>
          <cell r="CJ2245"/>
          <cell r="CK2245"/>
          <cell r="CL2245"/>
          <cell r="CM2245"/>
          <cell r="CN2245"/>
        </row>
        <row r="2246">
          <cell r="B2246"/>
          <cell r="C2246"/>
          <cell r="D2246"/>
          <cell r="E2246"/>
          <cell r="F2246"/>
          <cell r="G2246"/>
          <cell r="H2246"/>
          <cell r="I2246"/>
          <cell r="J2246"/>
          <cell r="K2246"/>
          <cell r="L2246"/>
          <cell r="M2246"/>
          <cell r="N2246"/>
          <cell r="O2246"/>
          <cell r="P2246"/>
          <cell r="Q2246"/>
          <cell r="R2246"/>
          <cell r="S2246"/>
          <cell r="T2246"/>
          <cell r="U2246"/>
          <cell r="V2246"/>
          <cell r="W2246"/>
          <cell r="X2246"/>
          <cell r="Y2246"/>
          <cell r="Z2246"/>
          <cell r="AA2246"/>
          <cell r="AB2246"/>
          <cell r="AC2246"/>
          <cell r="AD2246"/>
          <cell r="AE2246"/>
          <cell r="AF2246"/>
          <cell r="AG2246"/>
          <cell r="AH2246"/>
          <cell r="AI2246"/>
          <cell r="AJ2246"/>
          <cell r="AK2246"/>
          <cell r="AL2246"/>
          <cell r="AM2246"/>
          <cell r="AN2246"/>
          <cell r="AO2246"/>
          <cell r="AP2246"/>
          <cell r="AQ2246"/>
          <cell r="AR2246"/>
          <cell r="AS2246"/>
          <cell r="AT2246"/>
          <cell r="AU2246"/>
          <cell r="AV2246"/>
          <cell r="AW2246"/>
          <cell r="AX2246"/>
          <cell r="AY2246"/>
          <cell r="AZ2246"/>
          <cell r="BA2246"/>
          <cell r="BB2246"/>
          <cell r="BC2246"/>
          <cell r="BD2246"/>
          <cell r="BE2246"/>
          <cell r="BF2246"/>
          <cell r="BG2246"/>
          <cell r="BH2246"/>
          <cell r="BI2246"/>
          <cell r="BJ2246"/>
          <cell r="BK2246"/>
          <cell r="BL2246"/>
          <cell r="BM2246"/>
          <cell r="BN2246"/>
          <cell r="BO2246"/>
          <cell r="BP2246"/>
          <cell r="BQ2246"/>
          <cell r="BR2246"/>
          <cell r="BS2246"/>
          <cell r="BT2246"/>
          <cell r="BU2246"/>
          <cell r="BV2246"/>
          <cell r="BW2246"/>
          <cell r="BX2246"/>
          <cell r="BY2246"/>
          <cell r="BZ2246"/>
          <cell r="CA2246"/>
          <cell r="CB2246"/>
          <cell r="CC2246"/>
          <cell r="CD2246"/>
          <cell r="CE2246"/>
          <cell r="CF2246"/>
          <cell r="CG2246"/>
          <cell r="CH2246"/>
          <cell r="CI2246"/>
          <cell r="CJ2246"/>
          <cell r="CK2246"/>
          <cell r="CL2246"/>
          <cell r="CM2246"/>
          <cell r="CN2246"/>
        </row>
        <row r="2247">
          <cell r="B2247"/>
          <cell r="C2247"/>
          <cell r="D2247"/>
          <cell r="E2247"/>
          <cell r="F2247"/>
          <cell r="G2247"/>
          <cell r="H2247"/>
          <cell r="I2247"/>
          <cell r="J2247"/>
          <cell r="K2247"/>
          <cell r="L2247"/>
          <cell r="M2247"/>
          <cell r="N2247"/>
          <cell r="O2247"/>
          <cell r="P2247"/>
          <cell r="Q2247"/>
          <cell r="R2247"/>
          <cell r="S2247"/>
          <cell r="T2247"/>
          <cell r="U2247"/>
          <cell r="V2247"/>
          <cell r="W2247"/>
          <cell r="X2247"/>
          <cell r="Y2247"/>
          <cell r="Z2247"/>
          <cell r="AA2247"/>
          <cell r="AB2247"/>
          <cell r="AC2247"/>
          <cell r="AD2247"/>
          <cell r="AE2247"/>
          <cell r="AF2247"/>
          <cell r="AG2247"/>
          <cell r="AH2247"/>
          <cell r="AI2247"/>
          <cell r="AJ2247"/>
          <cell r="AK2247"/>
          <cell r="AL2247"/>
          <cell r="AM2247"/>
          <cell r="AN2247"/>
          <cell r="AO2247"/>
          <cell r="AP2247"/>
          <cell r="AQ2247"/>
          <cell r="AR2247"/>
          <cell r="AS2247"/>
          <cell r="AT2247"/>
          <cell r="AU2247"/>
          <cell r="AV2247"/>
          <cell r="AW2247"/>
          <cell r="AX2247"/>
          <cell r="AY2247"/>
          <cell r="AZ2247"/>
          <cell r="BA2247"/>
          <cell r="BB2247"/>
          <cell r="BC2247"/>
          <cell r="BD2247"/>
          <cell r="BE2247"/>
          <cell r="BF2247"/>
          <cell r="BG2247"/>
          <cell r="BH2247"/>
          <cell r="BI2247"/>
          <cell r="BJ2247"/>
          <cell r="BK2247"/>
          <cell r="BL2247"/>
          <cell r="BM2247"/>
          <cell r="BN2247"/>
          <cell r="BO2247"/>
          <cell r="BP2247"/>
          <cell r="BQ2247"/>
          <cell r="BR2247"/>
          <cell r="BS2247"/>
          <cell r="BT2247"/>
          <cell r="BU2247"/>
          <cell r="BV2247"/>
          <cell r="BW2247"/>
          <cell r="BX2247"/>
          <cell r="BY2247"/>
          <cell r="BZ2247"/>
          <cell r="CA2247"/>
          <cell r="CB2247"/>
          <cell r="CC2247"/>
          <cell r="CD2247"/>
          <cell r="CE2247"/>
          <cell r="CF2247"/>
          <cell r="CG2247"/>
          <cell r="CH2247"/>
          <cell r="CI2247"/>
          <cell r="CJ2247"/>
          <cell r="CK2247"/>
          <cell r="CL2247"/>
          <cell r="CM2247"/>
          <cell r="CN2247"/>
        </row>
        <row r="2248">
          <cell r="B2248"/>
          <cell r="C2248"/>
          <cell r="D2248"/>
          <cell r="E2248"/>
          <cell r="F2248"/>
          <cell r="G2248"/>
          <cell r="H2248"/>
          <cell r="I2248"/>
          <cell r="J2248"/>
          <cell r="K2248"/>
          <cell r="L2248"/>
          <cell r="M2248"/>
          <cell r="N2248"/>
          <cell r="O2248"/>
          <cell r="P2248"/>
          <cell r="Q2248"/>
          <cell r="R2248"/>
          <cell r="S2248"/>
          <cell r="T2248"/>
          <cell r="U2248"/>
          <cell r="V2248"/>
          <cell r="W2248"/>
          <cell r="X2248"/>
          <cell r="Y2248"/>
          <cell r="Z2248"/>
          <cell r="AA2248"/>
          <cell r="AB2248"/>
          <cell r="AC2248"/>
          <cell r="AD2248"/>
          <cell r="AE2248"/>
          <cell r="AF2248"/>
          <cell r="AG2248"/>
          <cell r="AH2248"/>
          <cell r="AI2248"/>
          <cell r="AJ2248"/>
          <cell r="AK2248"/>
          <cell r="AL2248"/>
          <cell r="AM2248"/>
          <cell r="AN2248"/>
          <cell r="AO2248"/>
          <cell r="AP2248"/>
          <cell r="AQ2248"/>
          <cell r="AR2248"/>
          <cell r="AS2248"/>
          <cell r="AT2248"/>
          <cell r="AU2248"/>
          <cell r="AV2248"/>
          <cell r="AW2248"/>
          <cell r="AX2248"/>
          <cell r="AY2248"/>
          <cell r="AZ2248"/>
          <cell r="BA2248"/>
          <cell r="BB2248"/>
          <cell r="BC2248"/>
          <cell r="BD2248"/>
          <cell r="BE2248"/>
          <cell r="BF2248"/>
          <cell r="BG2248"/>
          <cell r="BH2248"/>
          <cell r="BI2248"/>
          <cell r="BJ2248"/>
          <cell r="BK2248"/>
          <cell r="BL2248"/>
          <cell r="BM2248"/>
          <cell r="BN2248"/>
          <cell r="BO2248"/>
          <cell r="BP2248"/>
          <cell r="BQ2248"/>
          <cell r="BR2248"/>
          <cell r="BS2248"/>
          <cell r="BT2248"/>
          <cell r="BU2248"/>
          <cell r="BV2248"/>
          <cell r="BW2248"/>
          <cell r="BX2248"/>
          <cell r="BY2248"/>
          <cell r="BZ2248"/>
          <cell r="CA2248"/>
          <cell r="CB2248"/>
          <cell r="CC2248"/>
          <cell r="CD2248"/>
          <cell r="CE2248"/>
          <cell r="CF2248"/>
          <cell r="CG2248"/>
          <cell r="CH2248"/>
          <cell r="CI2248"/>
          <cell r="CJ2248"/>
          <cell r="CK2248"/>
          <cell r="CL2248"/>
          <cell r="CM2248"/>
          <cell r="CN2248"/>
        </row>
        <row r="2249">
          <cell r="B2249"/>
          <cell r="C2249"/>
          <cell r="D2249"/>
          <cell r="E2249"/>
          <cell r="F2249"/>
          <cell r="G2249"/>
          <cell r="H2249"/>
          <cell r="I2249"/>
          <cell r="J2249"/>
          <cell r="K2249"/>
          <cell r="L2249"/>
          <cell r="M2249"/>
          <cell r="N2249"/>
          <cell r="O2249"/>
          <cell r="P2249"/>
          <cell r="Q2249"/>
          <cell r="R2249"/>
          <cell r="S2249"/>
          <cell r="T2249"/>
          <cell r="U2249"/>
          <cell r="V2249"/>
          <cell r="W2249"/>
          <cell r="X2249"/>
          <cell r="Y2249"/>
          <cell r="Z2249"/>
          <cell r="AA2249"/>
          <cell r="AB2249"/>
          <cell r="AC2249"/>
          <cell r="AD2249"/>
          <cell r="AE2249"/>
          <cell r="AF2249"/>
          <cell r="AG2249"/>
          <cell r="AH2249"/>
          <cell r="AI2249"/>
          <cell r="AJ2249"/>
          <cell r="AK2249"/>
          <cell r="AL2249"/>
          <cell r="AM2249"/>
          <cell r="AN2249"/>
          <cell r="AO2249"/>
          <cell r="AP2249"/>
          <cell r="AQ2249"/>
          <cell r="AR2249"/>
          <cell r="AS2249"/>
          <cell r="AT2249"/>
          <cell r="AU2249"/>
          <cell r="AV2249"/>
          <cell r="AW2249"/>
          <cell r="AX2249"/>
          <cell r="AY2249"/>
          <cell r="AZ2249"/>
          <cell r="BA2249"/>
          <cell r="BB2249"/>
          <cell r="BC2249"/>
          <cell r="BD2249"/>
          <cell r="BE2249"/>
          <cell r="BF2249"/>
          <cell r="BG2249"/>
          <cell r="BH2249"/>
          <cell r="BI2249"/>
          <cell r="BJ2249"/>
          <cell r="BK2249"/>
          <cell r="BL2249"/>
          <cell r="BM2249"/>
          <cell r="BN2249"/>
          <cell r="BO2249"/>
          <cell r="BP2249"/>
          <cell r="BQ2249"/>
          <cell r="BR2249"/>
          <cell r="BS2249"/>
          <cell r="BT2249"/>
          <cell r="BU2249"/>
          <cell r="BV2249"/>
          <cell r="BW2249"/>
          <cell r="BX2249"/>
          <cell r="BY2249"/>
          <cell r="BZ2249"/>
          <cell r="CA2249"/>
          <cell r="CB2249"/>
          <cell r="CC2249"/>
          <cell r="CD2249"/>
          <cell r="CE2249"/>
          <cell r="CF2249"/>
          <cell r="CG2249"/>
          <cell r="CH2249"/>
          <cell r="CI2249"/>
          <cell r="CJ2249"/>
          <cell r="CK2249"/>
          <cell r="CL2249"/>
          <cell r="CM2249"/>
          <cell r="CN2249"/>
        </row>
        <row r="2250">
          <cell r="B2250"/>
          <cell r="C2250"/>
          <cell r="D2250"/>
          <cell r="E2250"/>
          <cell r="F2250"/>
          <cell r="G2250"/>
          <cell r="H2250"/>
          <cell r="I2250"/>
          <cell r="J2250"/>
          <cell r="K2250"/>
          <cell r="L2250"/>
          <cell r="M2250"/>
          <cell r="N2250"/>
          <cell r="O2250"/>
          <cell r="P2250"/>
          <cell r="Q2250"/>
          <cell r="R2250"/>
          <cell r="S2250"/>
          <cell r="T2250"/>
          <cell r="U2250"/>
          <cell r="V2250"/>
          <cell r="W2250"/>
          <cell r="X2250"/>
          <cell r="Y2250"/>
          <cell r="Z2250"/>
          <cell r="AA2250"/>
          <cell r="AB2250"/>
          <cell r="AC2250"/>
          <cell r="AD2250"/>
          <cell r="AE2250"/>
          <cell r="AF2250"/>
          <cell r="AG2250"/>
          <cell r="AH2250"/>
          <cell r="AI2250"/>
          <cell r="AJ2250"/>
          <cell r="AK2250"/>
          <cell r="AL2250"/>
          <cell r="AM2250"/>
          <cell r="AN2250"/>
          <cell r="AO2250"/>
          <cell r="AP2250"/>
          <cell r="AQ2250"/>
          <cell r="AR2250"/>
          <cell r="AS2250"/>
          <cell r="AT2250"/>
          <cell r="AU2250"/>
          <cell r="AV2250"/>
          <cell r="AW2250"/>
          <cell r="AX2250"/>
          <cell r="AY2250"/>
          <cell r="AZ2250"/>
          <cell r="BA2250"/>
          <cell r="BB2250"/>
          <cell r="BC2250"/>
          <cell r="BD2250"/>
          <cell r="BE2250"/>
          <cell r="BF2250"/>
          <cell r="BG2250"/>
          <cell r="BH2250"/>
          <cell r="BI2250"/>
          <cell r="BJ2250"/>
          <cell r="BK2250"/>
          <cell r="BL2250"/>
          <cell r="BM2250"/>
          <cell r="BN2250"/>
          <cell r="BO2250"/>
          <cell r="BP2250"/>
          <cell r="BQ2250"/>
          <cell r="BR2250"/>
          <cell r="BS2250"/>
          <cell r="BT2250"/>
          <cell r="BU2250"/>
          <cell r="BV2250"/>
          <cell r="BW2250"/>
          <cell r="BX2250"/>
          <cell r="BY2250"/>
          <cell r="BZ2250"/>
          <cell r="CA2250"/>
          <cell r="CB2250"/>
          <cell r="CC2250"/>
          <cell r="CD2250"/>
          <cell r="CE2250"/>
          <cell r="CF2250"/>
          <cell r="CG2250"/>
          <cell r="CH2250"/>
          <cell r="CI2250"/>
          <cell r="CJ2250"/>
          <cell r="CK2250"/>
          <cell r="CL2250"/>
          <cell r="CM2250"/>
          <cell r="CN2250"/>
        </row>
        <row r="2251">
          <cell r="B2251"/>
          <cell r="C2251"/>
          <cell r="D2251"/>
          <cell r="E2251"/>
          <cell r="F2251"/>
          <cell r="G2251"/>
          <cell r="H2251"/>
          <cell r="I2251"/>
          <cell r="J2251"/>
          <cell r="K2251"/>
          <cell r="L2251"/>
          <cell r="M2251"/>
          <cell r="N2251"/>
          <cell r="O2251"/>
          <cell r="P2251"/>
          <cell r="Q2251"/>
          <cell r="R2251"/>
          <cell r="S2251"/>
          <cell r="T2251"/>
          <cell r="U2251"/>
          <cell r="V2251"/>
          <cell r="W2251"/>
          <cell r="X2251"/>
          <cell r="Y2251"/>
          <cell r="Z2251"/>
          <cell r="AA2251"/>
          <cell r="AB2251"/>
          <cell r="AC2251"/>
          <cell r="AD2251"/>
          <cell r="AE2251"/>
          <cell r="AF2251"/>
          <cell r="AG2251"/>
          <cell r="AH2251"/>
          <cell r="AI2251"/>
          <cell r="AJ2251"/>
          <cell r="AK2251"/>
          <cell r="AL2251"/>
          <cell r="AM2251"/>
          <cell r="AN2251"/>
          <cell r="AO2251"/>
          <cell r="AP2251"/>
          <cell r="AQ2251"/>
          <cell r="AR2251"/>
          <cell r="AS2251"/>
          <cell r="AT2251"/>
          <cell r="AU2251"/>
          <cell r="AV2251"/>
          <cell r="AW2251"/>
          <cell r="AX2251"/>
          <cell r="AY2251"/>
          <cell r="AZ2251"/>
          <cell r="BA2251"/>
          <cell r="BB2251"/>
          <cell r="BC2251"/>
          <cell r="BD2251"/>
          <cell r="BE2251"/>
          <cell r="BF2251"/>
          <cell r="BG2251"/>
          <cell r="BH2251"/>
          <cell r="BI2251"/>
          <cell r="BJ2251"/>
          <cell r="BK2251"/>
          <cell r="BL2251"/>
          <cell r="BM2251"/>
          <cell r="BN2251"/>
          <cell r="BO2251"/>
          <cell r="BP2251"/>
          <cell r="BQ2251"/>
          <cell r="BR2251"/>
          <cell r="BS2251"/>
          <cell r="BT2251"/>
          <cell r="BU2251"/>
          <cell r="BV2251"/>
          <cell r="BW2251"/>
          <cell r="BX2251"/>
          <cell r="BY2251"/>
          <cell r="BZ2251"/>
          <cell r="CA2251"/>
          <cell r="CB2251"/>
          <cell r="CC2251"/>
          <cell r="CD2251"/>
          <cell r="CE2251"/>
          <cell r="CF2251"/>
          <cell r="CG2251"/>
          <cell r="CH2251"/>
          <cell r="CI2251"/>
          <cell r="CJ2251"/>
          <cell r="CK2251"/>
          <cell r="CL2251"/>
          <cell r="CM2251"/>
          <cell r="CN2251"/>
        </row>
        <row r="2252">
          <cell r="B2252"/>
          <cell r="C2252"/>
          <cell r="D2252"/>
          <cell r="E2252"/>
          <cell r="F2252"/>
          <cell r="G2252"/>
          <cell r="H2252"/>
          <cell r="I2252"/>
          <cell r="J2252"/>
          <cell r="K2252"/>
          <cell r="L2252"/>
          <cell r="M2252"/>
          <cell r="N2252"/>
          <cell r="O2252"/>
          <cell r="P2252"/>
          <cell r="Q2252"/>
          <cell r="R2252"/>
          <cell r="S2252"/>
          <cell r="T2252"/>
          <cell r="U2252"/>
          <cell r="V2252"/>
          <cell r="W2252"/>
          <cell r="X2252"/>
          <cell r="Y2252"/>
          <cell r="Z2252"/>
          <cell r="AA2252"/>
          <cell r="AB2252"/>
          <cell r="AC2252"/>
          <cell r="AD2252"/>
          <cell r="AE2252"/>
          <cell r="AF2252"/>
          <cell r="AG2252"/>
          <cell r="AH2252"/>
          <cell r="AI2252"/>
          <cell r="AJ2252"/>
          <cell r="AK2252"/>
          <cell r="AL2252"/>
          <cell r="AM2252"/>
          <cell r="AN2252"/>
          <cell r="AO2252"/>
          <cell r="AP2252"/>
          <cell r="AQ2252"/>
          <cell r="AR2252"/>
          <cell r="AS2252"/>
          <cell r="AT2252"/>
          <cell r="AU2252"/>
          <cell r="AV2252"/>
          <cell r="AW2252"/>
          <cell r="AX2252"/>
          <cell r="AY2252"/>
          <cell r="AZ2252"/>
          <cell r="BA2252"/>
          <cell r="BB2252"/>
          <cell r="BC2252"/>
          <cell r="BD2252"/>
          <cell r="BE2252"/>
          <cell r="BF2252"/>
          <cell r="BG2252"/>
          <cell r="BH2252"/>
          <cell r="BI2252"/>
          <cell r="BJ2252"/>
          <cell r="BK2252"/>
          <cell r="BL2252"/>
          <cell r="BM2252"/>
          <cell r="BN2252"/>
          <cell r="BO2252"/>
          <cell r="BP2252"/>
          <cell r="BQ2252"/>
          <cell r="BR2252"/>
          <cell r="BS2252"/>
          <cell r="BT2252"/>
          <cell r="BU2252"/>
          <cell r="BV2252"/>
          <cell r="BW2252"/>
          <cell r="BX2252"/>
          <cell r="BY2252"/>
          <cell r="BZ2252"/>
          <cell r="CA2252"/>
          <cell r="CB2252"/>
          <cell r="CC2252"/>
          <cell r="CD2252"/>
          <cell r="CE2252"/>
          <cell r="CF2252"/>
          <cell r="CG2252"/>
          <cell r="CH2252"/>
          <cell r="CI2252"/>
          <cell r="CJ2252"/>
          <cell r="CK2252"/>
          <cell r="CL2252"/>
          <cell r="CM2252"/>
          <cell r="CN2252"/>
        </row>
        <row r="2253">
          <cell r="B2253"/>
          <cell r="C2253"/>
          <cell r="D2253"/>
          <cell r="E2253"/>
          <cell r="F2253"/>
          <cell r="G2253"/>
          <cell r="H2253"/>
          <cell r="I2253"/>
          <cell r="J2253"/>
          <cell r="K2253"/>
          <cell r="L2253"/>
          <cell r="M2253"/>
          <cell r="N2253"/>
          <cell r="O2253"/>
          <cell r="P2253"/>
          <cell r="Q2253"/>
          <cell r="R2253"/>
          <cell r="S2253"/>
          <cell r="T2253"/>
          <cell r="U2253"/>
          <cell r="V2253"/>
          <cell r="W2253"/>
          <cell r="X2253"/>
          <cell r="Y2253"/>
          <cell r="Z2253"/>
          <cell r="AA2253"/>
          <cell r="AB2253"/>
          <cell r="AC2253"/>
          <cell r="AD2253"/>
          <cell r="AE2253"/>
          <cell r="AF2253"/>
          <cell r="AG2253"/>
          <cell r="AH2253"/>
          <cell r="AI2253"/>
          <cell r="AJ2253"/>
          <cell r="AK2253"/>
          <cell r="AL2253"/>
          <cell r="AM2253"/>
          <cell r="AN2253"/>
          <cell r="AO2253"/>
          <cell r="AP2253"/>
          <cell r="AQ2253"/>
          <cell r="AR2253"/>
          <cell r="AS2253"/>
          <cell r="AT2253"/>
          <cell r="AU2253"/>
          <cell r="AV2253"/>
          <cell r="AW2253"/>
          <cell r="AX2253"/>
          <cell r="AY2253"/>
          <cell r="AZ2253"/>
          <cell r="BA2253"/>
          <cell r="BB2253"/>
          <cell r="BC2253"/>
          <cell r="BD2253"/>
          <cell r="BE2253"/>
          <cell r="BF2253"/>
          <cell r="BG2253"/>
          <cell r="BH2253"/>
          <cell r="BI2253"/>
          <cell r="BJ2253"/>
          <cell r="BK2253"/>
          <cell r="BL2253"/>
          <cell r="BM2253"/>
          <cell r="BN2253"/>
          <cell r="BO2253"/>
          <cell r="BP2253"/>
          <cell r="BQ2253"/>
          <cell r="BR2253"/>
          <cell r="BS2253"/>
          <cell r="BT2253"/>
          <cell r="BU2253"/>
          <cell r="BV2253"/>
          <cell r="BW2253"/>
          <cell r="BX2253"/>
          <cell r="BY2253"/>
          <cell r="BZ2253"/>
          <cell r="CA2253"/>
          <cell r="CB2253"/>
          <cell r="CC2253"/>
          <cell r="CD2253"/>
          <cell r="CE2253"/>
          <cell r="CF2253"/>
          <cell r="CG2253"/>
          <cell r="CH2253"/>
          <cell r="CI2253"/>
          <cell r="CJ2253"/>
          <cell r="CK2253"/>
          <cell r="CL2253"/>
          <cell r="CM2253"/>
          <cell r="CN2253"/>
        </row>
        <row r="2254">
          <cell r="B2254"/>
          <cell r="C2254"/>
          <cell r="D2254"/>
          <cell r="E2254"/>
          <cell r="F2254"/>
          <cell r="G2254"/>
          <cell r="H2254"/>
          <cell r="I2254"/>
          <cell r="J2254"/>
          <cell r="K2254"/>
          <cell r="L2254"/>
          <cell r="M2254"/>
          <cell r="N2254"/>
          <cell r="O2254"/>
          <cell r="P2254"/>
          <cell r="Q2254"/>
          <cell r="R2254"/>
          <cell r="S2254"/>
          <cell r="T2254"/>
          <cell r="U2254"/>
          <cell r="V2254"/>
          <cell r="W2254"/>
          <cell r="X2254"/>
          <cell r="Y2254"/>
          <cell r="Z2254"/>
          <cell r="AA2254"/>
          <cell r="AB2254"/>
          <cell r="AC2254"/>
          <cell r="AD2254"/>
          <cell r="AE2254"/>
          <cell r="AF2254"/>
          <cell r="AG2254"/>
          <cell r="AH2254"/>
          <cell r="AI2254"/>
          <cell r="AJ2254"/>
          <cell r="AK2254"/>
          <cell r="AL2254"/>
          <cell r="AM2254"/>
          <cell r="AN2254"/>
          <cell r="AO2254"/>
          <cell r="AP2254"/>
          <cell r="AQ2254"/>
          <cell r="AR2254"/>
          <cell r="AS2254"/>
          <cell r="AT2254"/>
          <cell r="AU2254"/>
          <cell r="AV2254"/>
          <cell r="AW2254"/>
          <cell r="AX2254"/>
          <cell r="AY2254"/>
          <cell r="AZ2254"/>
          <cell r="BA2254"/>
          <cell r="BB2254"/>
          <cell r="BC2254"/>
          <cell r="BD2254"/>
          <cell r="BE2254"/>
          <cell r="BF2254"/>
          <cell r="BG2254"/>
          <cell r="BH2254"/>
          <cell r="BI2254"/>
          <cell r="BJ2254"/>
          <cell r="BK2254"/>
          <cell r="BL2254"/>
          <cell r="BM2254"/>
          <cell r="BN2254"/>
          <cell r="BO2254"/>
          <cell r="BP2254"/>
          <cell r="BQ2254"/>
          <cell r="BR2254"/>
          <cell r="BS2254"/>
          <cell r="BT2254"/>
          <cell r="BU2254"/>
          <cell r="BV2254"/>
          <cell r="BW2254"/>
          <cell r="BX2254"/>
          <cell r="BY2254"/>
          <cell r="BZ2254"/>
          <cell r="CA2254"/>
          <cell r="CB2254"/>
          <cell r="CC2254"/>
          <cell r="CD2254"/>
          <cell r="CE2254"/>
          <cell r="CF2254"/>
          <cell r="CG2254"/>
          <cell r="CH2254"/>
          <cell r="CI2254"/>
          <cell r="CJ2254"/>
          <cell r="CK2254"/>
          <cell r="CL2254"/>
          <cell r="CM2254"/>
          <cell r="CN2254"/>
        </row>
        <row r="2255">
          <cell r="B2255"/>
          <cell r="C2255"/>
          <cell r="D2255"/>
          <cell r="E2255"/>
          <cell r="F2255"/>
          <cell r="G2255"/>
          <cell r="H2255"/>
          <cell r="I2255"/>
          <cell r="J2255"/>
          <cell r="K2255"/>
          <cell r="L2255"/>
          <cell r="M2255"/>
          <cell r="N2255"/>
          <cell r="O2255"/>
          <cell r="P2255"/>
          <cell r="Q2255"/>
          <cell r="R2255"/>
          <cell r="S2255"/>
          <cell r="T2255"/>
          <cell r="U2255"/>
          <cell r="V2255"/>
          <cell r="W2255"/>
          <cell r="X2255"/>
          <cell r="Y2255"/>
          <cell r="Z2255"/>
          <cell r="AA2255"/>
          <cell r="AB2255"/>
          <cell r="AC2255"/>
          <cell r="AD2255"/>
          <cell r="AE2255"/>
          <cell r="AF2255"/>
          <cell r="AG2255"/>
          <cell r="AH2255"/>
          <cell r="AI2255"/>
          <cell r="AJ2255"/>
          <cell r="AK2255"/>
          <cell r="AL2255"/>
          <cell r="AM2255"/>
          <cell r="AN2255"/>
          <cell r="AO2255"/>
          <cell r="AP2255"/>
          <cell r="AQ2255"/>
          <cell r="AR2255"/>
          <cell r="AS2255"/>
          <cell r="AT2255"/>
          <cell r="AU2255"/>
          <cell r="AV2255"/>
          <cell r="AW2255"/>
          <cell r="AX2255"/>
          <cell r="AY2255"/>
          <cell r="AZ2255"/>
          <cell r="BA2255"/>
          <cell r="BB2255"/>
          <cell r="BC2255"/>
          <cell r="BD2255"/>
          <cell r="BE2255"/>
          <cell r="BF2255"/>
          <cell r="BG2255"/>
          <cell r="BH2255"/>
          <cell r="BI2255"/>
          <cell r="BJ2255"/>
          <cell r="BK2255"/>
          <cell r="BL2255"/>
          <cell r="BM2255"/>
          <cell r="BN2255"/>
          <cell r="BO2255"/>
          <cell r="BP2255"/>
          <cell r="BQ2255"/>
          <cell r="BR2255"/>
          <cell r="BS2255"/>
          <cell r="BT2255"/>
          <cell r="BU2255"/>
          <cell r="BV2255"/>
          <cell r="BW2255"/>
          <cell r="BX2255"/>
          <cell r="BY2255"/>
          <cell r="BZ2255"/>
          <cell r="CA2255"/>
          <cell r="CB2255"/>
          <cell r="CC2255"/>
          <cell r="CD2255"/>
          <cell r="CE2255"/>
          <cell r="CF2255"/>
          <cell r="CG2255"/>
          <cell r="CH2255"/>
          <cell r="CI2255"/>
          <cell r="CJ2255"/>
          <cell r="CK2255"/>
          <cell r="CL2255"/>
          <cell r="CM2255"/>
          <cell r="CN2255"/>
        </row>
        <row r="2256">
          <cell r="B2256"/>
          <cell r="C2256"/>
          <cell r="D2256"/>
          <cell r="E2256"/>
          <cell r="F2256"/>
          <cell r="G2256"/>
          <cell r="H2256"/>
          <cell r="I2256"/>
          <cell r="J2256"/>
          <cell r="K2256"/>
          <cell r="L2256"/>
          <cell r="M2256"/>
          <cell r="N2256"/>
          <cell r="O2256"/>
          <cell r="P2256"/>
          <cell r="Q2256"/>
          <cell r="R2256"/>
          <cell r="S2256"/>
          <cell r="T2256"/>
          <cell r="U2256"/>
          <cell r="V2256"/>
          <cell r="W2256"/>
          <cell r="X2256"/>
          <cell r="Y2256"/>
          <cell r="Z2256"/>
          <cell r="AA2256"/>
          <cell r="AB2256"/>
          <cell r="AC2256"/>
          <cell r="AD2256"/>
          <cell r="AE2256"/>
          <cell r="AF2256"/>
          <cell r="AG2256"/>
          <cell r="AH2256"/>
          <cell r="AI2256"/>
          <cell r="AJ2256"/>
          <cell r="AK2256"/>
          <cell r="AL2256"/>
          <cell r="AM2256"/>
          <cell r="AN2256"/>
          <cell r="AO2256"/>
          <cell r="AP2256"/>
          <cell r="AQ2256"/>
          <cell r="AR2256"/>
          <cell r="AS2256"/>
          <cell r="AT2256"/>
          <cell r="AU2256"/>
          <cell r="AV2256"/>
          <cell r="AW2256"/>
          <cell r="AX2256"/>
          <cell r="AY2256"/>
          <cell r="AZ2256"/>
          <cell r="BA2256"/>
          <cell r="BB2256"/>
          <cell r="BC2256"/>
          <cell r="BD2256"/>
          <cell r="BE2256"/>
          <cell r="BF2256"/>
          <cell r="BG2256"/>
          <cell r="BH2256"/>
          <cell r="BI2256"/>
          <cell r="BJ2256"/>
          <cell r="BK2256"/>
          <cell r="BL2256"/>
          <cell r="BM2256"/>
          <cell r="BN2256"/>
          <cell r="BO2256"/>
          <cell r="BP2256"/>
          <cell r="BQ2256"/>
          <cell r="BR2256"/>
          <cell r="BS2256"/>
          <cell r="BT2256"/>
          <cell r="BU2256"/>
          <cell r="BV2256"/>
          <cell r="BW2256"/>
          <cell r="BX2256"/>
          <cell r="BY2256"/>
          <cell r="BZ2256"/>
          <cell r="CA2256"/>
          <cell r="CB2256"/>
          <cell r="CC2256"/>
          <cell r="CD2256"/>
          <cell r="CE2256"/>
          <cell r="CF2256"/>
          <cell r="CG2256"/>
          <cell r="CH2256"/>
          <cell r="CI2256"/>
          <cell r="CJ2256"/>
          <cell r="CK2256"/>
          <cell r="CL2256"/>
          <cell r="CM2256"/>
          <cell r="CN2256"/>
        </row>
        <row r="2257">
          <cell r="B2257"/>
          <cell r="C2257"/>
          <cell r="D2257"/>
          <cell r="E2257"/>
          <cell r="F2257"/>
          <cell r="G2257"/>
          <cell r="H2257"/>
          <cell r="I2257"/>
          <cell r="J2257"/>
          <cell r="K2257"/>
          <cell r="L2257"/>
          <cell r="M2257"/>
          <cell r="N2257"/>
          <cell r="O2257"/>
          <cell r="P2257"/>
          <cell r="Q2257"/>
          <cell r="R2257"/>
          <cell r="S2257"/>
          <cell r="T2257"/>
          <cell r="U2257"/>
          <cell r="V2257"/>
          <cell r="W2257"/>
          <cell r="X2257"/>
          <cell r="Y2257"/>
          <cell r="Z2257"/>
          <cell r="AA2257"/>
          <cell r="AB2257"/>
          <cell r="AC2257"/>
          <cell r="AD2257"/>
          <cell r="AE2257"/>
          <cell r="AF2257"/>
          <cell r="AG2257"/>
          <cell r="AH2257"/>
          <cell r="AI2257"/>
          <cell r="AJ2257"/>
          <cell r="AK2257"/>
          <cell r="AL2257"/>
          <cell r="AM2257"/>
          <cell r="AN2257"/>
          <cell r="AO2257"/>
          <cell r="AP2257"/>
          <cell r="AQ2257"/>
          <cell r="AR2257"/>
          <cell r="AS2257"/>
          <cell r="AT2257"/>
          <cell r="AU2257"/>
          <cell r="AV2257"/>
          <cell r="AW2257"/>
          <cell r="AX2257"/>
          <cell r="AY2257"/>
          <cell r="AZ2257"/>
          <cell r="BA2257"/>
          <cell r="BB2257"/>
          <cell r="BC2257"/>
          <cell r="BD2257"/>
          <cell r="BE2257"/>
          <cell r="BF2257"/>
          <cell r="BG2257"/>
          <cell r="BH2257"/>
          <cell r="BI2257"/>
          <cell r="BJ2257"/>
          <cell r="BK2257"/>
          <cell r="BL2257"/>
          <cell r="BM2257"/>
          <cell r="BN2257"/>
          <cell r="BO2257"/>
          <cell r="BP2257"/>
          <cell r="BQ2257"/>
          <cell r="BR2257"/>
          <cell r="BS2257"/>
          <cell r="BT2257"/>
          <cell r="BU2257"/>
          <cell r="BV2257"/>
          <cell r="BW2257"/>
          <cell r="BX2257"/>
          <cell r="BY2257"/>
          <cell r="BZ2257"/>
          <cell r="CA2257"/>
          <cell r="CB2257"/>
          <cell r="CC2257"/>
          <cell r="CD2257"/>
          <cell r="CE2257"/>
          <cell r="CF2257"/>
          <cell r="CG2257"/>
          <cell r="CH2257"/>
          <cell r="CI2257"/>
          <cell r="CJ2257"/>
          <cell r="CK2257"/>
          <cell r="CL2257"/>
          <cell r="CM2257"/>
          <cell r="CN2257"/>
        </row>
        <row r="2258">
          <cell r="B2258"/>
          <cell r="C2258"/>
          <cell r="D2258"/>
          <cell r="E2258"/>
          <cell r="F2258"/>
          <cell r="G2258"/>
          <cell r="H2258"/>
          <cell r="I2258"/>
          <cell r="J2258"/>
          <cell r="K2258"/>
          <cell r="L2258"/>
          <cell r="M2258"/>
          <cell r="N2258"/>
          <cell r="O2258"/>
          <cell r="P2258"/>
          <cell r="Q2258"/>
          <cell r="R2258"/>
          <cell r="S2258"/>
          <cell r="T2258"/>
          <cell r="U2258"/>
          <cell r="V2258"/>
          <cell r="W2258"/>
          <cell r="X2258"/>
          <cell r="Y2258"/>
          <cell r="Z2258"/>
          <cell r="AA2258"/>
          <cell r="AB2258"/>
          <cell r="AC2258"/>
          <cell r="AD2258"/>
          <cell r="AE2258"/>
          <cell r="AF2258"/>
          <cell r="AG2258"/>
          <cell r="AH2258"/>
          <cell r="AI2258"/>
          <cell r="AJ2258"/>
          <cell r="AK2258"/>
          <cell r="AL2258"/>
          <cell r="AM2258"/>
          <cell r="AN2258"/>
          <cell r="AO2258"/>
          <cell r="AP2258"/>
          <cell r="AQ2258"/>
          <cell r="AR2258"/>
          <cell r="AS2258"/>
          <cell r="AT2258"/>
          <cell r="AU2258"/>
          <cell r="AV2258"/>
          <cell r="AW2258"/>
          <cell r="AX2258"/>
          <cell r="AY2258"/>
          <cell r="AZ2258"/>
          <cell r="BA2258"/>
          <cell r="BB2258"/>
          <cell r="BC2258"/>
          <cell r="BD2258"/>
          <cell r="BE2258"/>
          <cell r="BF2258"/>
          <cell r="BG2258"/>
          <cell r="BH2258"/>
          <cell r="BI2258"/>
          <cell r="BJ2258"/>
          <cell r="BK2258"/>
          <cell r="BL2258"/>
          <cell r="BM2258"/>
          <cell r="BN2258"/>
          <cell r="BO2258"/>
          <cell r="BP2258"/>
          <cell r="BQ2258"/>
          <cell r="BR2258"/>
          <cell r="BS2258"/>
          <cell r="BT2258"/>
          <cell r="BU2258"/>
          <cell r="BV2258"/>
          <cell r="BW2258"/>
          <cell r="BX2258"/>
          <cell r="BY2258"/>
          <cell r="BZ2258"/>
          <cell r="CA2258"/>
          <cell r="CB2258"/>
          <cell r="CC2258"/>
          <cell r="CD2258"/>
          <cell r="CE2258"/>
          <cell r="CF2258"/>
          <cell r="CG2258"/>
          <cell r="CH2258"/>
          <cell r="CI2258"/>
          <cell r="CJ2258"/>
          <cell r="CK2258"/>
          <cell r="CL2258"/>
          <cell r="CM2258"/>
          <cell r="CN2258"/>
        </row>
        <row r="2259">
          <cell r="B2259"/>
          <cell r="C2259"/>
          <cell r="D2259"/>
          <cell r="E2259"/>
          <cell r="F2259"/>
          <cell r="G2259"/>
          <cell r="H2259"/>
          <cell r="I2259"/>
          <cell r="J2259"/>
          <cell r="K2259"/>
          <cell r="L2259"/>
          <cell r="M2259"/>
          <cell r="N2259"/>
          <cell r="O2259"/>
          <cell r="P2259"/>
          <cell r="Q2259"/>
          <cell r="R2259"/>
          <cell r="S2259"/>
          <cell r="T2259"/>
          <cell r="U2259"/>
          <cell r="V2259"/>
          <cell r="W2259"/>
          <cell r="X2259"/>
          <cell r="Y2259"/>
          <cell r="Z2259"/>
          <cell r="AA2259"/>
          <cell r="AB2259"/>
          <cell r="AC2259"/>
          <cell r="AD2259"/>
          <cell r="AE2259"/>
          <cell r="AF2259"/>
          <cell r="AG2259"/>
          <cell r="AH2259"/>
          <cell r="AI2259"/>
          <cell r="AJ2259"/>
          <cell r="AK2259"/>
          <cell r="AL2259"/>
          <cell r="AM2259"/>
          <cell r="AN2259"/>
          <cell r="AO2259"/>
          <cell r="AP2259"/>
          <cell r="AQ2259"/>
          <cell r="AR2259"/>
          <cell r="AS2259"/>
          <cell r="AT2259"/>
          <cell r="AU2259"/>
          <cell r="AV2259"/>
          <cell r="AW2259"/>
          <cell r="AX2259"/>
          <cell r="AY2259"/>
          <cell r="AZ2259"/>
          <cell r="BA2259"/>
          <cell r="BB2259"/>
          <cell r="BC2259"/>
          <cell r="BD2259"/>
          <cell r="BE2259"/>
          <cell r="BF2259"/>
          <cell r="BG2259"/>
          <cell r="BH2259"/>
          <cell r="BI2259"/>
          <cell r="BJ2259"/>
          <cell r="BK2259"/>
          <cell r="BL2259"/>
          <cell r="BM2259"/>
          <cell r="BN2259"/>
          <cell r="BO2259"/>
          <cell r="BP2259"/>
          <cell r="BQ2259"/>
          <cell r="BR2259"/>
          <cell r="BS2259"/>
          <cell r="BT2259"/>
          <cell r="BU2259"/>
          <cell r="BV2259"/>
          <cell r="BW2259"/>
          <cell r="BX2259"/>
          <cell r="BY2259"/>
          <cell r="BZ2259"/>
          <cell r="CA2259"/>
          <cell r="CB2259"/>
          <cell r="CC2259"/>
          <cell r="CD2259"/>
          <cell r="CE2259"/>
          <cell r="CF2259"/>
          <cell r="CG2259"/>
          <cell r="CH2259"/>
          <cell r="CI2259"/>
          <cell r="CJ2259"/>
          <cell r="CK2259"/>
          <cell r="CL2259"/>
          <cell r="CM2259"/>
          <cell r="CN2259"/>
        </row>
        <row r="2260">
          <cell r="B2260"/>
          <cell r="C2260"/>
          <cell r="D2260"/>
          <cell r="E2260"/>
          <cell r="F2260"/>
          <cell r="G2260"/>
          <cell r="H2260"/>
          <cell r="I2260"/>
          <cell r="J2260"/>
          <cell r="K2260"/>
          <cell r="L2260"/>
          <cell r="M2260"/>
          <cell r="N2260"/>
          <cell r="O2260"/>
          <cell r="P2260"/>
          <cell r="Q2260"/>
          <cell r="R2260"/>
          <cell r="S2260"/>
          <cell r="T2260"/>
          <cell r="U2260"/>
          <cell r="V2260"/>
          <cell r="W2260"/>
          <cell r="X2260"/>
          <cell r="Y2260"/>
          <cell r="Z2260"/>
          <cell r="AA2260"/>
          <cell r="AB2260"/>
          <cell r="AC2260"/>
          <cell r="AD2260"/>
          <cell r="AE2260"/>
          <cell r="AF2260"/>
          <cell r="AG2260"/>
          <cell r="AH2260"/>
          <cell r="AI2260"/>
          <cell r="AJ2260"/>
          <cell r="AK2260"/>
          <cell r="AL2260"/>
          <cell r="AM2260"/>
          <cell r="AN2260"/>
          <cell r="AO2260"/>
          <cell r="AP2260"/>
          <cell r="AQ2260"/>
          <cell r="AR2260"/>
          <cell r="AS2260"/>
          <cell r="AT2260"/>
          <cell r="AU2260"/>
          <cell r="AV2260"/>
          <cell r="AW2260"/>
          <cell r="AX2260"/>
          <cell r="AY2260"/>
          <cell r="AZ2260"/>
          <cell r="BA2260"/>
          <cell r="BB2260"/>
          <cell r="BC2260"/>
          <cell r="BD2260"/>
          <cell r="BE2260"/>
          <cell r="BF2260"/>
          <cell r="BG2260"/>
          <cell r="BH2260"/>
          <cell r="BI2260"/>
          <cell r="BJ2260"/>
          <cell r="BK2260"/>
          <cell r="BL2260"/>
          <cell r="BM2260"/>
          <cell r="BN2260"/>
          <cell r="BO2260"/>
          <cell r="BP2260"/>
          <cell r="BQ2260"/>
          <cell r="BR2260"/>
          <cell r="BS2260"/>
          <cell r="BT2260"/>
          <cell r="BU2260"/>
          <cell r="BV2260"/>
          <cell r="BW2260"/>
          <cell r="BX2260"/>
          <cell r="BY2260"/>
          <cell r="BZ2260"/>
          <cell r="CA2260"/>
          <cell r="CB2260"/>
          <cell r="CC2260"/>
          <cell r="CD2260"/>
          <cell r="CE2260"/>
          <cell r="CF2260"/>
          <cell r="CG2260"/>
          <cell r="CH2260"/>
          <cell r="CI2260"/>
          <cell r="CJ2260"/>
          <cell r="CK2260"/>
          <cell r="CL2260"/>
          <cell r="CM2260"/>
          <cell r="CN2260"/>
        </row>
        <row r="2261">
          <cell r="B2261"/>
          <cell r="C2261"/>
          <cell r="D2261"/>
          <cell r="E2261"/>
          <cell r="F2261"/>
          <cell r="G2261"/>
          <cell r="H2261"/>
          <cell r="I2261"/>
          <cell r="J2261"/>
          <cell r="K2261"/>
          <cell r="L2261"/>
          <cell r="M2261"/>
          <cell r="N2261"/>
          <cell r="O2261"/>
          <cell r="P2261"/>
          <cell r="Q2261"/>
          <cell r="R2261"/>
          <cell r="S2261"/>
          <cell r="T2261"/>
          <cell r="U2261"/>
          <cell r="V2261"/>
          <cell r="W2261"/>
          <cell r="X2261"/>
          <cell r="Y2261"/>
          <cell r="Z2261"/>
          <cell r="AA2261"/>
          <cell r="AB2261"/>
          <cell r="AC2261"/>
          <cell r="AD2261"/>
          <cell r="AE2261"/>
          <cell r="AF2261"/>
          <cell r="AG2261"/>
          <cell r="AH2261"/>
          <cell r="AI2261"/>
          <cell r="AJ2261"/>
          <cell r="AK2261"/>
          <cell r="AL2261"/>
          <cell r="AM2261"/>
          <cell r="AN2261"/>
          <cell r="AO2261"/>
          <cell r="AP2261"/>
          <cell r="AQ2261"/>
          <cell r="AR2261"/>
          <cell r="AS2261"/>
          <cell r="AT2261"/>
          <cell r="AU2261"/>
          <cell r="AV2261"/>
          <cell r="AW2261"/>
          <cell r="AX2261"/>
          <cell r="AY2261"/>
          <cell r="AZ2261"/>
          <cell r="BA2261"/>
          <cell r="BB2261"/>
          <cell r="BC2261"/>
          <cell r="BD2261"/>
          <cell r="BE2261"/>
          <cell r="BF2261"/>
          <cell r="BG2261"/>
          <cell r="BH2261"/>
          <cell r="BI2261"/>
          <cell r="BJ2261"/>
          <cell r="BK2261"/>
          <cell r="BL2261"/>
          <cell r="BM2261"/>
          <cell r="BN2261"/>
          <cell r="BO2261"/>
          <cell r="BP2261"/>
          <cell r="BQ2261"/>
          <cell r="BR2261"/>
          <cell r="BS2261"/>
          <cell r="BT2261"/>
          <cell r="BU2261"/>
          <cell r="BV2261"/>
          <cell r="BW2261"/>
          <cell r="BX2261"/>
          <cell r="BY2261"/>
          <cell r="BZ2261"/>
          <cell r="CA2261"/>
          <cell r="CB2261"/>
          <cell r="CC2261"/>
          <cell r="CD2261"/>
          <cell r="CE2261"/>
          <cell r="CF2261"/>
          <cell r="CG2261"/>
          <cell r="CH2261"/>
          <cell r="CI2261"/>
          <cell r="CJ2261"/>
          <cell r="CK2261"/>
          <cell r="CL2261"/>
          <cell r="CM2261"/>
          <cell r="CN2261"/>
        </row>
        <row r="2262">
          <cell r="B2262"/>
          <cell r="C2262"/>
          <cell r="D2262"/>
          <cell r="E2262"/>
          <cell r="F2262"/>
          <cell r="G2262"/>
          <cell r="H2262"/>
          <cell r="I2262"/>
          <cell r="J2262"/>
          <cell r="K2262"/>
          <cell r="L2262"/>
          <cell r="M2262"/>
          <cell r="N2262"/>
          <cell r="O2262"/>
          <cell r="P2262"/>
          <cell r="Q2262"/>
          <cell r="R2262"/>
          <cell r="S2262"/>
          <cell r="T2262"/>
          <cell r="U2262"/>
          <cell r="V2262"/>
          <cell r="W2262"/>
          <cell r="X2262"/>
          <cell r="Y2262"/>
          <cell r="Z2262"/>
          <cell r="AA2262"/>
          <cell r="AB2262"/>
          <cell r="AC2262"/>
          <cell r="AD2262"/>
          <cell r="AE2262"/>
          <cell r="AF2262"/>
          <cell r="AG2262"/>
          <cell r="AH2262"/>
          <cell r="AI2262"/>
          <cell r="AJ2262"/>
          <cell r="AK2262"/>
          <cell r="AL2262"/>
          <cell r="AM2262"/>
          <cell r="AN2262"/>
          <cell r="AO2262"/>
          <cell r="AP2262"/>
          <cell r="AQ2262"/>
          <cell r="AR2262"/>
          <cell r="AS2262"/>
          <cell r="AT2262"/>
          <cell r="AU2262"/>
          <cell r="AV2262"/>
          <cell r="AW2262"/>
          <cell r="AX2262"/>
          <cell r="AY2262"/>
          <cell r="AZ2262"/>
          <cell r="BA2262"/>
          <cell r="BB2262"/>
          <cell r="BC2262"/>
          <cell r="BD2262"/>
          <cell r="BE2262"/>
          <cell r="BF2262"/>
          <cell r="BG2262"/>
          <cell r="BH2262"/>
          <cell r="BI2262"/>
          <cell r="BJ2262"/>
          <cell r="BK2262"/>
          <cell r="BL2262"/>
          <cell r="BM2262"/>
          <cell r="BN2262"/>
          <cell r="BO2262"/>
          <cell r="BP2262"/>
          <cell r="BQ2262"/>
          <cell r="BR2262"/>
          <cell r="BS2262"/>
          <cell r="BT2262"/>
          <cell r="BU2262"/>
          <cell r="BV2262"/>
          <cell r="BW2262"/>
          <cell r="BX2262"/>
          <cell r="BY2262"/>
          <cell r="BZ2262"/>
          <cell r="CA2262"/>
          <cell r="CB2262"/>
          <cell r="CC2262"/>
          <cell r="CD2262"/>
          <cell r="CE2262"/>
          <cell r="CF2262"/>
          <cell r="CG2262"/>
          <cell r="CH2262"/>
          <cell r="CI2262"/>
          <cell r="CJ2262"/>
          <cell r="CK2262"/>
          <cell r="CL2262"/>
          <cell r="CM2262"/>
          <cell r="CN2262"/>
        </row>
        <row r="2263">
          <cell r="B2263"/>
          <cell r="C2263"/>
          <cell r="D2263"/>
          <cell r="E2263"/>
          <cell r="F2263"/>
          <cell r="G2263"/>
          <cell r="H2263"/>
          <cell r="I2263"/>
          <cell r="J2263"/>
          <cell r="K2263"/>
          <cell r="L2263"/>
          <cell r="M2263"/>
          <cell r="N2263"/>
          <cell r="O2263"/>
          <cell r="P2263"/>
          <cell r="Q2263"/>
          <cell r="R2263"/>
          <cell r="S2263"/>
          <cell r="T2263"/>
          <cell r="U2263"/>
          <cell r="V2263"/>
          <cell r="W2263"/>
          <cell r="X2263"/>
          <cell r="Y2263"/>
          <cell r="Z2263"/>
          <cell r="AA2263"/>
          <cell r="AB2263"/>
          <cell r="AC2263"/>
          <cell r="AD2263"/>
          <cell r="AE2263"/>
          <cell r="AF2263"/>
          <cell r="AG2263"/>
          <cell r="AH2263"/>
          <cell r="AI2263"/>
          <cell r="AJ2263"/>
          <cell r="AK2263"/>
          <cell r="AL2263"/>
          <cell r="AM2263"/>
          <cell r="AN2263"/>
          <cell r="AO2263"/>
          <cell r="AP2263"/>
          <cell r="AQ2263"/>
          <cell r="AR2263"/>
          <cell r="AS2263"/>
          <cell r="AT2263"/>
          <cell r="AU2263"/>
          <cell r="AV2263"/>
          <cell r="AW2263"/>
          <cell r="AX2263"/>
          <cell r="AY2263"/>
          <cell r="AZ2263"/>
          <cell r="BA2263"/>
          <cell r="BB2263"/>
          <cell r="BC2263"/>
          <cell r="BD2263"/>
          <cell r="BE2263"/>
          <cell r="BF2263"/>
          <cell r="BG2263"/>
          <cell r="BH2263"/>
          <cell r="BI2263"/>
          <cell r="BJ2263"/>
          <cell r="BK2263"/>
          <cell r="BL2263"/>
          <cell r="BM2263"/>
          <cell r="BN2263"/>
          <cell r="BO2263"/>
          <cell r="BP2263"/>
          <cell r="BQ2263"/>
          <cell r="BR2263"/>
          <cell r="BS2263"/>
          <cell r="BT2263"/>
          <cell r="BU2263"/>
          <cell r="BV2263"/>
          <cell r="BW2263"/>
          <cell r="BX2263"/>
          <cell r="BY2263"/>
          <cell r="BZ2263"/>
          <cell r="CA2263"/>
          <cell r="CB2263"/>
          <cell r="CC2263"/>
          <cell r="CD2263"/>
          <cell r="CE2263"/>
          <cell r="CF2263"/>
          <cell r="CG2263"/>
          <cell r="CH2263"/>
          <cell r="CI2263"/>
          <cell r="CJ2263"/>
          <cell r="CK2263"/>
          <cell r="CL2263"/>
          <cell r="CM2263"/>
          <cell r="CN2263"/>
        </row>
        <row r="2264">
          <cell r="B2264"/>
          <cell r="C2264"/>
          <cell r="D2264"/>
          <cell r="E2264"/>
          <cell r="F2264"/>
          <cell r="G2264"/>
          <cell r="H2264"/>
          <cell r="I2264"/>
          <cell r="J2264"/>
          <cell r="K2264"/>
          <cell r="L2264"/>
          <cell r="M2264"/>
          <cell r="N2264"/>
          <cell r="O2264"/>
          <cell r="P2264"/>
          <cell r="Q2264"/>
          <cell r="R2264"/>
          <cell r="S2264"/>
          <cell r="T2264"/>
          <cell r="U2264"/>
          <cell r="V2264"/>
          <cell r="W2264"/>
          <cell r="X2264"/>
          <cell r="Y2264"/>
          <cell r="Z2264"/>
          <cell r="AA2264"/>
          <cell r="AB2264"/>
          <cell r="AC2264"/>
          <cell r="AD2264"/>
          <cell r="AE2264"/>
          <cell r="AF2264"/>
          <cell r="AG2264"/>
          <cell r="AH2264"/>
          <cell r="AI2264"/>
          <cell r="AJ2264"/>
          <cell r="AK2264"/>
          <cell r="AL2264"/>
          <cell r="AM2264"/>
          <cell r="AN2264"/>
          <cell r="AO2264"/>
          <cell r="AP2264"/>
          <cell r="AQ2264"/>
          <cell r="AR2264"/>
          <cell r="AS2264"/>
          <cell r="AT2264"/>
          <cell r="AU2264"/>
          <cell r="AV2264"/>
          <cell r="AW2264"/>
          <cell r="AX2264"/>
          <cell r="AY2264"/>
          <cell r="AZ2264"/>
          <cell r="BA2264"/>
          <cell r="BB2264"/>
          <cell r="BC2264"/>
          <cell r="BD2264"/>
          <cell r="BE2264"/>
          <cell r="BF2264"/>
          <cell r="BG2264"/>
          <cell r="BH2264"/>
          <cell r="BI2264"/>
          <cell r="BJ2264"/>
          <cell r="BK2264"/>
          <cell r="BL2264"/>
          <cell r="BM2264"/>
          <cell r="BN2264"/>
          <cell r="BO2264"/>
          <cell r="BP2264"/>
          <cell r="BQ2264"/>
          <cell r="BR2264"/>
          <cell r="BS2264"/>
          <cell r="BT2264"/>
          <cell r="BU2264"/>
          <cell r="BV2264"/>
          <cell r="BW2264"/>
          <cell r="BX2264"/>
          <cell r="BY2264"/>
          <cell r="BZ2264"/>
          <cell r="CA2264"/>
          <cell r="CB2264"/>
          <cell r="CC2264"/>
          <cell r="CD2264"/>
          <cell r="CE2264"/>
          <cell r="CF2264"/>
          <cell r="CG2264"/>
          <cell r="CH2264"/>
          <cell r="CI2264"/>
          <cell r="CJ2264"/>
          <cell r="CK2264"/>
          <cell r="CL2264"/>
          <cell r="CM2264"/>
          <cell r="CN2264"/>
        </row>
        <row r="2265">
          <cell r="B2265"/>
          <cell r="C2265"/>
          <cell r="D2265"/>
          <cell r="E2265"/>
          <cell r="F2265"/>
          <cell r="G2265"/>
          <cell r="H2265"/>
          <cell r="I2265"/>
          <cell r="J2265"/>
          <cell r="K2265"/>
          <cell r="L2265"/>
          <cell r="M2265"/>
          <cell r="N2265"/>
          <cell r="O2265"/>
          <cell r="P2265"/>
          <cell r="Q2265"/>
          <cell r="R2265"/>
          <cell r="S2265"/>
          <cell r="T2265"/>
          <cell r="U2265"/>
          <cell r="V2265"/>
          <cell r="W2265"/>
          <cell r="X2265"/>
          <cell r="Y2265"/>
          <cell r="Z2265"/>
          <cell r="AA2265"/>
          <cell r="AB2265"/>
          <cell r="AC2265"/>
          <cell r="AD2265"/>
          <cell r="AE2265"/>
          <cell r="AF2265"/>
          <cell r="AG2265"/>
          <cell r="AH2265"/>
          <cell r="AI2265"/>
          <cell r="AJ2265"/>
          <cell r="AK2265"/>
          <cell r="AL2265"/>
          <cell r="AM2265"/>
          <cell r="AN2265"/>
          <cell r="AO2265"/>
          <cell r="AP2265"/>
          <cell r="AQ2265"/>
          <cell r="AR2265"/>
          <cell r="AS2265"/>
          <cell r="AT2265"/>
          <cell r="AU2265"/>
          <cell r="AV2265"/>
          <cell r="AW2265"/>
          <cell r="AX2265"/>
          <cell r="AY2265"/>
          <cell r="AZ2265"/>
          <cell r="BA2265"/>
          <cell r="BB2265"/>
          <cell r="BC2265"/>
          <cell r="BD2265"/>
          <cell r="BE2265"/>
          <cell r="BF2265"/>
          <cell r="BG2265"/>
          <cell r="BH2265"/>
          <cell r="BI2265"/>
          <cell r="BJ2265"/>
          <cell r="BK2265"/>
          <cell r="BL2265"/>
          <cell r="BM2265"/>
          <cell r="BN2265"/>
          <cell r="BO2265"/>
          <cell r="BP2265"/>
          <cell r="BQ2265"/>
          <cell r="BR2265"/>
          <cell r="BS2265"/>
          <cell r="BT2265"/>
          <cell r="BU2265"/>
          <cell r="BV2265"/>
          <cell r="BW2265"/>
          <cell r="BX2265"/>
          <cell r="BY2265"/>
          <cell r="BZ2265"/>
          <cell r="CA2265"/>
          <cell r="CB2265"/>
          <cell r="CC2265"/>
          <cell r="CD2265"/>
          <cell r="CE2265"/>
          <cell r="CF2265"/>
          <cell r="CG2265"/>
          <cell r="CH2265"/>
          <cell r="CI2265"/>
          <cell r="CJ2265"/>
          <cell r="CK2265"/>
          <cell r="CL2265"/>
          <cell r="CM2265"/>
          <cell r="CN2265"/>
        </row>
        <row r="2266">
          <cell r="B2266"/>
          <cell r="C2266"/>
          <cell r="D2266"/>
          <cell r="E2266"/>
          <cell r="F2266"/>
          <cell r="G2266"/>
          <cell r="H2266"/>
          <cell r="I2266"/>
          <cell r="J2266"/>
          <cell r="K2266"/>
          <cell r="L2266"/>
          <cell r="M2266"/>
          <cell r="N2266"/>
          <cell r="O2266"/>
          <cell r="P2266"/>
          <cell r="Q2266"/>
          <cell r="R2266"/>
          <cell r="S2266"/>
          <cell r="T2266"/>
          <cell r="U2266"/>
          <cell r="V2266"/>
          <cell r="W2266"/>
          <cell r="X2266"/>
          <cell r="Y2266"/>
          <cell r="Z2266"/>
          <cell r="AA2266"/>
          <cell r="AB2266"/>
          <cell r="AC2266"/>
          <cell r="AD2266"/>
          <cell r="AE2266"/>
          <cell r="AF2266"/>
          <cell r="AG2266"/>
          <cell r="AH2266"/>
          <cell r="AI2266"/>
          <cell r="AJ2266"/>
          <cell r="AK2266"/>
          <cell r="AL2266"/>
          <cell r="AM2266"/>
          <cell r="AN2266"/>
          <cell r="AO2266"/>
          <cell r="AP2266"/>
          <cell r="AQ2266"/>
          <cell r="AR2266"/>
          <cell r="AS2266"/>
          <cell r="AT2266"/>
          <cell r="AU2266"/>
          <cell r="AV2266"/>
          <cell r="AW2266"/>
          <cell r="AX2266"/>
          <cell r="AY2266"/>
          <cell r="AZ2266"/>
          <cell r="BA2266"/>
          <cell r="BB2266"/>
          <cell r="BC2266"/>
          <cell r="BD2266"/>
          <cell r="BE2266"/>
          <cell r="BF2266"/>
          <cell r="BG2266"/>
          <cell r="BH2266"/>
          <cell r="BI2266"/>
          <cell r="BJ2266"/>
          <cell r="BK2266"/>
          <cell r="BL2266"/>
          <cell r="BM2266"/>
          <cell r="BN2266"/>
          <cell r="BO2266"/>
          <cell r="BP2266"/>
          <cell r="BQ2266"/>
          <cell r="BR2266"/>
          <cell r="BS2266"/>
          <cell r="BT2266"/>
          <cell r="BU2266"/>
          <cell r="BV2266"/>
          <cell r="BW2266"/>
          <cell r="BX2266"/>
          <cell r="BY2266"/>
          <cell r="BZ2266"/>
          <cell r="CA2266"/>
          <cell r="CB2266"/>
          <cell r="CC2266"/>
          <cell r="CD2266"/>
          <cell r="CE2266"/>
          <cell r="CF2266"/>
          <cell r="CG2266"/>
          <cell r="CH2266"/>
          <cell r="CI2266"/>
          <cell r="CJ2266"/>
          <cell r="CK2266"/>
          <cell r="CL2266"/>
          <cell r="CM2266"/>
          <cell r="CN2266"/>
        </row>
        <row r="2267">
          <cell r="B2267"/>
          <cell r="C2267"/>
          <cell r="D2267"/>
          <cell r="E2267"/>
          <cell r="F2267"/>
          <cell r="G2267"/>
          <cell r="H2267"/>
          <cell r="I2267"/>
          <cell r="J2267"/>
          <cell r="K2267"/>
          <cell r="L2267"/>
          <cell r="M2267"/>
          <cell r="N2267"/>
          <cell r="O2267"/>
          <cell r="P2267"/>
          <cell r="Q2267"/>
          <cell r="R2267"/>
          <cell r="S2267"/>
          <cell r="T2267"/>
          <cell r="U2267"/>
          <cell r="V2267"/>
          <cell r="W2267"/>
          <cell r="X2267"/>
          <cell r="Y2267"/>
          <cell r="Z2267"/>
          <cell r="AA2267"/>
          <cell r="AB2267"/>
          <cell r="AC2267"/>
          <cell r="AD2267"/>
          <cell r="AE2267"/>
          <cell r="AF2267"/>
          <cell r="AG2267"/>
          <cell r="AH2267"/>
          <cell r="AI2267"/>
          <cell r="AJ2267"/>
          <cell r="AK2267"/>
          <cell r="AL2267"/>
          <cell r="AM2267"/>
          <cell r="AN2267"/>
          <cell r="AO2267"/>
          <cell r="AP2267"/>
          <cell r="AQ2267"/>
          <cell r="AR2267"/>
          <cell r="AS2267"/>
          <cell r="AT2267"/>
          <cell r="AU2267"/>
          <cell r="AV2267"/>
          <cell r="AW2267"/>
          <cell r="AX2267"/>
          <cell r="AY2267"/>
          <cell r="AZ2267"/>
          <cell r="BA2267"/>
          <cell r="BB2267"/>
          <cell r="BC2267"/>
          <cell r="BD2267"/>
          <cell r="BE2267"/>
          <cell r="BF2267"/>
          <cell r="BG2267"/>
          <cell r="BH2267"/>
          <cell r="BI2267"/>
          <cell r="BJ2267"/>
          <cell r="BK2267"/>
          <cell r="BL2267"/>
          <cell r="BM2267"/>
          <cell r="BN2267"/>
          <cell r="BO2267"/>
          <cell r="BP2267"/>
          <cell r="BQ2267"/>
          <cell r="BR2267"/>
          <cell r="BS2267"/>
          <cell r="BT2267"/>
          <cell r="BU2267"/>
          <cell r="BV2267"/>
          <cell r="BW2267"/>
          <cell r="BX2267"/>
          <cell r="BY2267"/>
          <cell r="BZ2267"/>
          <cell r="CA2267"/>
          <cell r="CB2267"/>
          <cell r="CC2267"/>
          <cell r="CD2267"/>
          <cell r="CE2267"/>
          <cell r="CF2267"/>
          <cell r="CG2267"/>
          <cell r="CH2267"/>
          <cell r="CI2267"/>
          <cell r="CJ2267"/>
          <cell r="CK2267"/>
          <cell r="CL2267"/>
          <cell r="CM2267"/>
          <cell r="CN2267"/>
        </row>
        <row r="2268">
          <cell r="B2268"/>
          <cell r="C2268"/>
          <cell r="D2268"/>
          <cell r="E2268"/>
          <cell r="F2268"/>
          <cell r="G2268"/>
          <cell r="H2268"/>
          <cell r="I2268"/>
          <cell r="J2268"/>
          <cell r="K2268"/>
          <cell r="L2268"/>
          <cell r="M2268"/>
          <cell r="N2268"/>
          <cell r="O2268"/>
          <cell r="P2268"/>
          <cell r="Q2268"/>
          <cell r="R2268"/>
          <cell r="S2268"/>
          <cell r="T2268"/>
          <cell r="U2268"/>
          <cell r="V2268"/>
          <cell r="W2268"/>
          <cell r="X2268"/>
          <cell r="Y2268"/>
          <cell r="Z2268"/>
          <cell r="AA2268"/>
          <cell r="AB2268"/>
          <cell r="AC2268"/>
          <cell r="AD2268"/>
          <cell r="AE2268"/>
          <cell r="AF2268"/>
          <cell r="AG2268"/>
          <cell r="AH2268"/>
          <cell r="AI2268"/>
          <cell r="AJ2268"/>
          <cell r="AK2268"/>
          <cell r="AL2268"/>
          <cell r="AM2268"/>
          <cell r="AN2268"/>
          <cell r="AO2268"/>
          <cell r="AP2268"/>
          <cell r="AQ2268"/>
          <cell r="AR2268"/>
          <cell r="AS2268"/>
          <cell r="AT2268"/>
          <cell r="AU2268"/>
          <cell r="AV2268"/>
          <cell r="AW2268"/>
          <cell r="AX2268"/>
          <cell r="AY2268"/>
          <cell r="AZ2268"/>
          <cell r="BA2268"/>
          <cell r="BB2268"/>
          <cell r="BC2268"/>
          <cell r="BD2268"/>
          <cell r="BE2268"/>
          <cell r="BF2268"/>
          <cell r="BG2268"/>
          <cell r="BH2268"/>
          <cell r="BI2268"/>
          <cell r="BJ2268"/>
          <cell r="BK2268"/>
          <cell r="BL2268"/>
          <cell r="BM2268"/>
          <cell r="BN2268"/>
          <cell r="BO2268"/>
          <cell r="BP2268"/>
          <cell r="BQ2268"/>
          <cell r="BR2268"/>
          <cell r="BS2268"/>
          <cell r="BT2268"/>
          <cell r="BU2268"/>
          <cell r="BV2268"/>
          <cell r="BW2268"/>
          <cell r="BX2268"/>
          <cell r="BY2268"/>
          <cell r="BZ2268"/>
          <cell r="CA2268"/>
          <cell r="CB2268"/>
          <cell r="CC2268"/>
          <cell r="CD2268"/>
          <cell r="CE2268"/>
          <cell r="CF2268"/>
          <cell r="CG2268"/>
          <cell r="CH2268"/>
          <cell r="CI2268"/>
          <cell r="CJ2268"/>
          <cell r="CK2268"/>
          <cell r="CL2268"/>
          <cell r="CM2268"/>
          <cell r="CN2268"/>
        </row>
        <row r="2269">
          <cell r="B2269"/>
          <cell r="C2269"/>
          <cell r="D2269"/>
          <cell r="E2269"/>
          <cell r="F2269"/>
          <cell r="G2269"/>
          <cell r="H2269"/>
          <cell r="I2269"/>
          <cell r="J2269"/>
          <cell r="K2269"/>
          <cell r="L2269"/>
          <cell r="M2269"/>
          <cell r="N2269"/>
          <cell r="O2269"/>
          <cell r="P2269"/>
          <cell r="Q2269"/>
          <cell r="R2269"/>
          <cell r="S2269"/>
          <cell r="T2269"/>
          <cell r="U2269"/>
          <cell r="V2269"/>
          <cell r="W2269"/>
          <cell r="X2269"/>
          <cell r="Y2269"/>
          <cell r="Z2269"/>
          <cell r="AA2269"/>
          <cell r="AB2269"/>
          <cell r="AC2269"/>
          <cell r="AD2269"/>
          <cell r="AE2269"/>
          <cell r="AF2269"/>
          <cell r="AG2269"/>
          <cell r="AH2269"/>
          <cell r="AI2269"/>
          <cell r="AJ2269"/>
          <cell r="AK2269"/>
          <cell r="AL2269"/>
          <cell r="AM2269"/>
          <cell r="AN2269"/>
          <cell r="AO2269"/>
          <cell r="AP2269"/>
          <cell r="AQ2269"/>
          <cell r="AR2269"/>
          <cell r="AS2269"/>
          <cell r="AT2269"/>
          <cell r="AU2269"/>
          <cell r="AV2269"/>
          <cell r="AW2269"/>
          <cell r="AX2269"/>
          <cell r="AY2269"/>
          <cell r="AZ2269"/>
          <cell r="BA2269"/>
          <cell r="BB2269"/>
          <cell r="BC2269"/>
          <cell r="BD2269"/>
          <cell r="BE2269"/>
          <cell r="BF2269"/>
          <cell r="BG2269"/>
          <cell r="BH2269"/>
          <cell r="BI2269"/>
          <cell r="BJ2269"/>
          <cell r="BK2269"/>
          <cell r="BL2269"/>
          <cell r="BM2269"/>
          <cell r="BN2269"/>
          <cell r="BO2269"/>
          <cell r="BP2269"/>
          <cell r="BQ2269"/>
          <cell r="BR2269"/>
          <cell r="BS2269"/>
          <cell r="BT2269"/>
          <cell r="BU2269"/>
          <cell r="BV2269"/>
          <cell r="BW2269"/>
          <cell r="BX2269"/>
          <cell r="BY2269"/>
          <cell r="BZ2269"/>
          <cell r="CA2269"/>
          <cell r="CB2269"/>
          <cell r="CC2269"/>
          <cell r="CD2269"/>
          <cell r="CE2269"/>
          <cell r="CF2269"/>
          <cell r="CG2269"/>
          <cell r="CH2269"/>
          <cell r="CI2269"/>
          <cell r="CJ2269"/>
          <cell r="CK2269"/>
          <cell r="CL2269"/>
          <cell r="CM2269"/>
          <cell r="CN2269"/>
        </row>
        <row r="2270">
          <cell r="B2270"/>
          <cell r="C2270"/>
          <cell r="D2270"/>
          <cell r="E2270"/>
          <cell r="F2270"/>
          <cell r="G2270"/>
          <cell r="H2270"/>
          <cell r="I2270"/>
          <cell r="J2270"/>
          <cell r="K2270"/>
          <cell r="L2270"/>
          <cell r="M2270"/>
          <cell r="N2270"/>
          <cell r="O2270"/>
          <cell r="P2270"/>
          <cell r="Q2270"/>
          <cell r="R2270"/>
          <cell r="S2270"/>
          <cell r="T2270"/>
          <cell r="U2270"/>
          <cell r="V2270"/>
          <cell r="W2270"/>
          <cell r="X2270"/>
          <cell r="Y2270"/>
          <cell r="Z2270"/>
          <cell r="AA2270"/>
          <cell r="AB2270"/>
          <cell r="AC2270"/>
          <cell r="AD2270"/>
          <cell r="AE2270"/>
          <cell r="AF2270"/>
          <cell r="AG2270"/>
          <cell r="AH2270"/>
          <cell r="AI2270"/>
          <cell r="AJ2270"/>
          <cell r="AK2270"/>
          <cell r="AL2270"/>
          <cell r="AM2270"/>
          <cell r="AN2270"/>
          <cell r="AO2270"/>
          <cell r="AP2270"/>
          <cell r="AQ2270"/>
          <cell r="AR2270"/>
          <cell r="AS2270"/>
          <cell r="AT2270"/>
          <cell r="AU2270"/>
          <cell r="AV2270"/>
          <cell r="AW2270"/>
          <cell r="AX2270"/>
          <cell r="AY2270"/>
          <cell r="AZ2270"/>
          <cell r="BA2270"/>
          <cell r="BB2270"/>
          <cell r="BC2270"/>
          <cell r="BD2270"/>
          <cell r="BE2270"/>
          <cell r="BF2270"/>
          <cell r="BG2270"/>
          <cell r="BH2270"/>
          <cell r="BI2270"/>
          <cell r="BJ2270"/>
          <cell r="BK2270"/>
          <cell r="BL2270"/>
          <cell r="BM2270"/>
          <cell r="BN2270"/>
          <cell r="BO2270"/>
          <cell r="BP2270"/>
          <cell r="BQ2270"/>
          <cell r="BR2270"/>
          <cell r="BS2270"/>
          <cell r="BT2270"/>
          <cell r="BU2270"/>
          <cell r="BV2270"/>
          <cell r="BW2270"/>
          <cell r="BX2270"/>
          <cell r="BY2270"/>
          <cell r="BZ2270"/>
          <cell r="CA2270"/>
          <cell r="CB2270"/>
          <cell r="CC2270"/>
          <cell r="CD2270"/>
          <cell r="CE2270"/>
          <cell r="CF2270"/>
          <cell r="CG2270"/>
          <cell r="CH2270"/>
          <cell r="CI2270"/>
          <cell r="CJ2270"/>
          <cell r="CK2270"/>
          <cell r="CL2270"/>
          <cell r="CM2270"/>
          <cell r="CN2270"/>
        </row>
        <row r="2271">
          <cell r="B2271"/>
          <cell r="C2271"/>
          <cell r="D2271"/>
          <cell r="E2271"/>
          <cell r="F2271"/>
          <cell r="G2271"/>
          <cell r="H2271"/>
          <cell r="I2271"/>
          <cell r="J2271"/>
          <cell r="K2271"/>
          <cell r="L2271"/>
          <cell r="M2271"/>
          <cell r="N2271"/>
          <cell r="O2271"/>
          <cell r="P2271"/>
          <cell r="Q2271"/>
          <cell r="R2271"/>
          <cell r="S2271"/>
          <cell r="T2271"/>
          <cell r="U2271"/>
          <cell r="V2271"/>
          <cell r="W2271"/>
          <cell r="X2271"/>
          <cell r="Y2271"/>
          <cell r="Z2271"/>
          <cell r="AA2271"/>
          <cell r="AB2271"/>
          <cell r="AC2271"/>
          <cell r="AD2271"/>
          <cell r="AE2271"/>
          <cell r="AF2271"/>
          <cell r="AG2271"/>
          <cell r="AH2271"/>
          <cell r="AI2271"/>
          <cell r="AJ2271"/>
          <cell r="AK2271"/>
          <cell r="AL2271"/>
          <cell r="AM2271"/>
          <cell r="AN2271"/>
          <cell r="AO2271"/>
          <cell r="AP2271"/>
          <cell r="AQ2271"/>
          <cell r="AR2271"/>
          <cell r="AS2271"/>
          <cell r="AT2271"/>
          <cell r="AU2271"/>
          <cell r="AV2271"/>
          <cell r="AW2271"/>
          <cell r="AX2271"/>
          <cell r="AY2271"/>
          <cell r="AZ2271"/>
          <cell r="BA2271"/>
          <cell r="BB2271"/>
          <cell r="BC2271"/>
          <cell r="BD2271"/>
          <cell r="BE2271"/>
          <cell r="BF2271"/>
          <cell r="BG2271"/>
          <cell r="BH2271"/>
          <cell r="BI2271"/>
          <cell r="BJ2271"/>
          <cell r="BK2271"/>
          <cell r="BL2271"/>
          <cell r="BM2271"/>
          <cell r="BN2271"/>
          <cell r="BO2271"/>
          <cell r="BP2271"/>
          <cell r="BQ2271"/>
          <cell r="BR2271"/>
          <cell r="BS2271"/>
          <cell r="BT2271"/>
          <cell r="BU2271"/>
          <cell r="BV2271"/>
          <cell r="BW2271"/>
          <cell r="BX2271"/>
          <cell r="BY2271"/>
          <cell r="BZ2271"/>
          <cell r="CA2271"/>
          <cell r="CB2271"/>
          <cell r="CC2271"/>
          <cell r="CD2271"/>
          <cell r="CE2271"/>
          <cell r="CF2271"/>
          <cell r="CG2271"/>
          <cell r="CH2271"/>
          <cell r="CI2271"/>
          <cell r="CJ2271"/>
          <cell r="CK2271"/>
          <cell r="CL2271"/>
          <cell r="CM2271"/>
          <cell r="CN2271"/>
        </row>
        <row r="2272">
          <cell r="B2272"/>
          <cell r="C2272"/>
          <cell r="D2272"/>
          <cell r="E2272"/>
          <cell r="F2272"/>
          <cell r="G2272"/>
          <cell r="H2272"/>
          <cell r="I2272"/>
          <cell r="J2272"/>
          <cell r="K2272"/>
          <cell r="L2272"/>
          <cell r="M2272"/>
          <cell r="N2272"/>
          <cell r="O2272"/>
          <cell r="P2272"/>
          <cell r="Q2272"/>
          <cell r="R2272"/>
          <cell r="S2272"/>
          <cell r="T2272"/>
          <cell r="U2272"/>
          <cell r="V2272"/>
          <cell r="W2272"/>
          <cell r="X2272"/>
          <cell r="Y2272"/>
          <cell r="Z2272"/>
          <cell r="AA2272"/>
          <cell r="AB2272"/>
          <cell r="AC2272"/>
          <cell r="AD2272"/>
          <cell r="AE2272"/>
          <cell r="AF2272"/>
          <cell r="AG2272"/>
          <cell r="AH2272"/>
          <cell r="AI2272"/>
          <cell r="AJ2272"/>
          <cell r="AK2272"/>
          <cell r="AL2272"/>
          <cell r="AM2272"/>
          <cell r="AN2272"/>
          <cell r="AO2272"/>
          <cell r="AP2272"/>
          <cell r="AQ2272"/>
          <cell r="AR2272"/>
          <cell r="AS2272"/>
          <cell r="AT2272"/>
          <cell r="AU2272"/>
          <cell r="AV2272"/>
          <cell r="AW2272"/>
          <cell r="AX2272"/>
          <cell r="AY2272"/>
          <cell r="AZ2272"/>
          <cell r="BA2272"/>
          <cell r="BB2272"/>
          <cell r="BC2272"/>
          <cell r="BD2272"/>
          <cell r="BE2272"/>
          <cell r="BF2272"/>
          <cell r="BG2272"/>
          <cell r="BH2272"/>
          <cell r="BI2272"/>
          <cell r="BJ2272"/>
          <cell r="BK2272"/>
          <cell r="BL2272"/>
          <cell r="BM2272"/>
          <cell r="BN2272"/>
          <cell r="BO2272"/>
          <cell r="BP2272"/>
          <cell r="BQ2272"/>
          <cell r="BR2272"/>
          <cell r="BS2272"/>
          <cell r="BT2272"/>
          <cell r="BU2272"/>
          <cell r="BV2272"/>
          <cell r="BW2272"/>
          <cell r="BX2272"/>
          <cell r="BY2272"/>
          <cell r="BZ2272"/>
          <cell r="CA2272"/>
          <cell r="CB2272"/>
          <cell r="CC2272"/>
          <cell r="CD2272"/>
          <cell r="CE2272"/>
          <cell r="CF2272"/>
          <cell r="CG2272"/>
          <cell r="CH2272"/>
          <cell r="CI2272"/>
          <cell r="CJ2272"/>
          <cell r="CK2272"/>
          <cell r="CL2272"/>
          <cell r="CM2272"/>
          <cell r="CN2272"/>
        </row>
        <row r="2273">
          <cell r="B2273"/>
          <cell r="C2273"/>
          <cell r="D2273"/>
          <cell r="E2273"/>
          <cell r="F2273"/>
          <cell r="G2273"/>
          <cell r="H2273"/>
          <cell r="I2273"/>
          <cell r="J2273"/>
          <cell r="K2273"/>
          <cell r="L2273"/>
          <cell r="M2273"/>
          <cell r="N2273"/>
          <cell r="O2273"/>
          <cell r="P2273"/>
          <cell r="Q2273"/>
          <cell r="R2273"/>
          <cell r="S2273"/>
          <cell r="T2273"/>
          <cell r="U2273"/>
          <cell r="V2273"/>
          <cell r="W2273"/>
          <cell r="X2273"/>
          <cell r="Y2273"/>
          <cell r="Z2273"/>
          <cell r="AA2273"/>
          <cell r="AB2273"/>
          <cell r="AC2273"/>
          <cell r="AD2273"/>
          <cell r="AE2273"/>
          <cell r="AF2273"/>
          <cell r="AG2273"/>
          <cell r="AH2273"/>
          <cell r="AI2273"/>
          <cell r="AJ2273"/>
          <cell r="AK2273"/>
          <cell r="AL2273"/>
          <cell r="AM2273"/>
          <cell r="AN2273"/>
          <cell r="AO2273"/>
          <cell r="AP2273"/>
          <cell r="AQ2273"/>
          <cell r="AR2273"/>
          <cell r="AS2273"/>
          <cell r="AT2273"/>
          <cell r="AU2273"/>
          <cell r="AV2273"/>
          <cell r="AW2273"/>
          <cell r="AX2273"/>
          <cell r="AY2273"/>
          <cell r="AZ2273"/>
          <cell r="BA2273"/>
          <cell r="BB2273"/>
          <cell r="BC2273"/>
          <cell r="BD2273"/>
          <cell r="BE2273"/>
          <cell r="BF2273"/>
          <cell r="BG2273"/>
          <cell r="BH2273"/>
          <cell r="BI2273"/>
          <cell r="BJ2273"/>
          <cell r="BK2273"/>
          <cell r="BL2273"/>
          <cell r="BM2273"/>
          <cell r="BN2273"/>
          <cell r="BO2273"/>
          <cell r="BP2273"/>
          <cell r="BQ2273"/>
          <cell r="BR2273"/>
          <cell r="BS2273"/>
          <cell r="BT2273"/>
          <cell r="BU2273"/>
          <cell r="BV2273"/>
          <cell r="BW2273"/>
          <cell r="BX2273"/>
          <cell r="BY2273"/>
          <cell r="BZ2273"/>
          <cell r="CA2273"/>
          <cell r="CB2273"/>
          <cell r="CC2273"/>
          <cell r="CD2273"/>
          <cell r="CE2273"/>
          <cell r="CF2273"/>
          <cell r="CG2273"/>
          <cell r="CH2273"/>
          <cell r="CI2273"/>
          <cell r="CJ2273"/>
          <cell r="CK2273"/>
          <cell r="CL2273"/>
          <cell r="CM2273"/>
          <cell r="CN2273"/>
        </row>
        <row r="2274">
          <cell r="B2274"/>
          <cell r="C2274"/>
          <cell r="D2274"/>
          <cell r="E2274"/>
          <cell r="F2274"/>
          <cell r="G2274"/>
          <cell r="H2274"/>
          <cell r="I2274"/>
          <cell r="J2274"/>
          <cell r="K2274"/>
          <cell r="L2274"/>
          <cell r="M2274"/>
          <cell r="N2274"/>
          <cell r="O2274"/>
          <cell r="P2274"/>
          <cell r="Q2274"/>
          <cell r="R2274"/>
          <cell r="S2274"/>
          <cell r="T2274"/>
          <cell r="U2274"/>
          <cell r="V2274"/>
          <cell r="W2274"/>
          <cell r="X2274"/>
          <cell r="Y2274"/>
          <cell r="Z2274"/>
          <cell r="AA2274"/>
          <cell r="AB2274"/>
          <cell r="AC2274"/>
          <cell r="AD2274"/>
          <cell r="AE2274"/>
          <cell r="AF2274"/>
          <cell r="AG2274"/>
          <cell r="AH2274"/>
          <cell r="AI2274"/>
          <cell r="AJ2274"/>
          <cell r="AK2274"/>
          <cell r="AL2274"/>
          <cell r="AM2274"/>
          <cell r="AN2274"/>
          <cell r="AO2274"/>
          <cell r="AP2274"/>
          <cell r="AQ2274"/>
          <cell r="AR2274"/>
          <cell r="AS2274"/>
          <cell r="AT2274"/>
          <cell r="AU2274"/>
          <cell r="AV2274"/>
          <cell r="AW2274"/>
          <cell r="AX2274"/>
          <cell r="AY2274"/>
          <cell r="AZ2274"/>
          <cell r="BA2274"/>
          <cell r="BB2274"/>
          <cell r="BC2274"/>
          <cell r="BD2274"/>
          <cell r="BE2274"/>
          <cell r="BF2274"/>
          <cell r="BG2274"/>
          <cell r="BH2274"/>
          <cell r="BI2274"/>
          <cell r="BJ2274"/>
          <cell r="BK2274"/>
          <cell r="BL2274"/>
          <cell r="BM2274"/>
          <cell r="BN2274"/>
          <cell r="BO2274"/>
          <cell r="BP2274"/>
          <cell r="BQ2274"/>
          <cell r="BR2274"/>
          <cell r="BS2274"/>
          <cell r="BT2274"/>
          <cell r="BU2274"/>
          <cell r="BV2274"/>
          <cell r="BW2274"/>
          <cell r="BX2274"/>
          <cell r="BY2274"/>
          <cell r="BZ2274"/>
          <cell r="CA2274"/>
          <cell r="CB2274"/>
          <cell r="CC2274"/>
          <cell r="CD2274"/>
          <cell r="CE2274"/>
          <cell r="CF2274"/>
          <cell r="CG2274"/>
          <cell r="CH2274"/>
          <cell r="CI2274"/>
          <cell r="CJ2274"/>
          <cell r="CK2274"/>
          <cell r="CL2274"/>
          <cell r="CM2274"/>
          <cell r="CN2274"/>
        </row>
        <row r="2275">
          <cell r="B2275"/>
          <cell r="C2275"/>
          <cell r="D2275"/>
          <cell r="E2275"/>
          <cell r="F2275"/>
          <cell r="G2275"/>
          <cell r="H2275"/>
          <cell r="I2275"/>
          <cell r="J2275"/>
          <cell r="K2275"/>
          <cell r="L2275"/>
          <cell r="M2275"/>
          <cell r="N2275"/>
          <cell r="O2275"/>
          <cell r="P2275"/>
          <cell r="Q2275"/>
          <cell r="R2275"/>
          <cell r="S2275"/>
          <cell r="T2275"/>
          <cell r="U2275"/>
          <cell r="V2275"/>
          <cell r="W2275"/>
          <cell r="X2275"/>
          <cell r="Y2275"/>
          <cell r="Z2275"/>
          <cell r="AA2275"/>
          <cell r="AB2275"/>
          <cell r="AC2275"/>
          <cell r="AD2275"/>
          <cell r="AE2275"/>
          <cell r="AF2275"/>
          <cell r="AG2275"/>
          <cell r="AH2275"/>
          <cell r="AI2275"/>
          <cell r="AJ2275"/>
          <cell r="AK2275"/>
          <cell r="AL2275"/>
          <cell r="AM2275"/>
          <cell r="AN2275"/>
          <cell r="AO2275"/>
          <cell r="AP2275"/>
          <cell r="AQ2275"/>
          <cell r="AR2275"/>
          <cell r="AS2275"/>
          <cell r="AT2275"/>
          <cell r="AU2275"/>
          <cell r="AV2275"/>
          <cell r="AW2275"/>
          <cell r="AX2275"/>
          <cell r="AY2275"/>
          <cell r="AZ2275"/>
          <cell r="BA2275"/>
          <cell r="BB2275"/>
          <cell r="BC2275"/>
          <cell r="BD2275"/>
          <cell r="BE2275"/>
          <cell r="BF2275"/>
          <cell r="BG2275"/>
          <cell r="BH2275"/>
          <cell r="BI2275"/>
          <cell r="BJ2275"/>
          <cell r="BK2275"/>
          <cell r="BL2275"/>
          <cell r="BM2275"/>
          <cell r="BN2275"/>
          <cell r="BO2275"/>
          <cell r="BP2275"/>
          <cell r="BQ2275"/>
          <cell r="BR2275"/>
          <cell r="BS2275"/>
          <cell r="BT2275"/>
          <cell r="BU2275"/>
          <cell r="BV2275"/>
          <cell r="BW2275"/>
          <cell r="BX2275"/>
          <cell r="BY2275"/>
          <cell r="BZ2275"/>
          <cell r="CA2275"/>
          <cell r="CB2275"/>
          <cell r="CC2275"/>
          <cell r="CD2275"/>
          <cell r="CE2275"/>
          <cell r="CF2275"/>
          <cell r="CG2275"/>
          <cell r="CH2275"/>
          <cell r="CI2275"/>
          <cell r="CJ2275"/>
          <cell r="CK2275"/>
          <cell r="CL2275"/>
          <cell r="CM2275"/>
          <cell r="CN2275"/>
        </row>
        <row r="2276">
          <cell r="B2276"/>
          <cell r="C2276"/>
          <cell r="D2276"/>
          <cell r="E2276"/>
          <cell r="F2276"/>
          <cell r="G2276"/>
          <cell r="H2276"/>
          <cell r="I2276"/>
          <cell r="J2276"/>
          <cell r="K2276"/>
          <cell r="L2276"/>
          <cell r="M2276"/>
          <cell r="N2276"/>
          <cell r="O2276"/>
          <cell r="P2276"/>
          <cell r="Q2276"/>
          <cell r="R2276"/>
          <cell r="S2276"/>
          <cell r="T2276"/>
          <cell r="U2276"/>
          <cell r="V2276"/>
          <cell r="W2276"/>
          <cell r="X2276"/>
          <cell r="Y2276"/>
          <cell r="Z2276"/>
          <cell r="AA2276"/>
          <cell r="AB2276"/>
          <cell r="AC2276"/>
          <cell r="AD2276"/>
          <cell r="AE2276"/>
          <cell r="AF2276"/>
          <cell r="AG2276"/>
          <cell r="AH2276"/>
          <cell r="AI2276"/>
          <cell r="AJ2276"/>
          <cell r="AK2276"/>
          <cell r="AL2276"/>
          <cell r="AM2276"/>
          <cell r="AN2276"/>
          <cell r="AO2276"/>
          <cell r="AP2276"/>
          <cell r="AQ2276"/>
          <cell r="AR2276"/>
          <cell r="AS2276"/>
          <cell r="AT2276"/>
          <cell r="AU2276"/>
          <cell r="AV2276"/>
          <cell r="AW2276"/>
          <cell r="AX2276"/>
          <cell r="AY2276"/>
          <cell r="AZ2276"/>
          <cell r="BA2276"/>
          <cell r="BB2276"/>
          <cell r="BC2276"/>
          <cell r="BD2276"/>
          <cell r="BE2276"/>
          <cell r="BF2276"/>
          <cell r="BG2276"/>
          <cell r="BH2276"/>
          <cell r="BI2276"/>
          <cell r="BJ2276"/>
          <cell r="BK2276"/>
          <cell r="BL2276"/>
          <cell r="BM2276"/>
          <cell r="BN2276"/>
          <cell r="BO2276"/>
          <cell r="BP2276"/>
          <cell r="BQ2276"/>
          <cell r="BR2276"/>
          <cell r="BS2276"/>
          <cell r="BT2276"/>
          <cell r="BU2276"/>
          <cell r="BV2276"/>
          <cell r="BW2276"/>
          <cell r="BX2276"/>
          <cell r="BY2276"/>
          <cell r="BZ2276"/>
          <cell r="CA2276"/>
          <cell r="CB2276"/>
          <cell r="CC2276"/>
          <cell r="CD2276"/>
          <cell r="CE2276"/>
          <cell r="CF2276"/>
          <cell r="CG2276"/>
          <cell r="CH2276"/>
          <cell r="CI2276"/>
          <cell r="CJ2276"/>
          <cell r="CK2276"/>
          <cell r="CL2276"/>
          <cell r="CM2276"/>
          <cell r="CN2276"/>
        </row>
        <row r="2277">
          <cell r="B2277"/>
          <cell r="C2277"/>
          <cell r="D2277"/>
          <cell r="E2277"/>
          <cell r="F2277"/>
          <cell r="G2277"/>
          <cell r="H2277"/>
          <cell r="I2277"/>
          <cell r="J2277"/>
          <cell r="K2277"/>
          <cell r="L2277"/>
          <cell r="M2277"/>
          <cell r="N2277"/>
          <cell r="O2277"/>
          <cell r="P2277"/>
          <cell r="Q2277"/>
          <cell r="R2277"/>
          <cell r="S2277"/>
          <cell r="T2277"/>
          <cell r="U2277"/>
          <cell r="V2277"/>
          <cell r="W2277"/>
          <cell r="X2277"/>
          <cell r="Y2277"/>
          <cell r="Z2277"/>
          <cell r="AA2277"/>
          <cell r="AB2277"/>
          <cell r="AC2277"/>
          <cell r="AD2277"/>
          <cell r="AE2277"/>
          <cell r="AF2277"/>
          <cell r="AG2277"/>
          <cell r="AH2277"/>
          <cell r="AI2277"/>
          <cell r="AJ2277"/>
          <cell r="AK2277"/>
          <cell r="AL2277"/>
          <cell r="AM2277"/>
          <cell r="AN2277"/>
          <cell r="AO2277"/>
          <cell r="AP2277"/>
          <cell r="AQ2277"/>
          <cell r="AR2277"/>
          <cell r="AS2277"/>
          <cell r="AT2277"/>
          <cell r="AU2277"/>
          <cell r="AV2277"/>
          <cell r="AW2277"/>
          <cell r="AX2277"/>
          <cell r="AY2277"/>
          <cell r="AZ2277"/>
          <cell r="BA2277"/>
          <cell r="BB2277"/>
          <cell r="BC2277"/>
          <cell r="BD2277"/>
          <cell r="BE2277"/>
          <cell r="BF2277"/>
          <cell r="BG2277"/>
          <cell r="BH2277"/>
          <cell r="BI2277"/>
          <cell r="BJ2277"/>
          <cell r="BK2277"/>
          <cell r="BL2277"/>
          <cell r="BM2277"/>
          <cell r="BN2277"/>
          <cell r="BO2277"/>
          <cell r="BP2277"/>
          <cell r="BQ2277"/>
          <cell r="BR2277"/>
          <cell r="BS2277"/>
          <cell r="BT2277"/>
          <cell r="BU2277"/>
          <cell r="BV2277"/>
          <cell r="BW2277"/>
          <cell r="BX2277"/>
          <cell r="BY2277"/>
          <cell r="BZ2277"/>
          <cell r="CA2277"/>
          <cell r="CB2277"/>
          <cell r="CC2277"/>
          <cell r="CD2277"/>
          <cell r="CE2277"/>
          <cell r="CF2277"/>
          <cell r="CG2277"/>
          <cell r="CH2277"/>
          <cell r="CI2277"/>
          <cell r="CJ2277"/>
          <cell r="CK2277"/>
          <cell r="CL2277"/>
          <cell r="CM2277"/>
          <cell r="CN2277"/>
        </row>
        <row r="2278">
          <cell r="B2278"/>
          <cell r="C2278"/>
          <cell r="D2278"/>
          <cell r="E2278"/>
          <cell r="F2278"/>
          <cell r="G2278"/>
          <cell r="H2278"/>
          <cell r="I2278"/>
          <cell r="J2278"/>
          <cell r="K2278"/>
          <cell r="L2278"/>
          <cell r="M2278"/>
          <cell r="N2278"/>
          <cell r="O2278"/>
          <cell r="P2278"/>
          <cell r="Q2278"/>
          <cell r="R2278"/>
          <cell r="S2278"/>
          <cell r="T2278"/>
          <cell r="U2278"/>
          <cell r="V2278"/>
          <cell r="W2278"/>
          <cell r="X2278"/>
          <cell r="Y2278"/>
          <cell r="Z2278"/>
          <cell r="AA2278"/>
          <cell r="AB2278"/>
          <cell r="AC2278"/>
          <cell r="AD2278"/>
          <cell r="AE2278"/>
          <cell r="AF2278"/>
          <cell r="AG2278"/>
          <cell r="AH2278"/>
          <cell r="AI2278"/>
          <cell r="AJ2278"/>
          <cell r="AK2278"/>
          <cell r="AL2278"/>
          <cell r="AM2278"/>
          <cell r="AN2278"/>
          <cell r="AO2278"/>
          <cell r="AP2278"/>
          <cell r="AQ2278"/>
          <cell r="AR2278"/>
          <cell r="AS2278"/>
          <cell r="AT2278"/>
          <cell r="AU2278"/>
          <cell r="AV2278"/>
          <cell r="AW2278"/>
          <cell r="AX2278"/>
          <cell r="AY2278"/>
          <cell r="AZ2278"/>
          <cell r="BA2278"/>
          <cell r="BB2278"/>
          <cell r="BC2278"/>
          <cell r="BD2278"/>
          <cell r="BE2278"/>
          <cell r="BF2278"/>
          <cell r="BG2278"/>
          <cell r="BH2278"/>
          <cell r="BI2278"/>
          <cell r="BJ2278"/>
          <cell r="BK2278"/>
          <cell r="BL2278"/>
          <cell r="BM2278"/>
          <cell r="BN2278"/>
          <cell r="BO2278"/>
          <cell r="BP2278"/>
          <cell r="BQ2278"/>
          <cell r="BR2278"/>
          <cell r="BS2278"/>
          <cell r="BT2278"/>
          <cell r="BU2278"/>
          <cell r="BV2278"/>
          <cell r="BW2278"/>
          <cell r="BX2278"/>
          <cell r="BY2278"/>
          <cell r="BZ2278"/>
          <cell r="CA2278"/>
          <cell r="CB2278"/>
          <cell r="CC2278"/>
          <cell r="CD2278"/>
          <cell r="CE2278"/>
          <cell r="CF2278"/>
          <cell r="CG2278"/>
          <cell r="CH2278"/>
          <cell r="CI2278"/>
          <cell r="CJ2278"/>
          <cell r="CK2278"/>
          <cell r="CL2278"/>
          <cell r="CM2278"/>
          <cell r="CN2278"/>
        </row>
        <row r="2279">
          <cell r="B2279"/>
          <cell r="C2279"/>
          <cell r="D2279"/>
          <cell r="E2279"/>
          <cell r="F2279"/>
          <cell r="G2279"/>
          <cell r="H2279"/>
          <cell r="I2279"/>
          <cell r="J2279"/>
          <cell r="K2279"/>
          <cell r="L2279"/>
          <cell r="M2279"/>
          <cell r="N2279"/>
          <cell r="O2279"/>
          <cell r="P2279"/>
          <cell r="Q2279"/>
          <cell r="R2279"/>
          <cell r="S2279"/>
          <cell r="T2279"/>
          <cell r="U2279"/>
          <cell r="V2279"/>
          <cell r="W2279"/>
          <cell r="X2279"/>
          <cell r="Y2279"/>
          <cell r="Z2279"/>
          <cell r="AA2279"/>
          <cell r="AB2279"/>
          <cell r="AC2279"/>
          <cell r="AD2279"/>
          <cell r="AE2279"/>
          <cell r="AF2279"/>
          <cell r="AG2279"/>
          <cell r="AH2279"/>
          <cell r="AI2279"/>
          <cell r="AJ2279"/>
          <cell r="AK2279"/>
          <cell r="AL2279"/>
          <cell r="AM2279"/>
          <cell r="AN2279"/>
          <cell r="AO2279"/>
          <cell r="AP2279"/>
          <cell r="AQ2279"/>
          <cell r="AR2279"/>
          <cell r="AS2279"/>
          <cell r="AT2279"/>
          <cell r="AU2279"/>
          <cell r="AV2279"/>
          <cell r="AW2279"/>
          <cell r="AX2279"/>
          <cell r="AY2279"/>
          <cell r="AZ2279"/>
          <cell r="BA2279"/>
          <cell r="BB2279"/>
          <cell r="BC2279"/>
          <cell r="BD2279"/>
          <cell r="BE2279"/>
          <cell r="BF2279"/>
          <cell r="BG2279"/>
          <cell r="BH2279"/>
          <cell r="BI2279"/>
          <cell r="BJ2279"/>
          <cell r="BK2279"/>
          <cell r="BL2279"/>
          <cell r="BM2279"/>
          <cell r="BN2279"/>
          <cell r="BO2279"/>
          <cell r="BP2279"/>
          <cell r="BQ2279"/>
          <cell r="BR2279"/>
          <cell r="BS2279"/>
          <cell r="BT2279"/>
          <cell r="BU2279"/>
          <cell r="BV2279"/>
          <cell r="BW2279"/>
          <cell r="BX2279"/>
          <cell r="BY2279"/>
          <cell r="BZ2279"/>
          <cell r="CA2279"/>
          <cell r="CB2279"/>
          <cell r="CC2279"/>
          <cell r="CD2279"/>
          <cell r="CE2279"/>
          <cell r="CF2279"/>
          <cell r="CG2279"/>
          <cell r="CH2279"/>
          <cell r="CI2279"/>
          <cell r="CJ2279"/>
          <cell r="CK2279"/>
          <cell r="CL2279"/>
          <cell r="CM2279"/>
          <cell r="CN2279"/>
        </row>
        <row r="2280">
          <cell r="B2280"/>
          <cell r="C2280"/>
          <cell r="D2280"/>
          <cell r="E2280"/>
          <cell r="F2280"/>
          <cell r="G2280"/>
          <cell r="H2280"/>
          <cell r="I2280"/>
          <cell r="J2280"/>
          <cell r="K2280"/>
          <cell r="L2280"/>
          <cell r="M2280"/>
          <cell r="N2280"/>
          <cell r="O2280"/>
          <cell r="P2280"/>
          <cell r="Q2280"/>
          <cell r="R2280"/>
          <cell r="S2280"/>
          <cell r="T2280"/>
          <cell r="U2280"/>
          <cell r="V2280"/>
          <cell r="W2280"/>
          <cell r="X2280"/>
          <cell r="Y2280"/>
          <cell r="Z2280"/>
          <cell r="AA2280"/>
          <cell r="AB2280"/>
          <cell r="AC2280"/>
          <cell r="AD2280"/>
          <cell r="AE2280"/>
          <cell r="AF2280"/>
          <cell r="AG2280"/>
          <cell r="AH2280"/>
          <cell r="AI2280"/>
          <cell r="AJ2280"/>
          <cell r="AK2280"/>
          <cell r="AL2280"/>
          <cell r="AM2280"/>
          <cell r="AN2280"/>
          <cell r="AO2280"/>
          <cell r="AP2280"/>
          <cell r="AQ2280"/>
          <cell r="AR2280"/>
          <cell r="AS2280"/>
          <cell r="AT2280"/>
          <cell r="AU2280"/>
          <cell r="AV2280"/>
          <cell r="AW2280"/>
          <cell r="AX2280"/>
          <cell r="AY2280"/>
          <cell r="AZ2280"/>
          <cell r="BA2280"/>
          <cell r="BB2280"/>
          <cell r="BC2280"/>
          <cell r="BD2280"/>
          <cell r="BE2280"/>
          <cell r="BF2280"/>
          <cell r="BG2280"/>
          <cell r="BH2280"/>
          <cell r="BI2280"/>
          <cell r="BJ2280"/>
          <cell r="BK2280"/>
          <cell r="BL2280"/>
          <cell r="BM2280"/>
          <cell r="BN2280"/>
          <cell r="BO2280"/>
          <cell r="BP2280"/>
          <cell r="BQ2280"/>
          <cell r="BR2280"/>
          <cell r="BS2280"/>
          <cell r="BT2280"/>
          <cell r="BU2280"/>
          <cell r="BV2280"/>
          <cell r="BW2280"/>
          <cell r="BX2280"/>
          <cell r="BY2280"/>
          <cell r="BZ2280"/>
          <cell r="CA2280"/>
          <cell r="CB2280"/>
          <cell r="CC2280"/>
          <cell r="CD2280"/>
          <cell r="CE2280"/>
          <cell r="CF2280"/>
          <cell r="CG2280"/>
          <cell r="CH2280"/>
          <cell r="CI2280"/>
          <cell r="CJ2280"/>
          <cell r="CK2280"/>
          <cell r="CL2280"/>
          <cell r="CM2280"/>
          <cell r="CN2280"/>
        </row>
        <row r="2281">
          <cell r="B2281"/>
          <cell r="C2281"/>
          <cell r="D2281"/>
          <cell r="E2281"/>
          <cell r="F2281"/>
          <cell r="G2281"/>
          <cell r="H2281"/>
          <cell r="I2281"/>
          <cell r="J2281"/>
          <cell r="K2281"/>
          <cell r="L2281"/>
          <cell r="M2281"/>
          <cell r="N2281"/>
          <cell r="O2281"/>
          <cell r="P2281"/>
          <cell r="Q2281"/>
          <cell r="R2281"/>
          <cell r="S2281"/>
          <cell r="T2281"/>
          <cell r="U2281"/>
          <cell r="V2281"/>
          <cell r="W2281"/>
          <cell r="X2281"/>
          <cell r="Y2281"/>
          <cell r="Z2281"/>
          <cell r="AA2281"/>
          <cell r="AB2281"/>
          <cell r="AC2281"/>
          <cell r="AD2281"/>
          <cell r="AE2281"/>
          <cell r="AF2281"/>
          <cell r="AG2281"/>
          <cell r="AH2281"/>
          <cell r="AI2281"/>
          <cell r="AJ2281"/>
          <cell r="AK2281"/>
          <cell r="AL2281"/>
          <cell r="AM2281"/>
          <cell r="AN2281"/>
          <cell r="AO2281"/>
          <cell r="AP2281"/>
          <cell r="AQ2281"/>
          <cell r="AR2281"/>
          <cell r="AS2281"/>
          <cell r="AT2281"/>
          <cell r="AU2281"/>
          <cell r="AV2281"/>
          <cell r="AW2281"/>
          <cell r="AX2281"/>
          <cell r="AY2281"/>
          <cell r="AZ2281"/>
          <cell r="BA2281"/>
          <cell r="BB2281"/>
          <cell r="BC2281"/>
          <cell r="BD2281"/>
          <cell r="BE2281"/>
          <cell r="BF2281"/>
          <cell r="BG2281"/>
          <cell r="BH2281"/>
          <cell r="BI2281"/>
          <cell r="BJ2281"/>
          <cell r="BK2281"/>
          <cell r="BL2281"/>
          <cell r="BM2281"/>
          <cell r="BN2281"/>
          <cell r="BO2281"/>
          <cell r="BP2281"/>
          <cell r="BQ2281"/>
          <cell r="BR2281"/>
          <cell r="BS2281"/>
          <cell r="BT2281"/>
          <cell r="BU2281"/>
          <cell r="BV2281"/>
          <cell r="BW2281"/>
          <cell r="BX2281"/>
          <cell r="BY2281"/>
          <cell r="BZ2281"/>
          <cell r="CA2281"/>
          <cell r="CB2281"/>
          <cell r="CC2281"/>
          <cell r="CD2281"/>
          <cell r="CE2281"/>
          <cell r="CF2281"/>
          <cell r="CG2281"/>
          <cell r="CH2281"/>
          <cell r="CI2281"/>
          <cell r="CJ2281"/>
          <cell r="CK2281"/>
          <cell r="CL2281"/>
          <cell r="CM2281"/>
          <cell r="CN2281"/>
        </row>
        <row r="2282">
          <cell r="B2282"/>
          <cell r="C2282"/>
          <cell r="D2282"/>
          <cell r="E2282"/>
          <cell r="F2282"/>
          <cell r="G2282"/>
          <cell r="H2282"/>
          <cell r="I2282"/>
          <cell r="J2282"/>
          <cell r="K2282"/>
          <cell r="L2282"/>
          <cell r="M2282"/>
          <cell r="N2282"/>
          <cell r="O2282"/>
          <cell r="P2282"/>
          <cell r="Q2282"/>
          <cell r="R2282"/>
          <cell r="S2282"/>
          <cell r="T2282"/>
          <cell r="U2282"/>
          <cell r="V2282"/>
          <cell r="W2282"/>
          <cell r="X2282"/>
          <cell r="Y2282"/>
          <cell r="Z2282"/>
          <cell r="AA2282"/>
          <cell r="AB2282"/>
          <cell r="AC2282"/>
          <cell r="AD2282"/>
          <cell r="AE2282"/>
          <cell r="AF2282"/>
          <cell r="AG2282"/>
          <cell r="AH2282"/>
          <cell r="AI2282"/>
          <cell r="AJ2282"/>
          <cell r="AK2282"/>
          <cell r="AL2282"/>
          <cell r="AM2282"/>
          <cell r="AN2282"/>
          <cell r="AO2282"/>
          <cell r="AP2282"/>
          <cell r="AQ2282"/>
          <cell r="AR2282"/>
          <cell r="AS2282"/>
          <cell r="AT2282"/>
          <cell r="AU2282"/>
          <cell r="AV2282"/>
          <cell r="AW2282"/>
          <cell r="AX2282"/>
          <cell r="AY2282"/>
          <cell r="AZ2282"/>
          <cell r="BA2282"/>
          <cell r="BB2282"/>
          <cell r="BC2282"/>
          <cell r="BD2282"/>
          <cell r="BE2282"/>
          <cell r="BF2282"/>
          <cell r="BG2282"/>
          <cell r="BH2282"/>
          <cell r="BI2282"/>
          <cell r="BJ2282"/>
          <cell r="BK2282"/>
          <cell r="BL2282"/>
          <cell r="BM2282"/>
          <cell r="BN2282"/>
          <cell r="BO2282"/>
          <cell r="BP2282"/>
          <cell r="BQ2282"/>
          <cell r="BR2282"/>
          <cell r="BS2282"/>
          <cell r="BT2282"/>
          <cell r="BU2282"/>
          <cell r="BV2282"/>
          <cell r="BW2282"/>
          <cell r="BX2282"/>
          <cell r="BY2282"/>
          <cell r="BZ2282"/>
          <cell r="CA2282"/>
          <cell r="CB2282"/>
          <cell r="CC2282"/>
          <cell r="CD2282"/>
          <cell r="CE2282"/>
          <cell r="CF2282"/>
          <cell r="CG2282"/>
          <cell r="CH2282"/>
          <cell r="CI2282"/>
          <cell r="CJ2282"/>
          <cell r="CK2282"/>
          <cell r="CL2282"/>
          <cell r="CM2282"/>
          <cell r="CN2282"/>
        </row>
        <row r="2283">
          <cell r="B2283"/>
          <cell r="C2283"/>
          <cell r="D2283"/>
          <cell r="E2283"/>
          <cell r="F2283"/>
          <cell r="G2283"/>
          <cell r="H2283"/>
          <cell r="I2283"/>
          <cell r="J2283"/>
          <cell r="K2283"/>
          <cell r="L2283"/>
          <cell r="M2283"/>
          <cell r="N2283"/>
          <cell r="O2283"/>
          <cell r="P2283"/>
          <cell r="Q2283"/>
          <cell r="R2283"/>
          <cell r="S2283"/>
          <cell r="T2283"/>
          <cell r="U2283"/>
          <cell r="V2283"/>
          <cell r="W2283"/>
          <cell r="X2283"/>
          <cell r="Y2283"/>
          <cell r="Z2283"/>
          <cell r="AA2283"/>
          <cell r="AB2283"/>
          <cell r="AC2283"/>
          <cell r="AD2283"/>
          <cell r="AE2283"/>
          <cell r="AF2283"/>
          <cell r="AG2283"/>
          <cell r="AH2283"/>
          <cell r="AI2283"/>
          <cell r="AJ2283"/>
          <cell r="AK2283"/>
          <cell r="AL2283"/>
          <cell r="AM2283"/>
          <cell r="AN2283"/>
          <cell r="AO2283"/>
          <cell r="AP2283"/>
          <cell r="AQ2283"/>
          <cell r="AR2283"/>
          <cell r="AS2283"/>
          <cell r="AT2283"/>
          <cell r="AU2283"/>
          <cell r="AV2283"/>
          <cell r="AW2283"/>
          <cell r="AX2283"/>
          <cell r="AY2283"/>
          <cell r="AZ2283"/>
          <cell r="BA2283"/>
          <cell r="BB2283"/>
          <cell r="BC2283"/>
          <cell r="BD2283"/>
          <cell r="BE2283"/>
          <cell r="BF2283"/>
          <cell r="BG2283"/>
          <cell r="BH2283"/>
          <cell r="BI2283"/>
          <cell r="BJ2283"/>
          <cell r="BK2283"/>
          <cell r="BL2283"/>
          <cell r="BM2283"/>
          <cell r="BN2283"/>
          <cell r="BO2283"/>
          <cell r="BP2283"/>
          <cell r="BQ2283"/>
          <cell r="BR2283"/>
          <cell r="BS2283"/>
          <cell r="BT2283"/>
          <cell r="BU2283"/>
          <cell r="BV2283"/>
          <cell r="BW2283"/>
          <cell r="BX2283"/>
          <cell r="BY2283"/>
          <cell r="BZ2283"/>
          <cell r="CA2283"/>
          <cell r="CB2283"/>
          <cell r="CC2283"/>
          <cell r="CD2283"/>
          <cell r="CE2283"/>
          <cell r="CF2283"/>
          <cell r="CG2283"/>
          <cell r="CH2283"/>
          <cell r="CI2283"/>
          <cell r="CJ2283"/>
          <cell r="CK2283"/>
          <cell r="CL2283"/>
          <cell r="CM2283"/>
          <cell r="CN2283"/>
        </row>
        <row r="2284">
          <cell r="B2284"/>
          <cell r="C2284"/>
          <cell r="D2284"/>
          <cell r="E2284"/>
          <cell r="F2284"/>
          <cell r="G2284"/>
          <cell r="H2284"/>
          <cell r="I2284"/>
          <cell r="J2284"/>
          <cell r="K2284"/>
          <cell r="L2284"/>
          <cell r="M2284"/>
          <cell r="N2284"/>
          <cell r="O2284"/>
          <cell r="P2284"/>
          <cell r="Q2284"/>
          <cell r="R2284"/>
          <cell r="S2284"/>
          <cell r="T2284"/>
          <cell r="U2284"/>
          <cell r="V2284"/>
          <cell r="W2284"/>
          <cell r="X2284"/>
          <cell r="Y2284"/>
          <cell r="Z2284"/>
          <cell r="AA2284"/>
          <cell r="AB2284"/>
          <cell r="AC2284"/>
          <cell r="AD2284"/>
          <cell r="AE2284"/>
          <cell r="AF2284"/>
          <cell r="AG2284"/>
          <cell r="AH2284"/>
          <cell r="AI2284"/>
          <cell r="AJ2284"/>
          <cell r="AK2284"/>
          <cell r="AL2284"/>
          <cell r="AM2284"/>
          <cell r="AN2284"/>
          <cell r="AO2284"/>
          <cell r="AP2284"/>
          <cell r="AQ2284"/>
          <cell r="AR2284"/>
          <cell r="AS2284"/>
          <cell r="AT2284"/>
          <cell r="AU2284"/>
          <cell r="AV2284"/>
          <cell r="AW2284"/>
          <cell r="AX2284"/>
          <cell r="AY2284"/>
          <cell r="AZ2284"/>
          <cell r="BA2284"/>
          <cell r="BB2284"/>
          <cell r="BC2284"/>
          <cell r="BD2284"/>
          <cell r="BE2284"/>
          <cell r="BF2284"/>
          <cell r="BG2284"/>
          <cell r="BH2284"/>
          <cell r="BI2284"/>
          <cell r="BJ2284"/>
          <cell r="BK2284"/>
          <cell r="BL2284"/>
          <cell r="BM2284"/>
          <cell r="BN2284"/>
          <cell r="BO2284"/>
          <cell r="BP2284"/>
          <cell r="BQ2284"/>
          <cell r="BR2284"/>
          <cell r="BS2284"/>
          <cell r="BT2284"/>
          <cell r="BU2284"/>
          <cell r="BV2284"/>
          <cell r="BW2284"/>
          <cell r="BX2284"/>
          <cell r="BY2284"/>
          <cell r="BZ2284"/>
          <cell r="CA2284"/>
          <cell r="CB2284"/>
          <cell r="CC2284"/>
          <cell r="CD2284"/>
          <cell r="CE2284"/>
          <cell r="CF2284"/>
          <cell r="CG2284"/>
          <cell r="CH2284"/>
          <cell r="CI2284"/>
          <cell r="CJ2284"/>
          <cell r="CK2284"/>
          <cell r="CL2284"/>
          <cell r="CM2284"/>
          <cell r="CN2284"/>
        </row>
        <row r="2285">
          <cell r="B2285"/>
          <cell r="C2285"/>
          <cell r="D2285"/>
          <cell r="E2285"/>
          <cell r="F2285"/>
          <cell r="G2285"/>
          <cell r="H2285"/>
          <cell r="I2285"/>
          <cell r="J2285"/>
          <cell r="K2285"/>
          <cell r="L2285"/>
          <cell r="M2285"/>
          <cell r="N2285"/>
          <cell r="O2285"/>
          <cell r="P2285"/>
          <cell r="Q2285"/>
          <cell r="R2285"/>
          <cell r="S2285"/>
          <cell r="T2285"/>
          <cell r="U2285"/>
          <cell r="V2285"/>
          <cell r="W2285"/>
          <cell r="X2285"/>
          <cell r="Y2285"/>
          <cell r="Z2285"/>
          <cell r="AA2285"/>
          <cell r="AB2285"/>
          <cell r="AC2285"/>
          <cell r="AD2285"/>
          <cell r="AE2285"/>
          <cell r="AF2285"/>
          <cell r="AG2285"/>
          <cell r="AH2285"/>
          <cell r="AI2285"/>
          <cell r="AJ2285"/>
          <cell r="AK2285"/>
          <cell r="AL2285"/>
          <cell r="AM2285"/>
          <cell r="AN2285"/>
          <cell r="AO2285"/>
          <cell r="AP2285"/>
          <cell r="AQ2285"/>
          <cell r="AR2285"/>
          <cell r="AS2285"/>
          <cell r="AT2285"/>
          <cell r="AU2285"/>
          <cell r="AV2285"/>
          <cell r="AW2285"/>
          <cell r="AX2285"/>
          <cell r="AY2285"/>
          <cell r="AZ2285"/>
          <cell r="BA2285"/>
          <cell r="BB2285"/>
          <cell r="BC2285"/>
          <cell r="BD2285"/>
          <cell r="BE2285"/>
          <cell r="BF2285"/>
          <cell r="BG2285"/>
          <cell r="BH2285"/>
          <cell r="BI2285"/>
          <cell r="BJ2285"/>
          <cell r="BK2285"/>
          <cell r="BL2285"/>
          <cell r="BM2285"/>
          <cell r="BN2285"/>
          <cell r="BO2285"/>
          <cell r="BP2285"/>
          <cell r="BQ2285"/>
          <cell r="BR2285"/>
          <cell r="BS2285"/>
          <cell r="BT2285"/>
          <cell r="BU2285"/>
          <cell r="BV2285"/>
          <cell r="BW2285"/>
          <cell r="BX2285"/>
          <cell r="BY2285"/>
          <cell r="BZ2285"/>
          <cell r="CA2285"/>
          <cell r="CB2285"/>
          <cell r="CC2285"/>
          <cell r="CD2285"/>
          <cell r="CE2285"/>
          <cell r="CF2285"/>
          <cell r="CG2285"/>
          <cell r="CH2285"/>
          <cell r="CI2285"/>
          <cell r="CJ2285"/>
          <cell r="CK2285"/>
          <cell r="CL2285"/>
          <cell r="CM2285"/>
          <cell r="CN2285"/>
        </row>
        <row r="2286">
          <cell r="B2286"/>
          <cell r="C2286"/>
          <cell r="D2286"/>
          <cell r="E2286"/>
          <cell r="F2286"/>
          <cell r="G2286"/>
          <cell r="H2286"/>
          <cell r="I2286"/>
          <cell r="J2286"/>
          <cell r="K2286"/>
          <cell r="L2286"/>
          <cell r="M2286"/>
          <cell r="N2286"/>
          <cell r="O2286"/>
          <cell r="P2286"/>
          <cell r="Q2286"/>
          <cell r="R2286"/>
          <cell r="S2286"/>
          <cell r="T2286"/>
          <cell r="U2286"/>
          <cell r="V2286"/>
          <cell r="W2286"/>
          <cell r="X2286"/>
          <cell r="Y2286"/>
          <cell r="Z2286"/>
          <cell r="AA2286"/>
          <cell r="AB2286"/>
          <cell r="AC2286"/>
          <cell r="AD2286"/>
          <cell r="AE2286"/>
          <cell r="AF2286"/>
          <cell r="AG2286"/>
          <cell r="AH2286"/>
          <cell r="AI2286"/>
          <cell r="AJ2286"/>
          <cell r="AK2286"/>
          <cell r="AL2286"/>
          <cell r="AM2286"/>
          <cell r="AN2286"/>
          <cell r="AO2286"/>
          <cell r="AP2286"/>
          <cell r="AQ2286"/>
          <cell r="AR2286"/>
          <cell r="AS2286"/>
          <cell r="AT2286"/>
          <cell r="AU2286"/>
          <cell r="AV2286"/>
          <cell r="AW2286"/>
          <cell r="AX2286"/>
          <cell r="AY2286"/>
          <cell r="AZ2286"/>
          <cell r="BA2286"/>
          <cell r="BB2286"/>
          <cell r="BC2286"/>
          <cell r="BD2286"/>
          <cell r="BE2286"/>
          <cell r="BF2286"/>
          <cell r="BG2286"/>
          <cell r="BH2286"/>
          <cell r="BI2286"/>
          <cell r="BJ2286"/>
          <cell r="BK2286"/>
          <cell r="BL2286"/>
          <cell r="BM2286"/>
          <cell r="BN2286"/>
          <cell r="BO2286"/>
          <cell r="BP2286"/>
          <cell r="BQ2286"/>
          <cell r="BR2286"/>
          <cell r="BS2286"/>
          <cell r="BT2286"/>
          <cell r="BU2286"/>
          <cell r="BV2286"/>
          <cell r="BW2286"/>
          <cell r="BX2286"/>
          <cell r="BY2286"/>
          <cell r="BZ2286"/>
          <cell r="CA2286"/>
          <cell r="CB2286"/>
          <cell r="CC2286"/>
          <cell r="CD2286"/>
          <cell r="CE2286"/>
          <cell r="CF2286"/>
          <cell r="CG2286"/>
          <cell r="CH2286"/>
          <cell r="CI2286"/>
          <cell r="CJ2286"/>
          <cell r="CK2286"/>
          <cell r="CL2286"/>
          <cell r="CM2286"/>
          <cell r="CN2286"/>
        </row>
        <row r="2287">
          <cell r="B2287"/>
          <cell r="C2287"/>
          <cell r="D2287"/>
          <cell r="E2287"/>
          <cell r="F2287"/>
          <cell r="G2287"/>
          <cell r="H2287"/>
          <cell r="I2287"/>
          <cell r="J2287"/>
          <cell r="K2287"/>
          <cell r="L2287"/>
          <cell r="M2287"/>
          <cell r="N2287"/>
          <cell r="O2287"/>
          <cell r="P2287"/>
          <cell r="Q2287"/>
          <cell r="R2287"/>
          <cell r="S2287"/>
          <cell r="T2287"/>
          <cell r="U2287"/>
          <cell r="V2287"/>
          <cell r="W2287"/>
          <cell r="X2287"/>
          <cell r="Y2287"/>
          <cell r="Z2287"/>
          <cell r="AA2287"/>
          <cell r="AB2287"/>
          <cell r="AC2287"/>
          <cell r="AD2287"/>
          <cell r="AE2287"/>
          <cell r="AF2287"/>
          <cell r="AG2287"/>
          <cell r="AH2287"/>
          <cell r="AI2287"/>
          <cell r="AJ2287"/>
          <cell r="AK2287"/>
          <cell r="AL2287"/>
          <cell r="AM2287"/>
          <cell r="AN2287"/>
          <cell r="AO2287"/>
          <cell r="AP2287"/>
          <cell r="AQ2287"/>
          <cell r="AR2287"/>
          <cell r="AS2287"/>
          <cell r="AT2287"/>
          <cell r="AU2287"/>
          <cell r="AV2287"/>
          <cell r="AW2287"/>
          <cell r="AX2287"/>
          <cell r="AY2287"/>
          <cell r="AZ2287"/>
          <cell r="BA2287"/>
          <cell r="BB2287"/>
          <cell r="BC2287"/>
          <cell r="BD2287"/>
          <cell r="BE2287"/>
          <cell r="BF2287"/>
          <cell r="BG2287"/>
          <cell r="BH2287"/>
          <cell r="BI2287"/>
          <cell r="BJ2287"/>
          <cell r="BK2287"/>
          <cell r="BL2287"/>
          <cell r="BM2287"/>
          <cell r="BN2287"/>
          <cell r="BO2287"/>
          <cell r="BP2287"/>
          <cell r="BQ2287"/>
          <cell r="BR2287"/>
          <cell r="BS2287"/>
          <cell r="BT2287"/>
          <cell r="BU2287"/>
          <cell r="BV2287"/>
          <cell r="BW2287"/>
          <cell r="BX2287"/>
          <cell r="BY2287"/>
          <cell r="BZ2287"/>
          <cell r="CA2287"/>
          <cell r="CB2287"/>
          <cell r="CC2287"/>
          <cell r="CD2287"/>
          <cell r="CE2287"/>
          <cell r="CF2287"/>
          <cell r="CG2287"/>
          <cell r="CH2287"/>
          <cell r="CI2287"/>
          <cell r="CJ2287"/>
          <cell r="CK2287"/>
          <cell r="CL2287"/>
          <cell r="CM2287"/>
          <cell r="CN2287"/>
        </row>
        <row r="2288">
          <cell r="B2288"/>
          <cell r="C2288"/>
          <cell r="D2288"/>
          <cell r="E2288"/>
          <cell r="F2288"/>
          <cell r="G2288"/>
          <cell r="H2288"/>
          <cell r="I2288"/>
          <cell r="J2288"/>
          <cell r="K2288"/>
          <cell r="L2288"/>
          <cell r="M2288"/>
          <cell r="N2288"/>
          <cell r="O2288"/>
          <cell r="P2288"/>
          <cell r="Q2288"/>
          <cell r="R2288"/>
          <cell r="S2288"/>
          <cell r="T2288"/>
          <cell r="U2288"/>
          <cell r="V2288"/>
          <cell r="W2288"/>
          <cell r="X2288"/>
          <cell r="Y2288"/>
          <cell r="Z2288"/>
          <cell r="AA2288"/>
          <cell r="AB2288"/>
          <cell r="AC2288"/>
          <cell r="AD2288"/>
          <cell r="AE2288"/>
          <cell r="AF2288"/>
          <cell r="AG2288"/>
          <cell r="AH2288"/>
          <cell r="AI2288"/>
          <cell r="AJ2288"/>
          <cell r="AK2288"/>
          <cell r="AL2288"/>
          <cell r="AM2288"/>
          <cell r="AN2288"/>
          <cell r="AO2288"/>
          <cell r="AP2288"/>
          <cell r="AQ2288"/>
          <cell r="AR2288"/>
          <cell r="AS2288"/>
          <cell r="AT2288"/>
          <cell r="AU2288"/>
          <cell r="AV2288"/>
          <cell r="AW2288"/>
          <cell r="AX2288"/>
          <cell r="AY2288"/>
          <cell r="AZ2288"/>
          <cell r="BA2288"/>
          <cell r="BB2288"/>
          <cell r="BC2288"/>
          <cell r="BD2288"/>
          <cell r="BE2288"/>
          <cell r="BF2288"/>
          <cell r="BG2288"/>
          <cell r="BH2288"/>
          <cell r="BI2288"/>
          <cell r="BJ2288"/>
          <cell r="BK2288"/>
          <cell r="BL2288"/>
          <cell r="BM2288"/>
          <cell r="BN2288"/>
          <cell r="BO2288"/>
          <cell r="BP2288"/>
          <cell r="BQ2288"/>
          <cell r="BR2288"/>
          <cell r="BS2288"/>
          <cell r="BT2288"/>
          <cell r="BU2288"/>
          <cell r="BV2288"/>
          <cell r="BW2288"/>
          <cell r="BX2288"/>
          <cell r="BY2288"/>
          <cell r="BZ2288"/>
          <cell r="CA2288"/>
          <cell r="CB2288"/>
          <cell r="CC2288"/>
          <cell r="CD2288"/>
          <cell r="CE2288"/>
          <cell r="CF2288"/>
          <cell r="CG2288"/>
          <cell r="CH2288"/>
          <cell r="CI2288"/>
          <cell r="CJ2288"/>
          <cell r="CK2288"/>
          <cell r="CL2288"/>
          <cell r="CM2288"/>
          <cell r="CN2288"/>
        </row>
        <row r="2289">
          <cell r="B2289"/>
          <cell r="C2289"/>
          <cell r="D2289"/>
          <cell r="E2289"/>
          <cell r="F2289"/>
          <cell r="G2289"/>
          <cell r="H2289"/>
          <cell r="I2289"/>
          <cell r="J2289"/>
          <cell r="K2289"/>
          <cell r="L2289"/>
          <cell r="M2289"/>
          <cell r="N2289"/>
          <cell r="O2289"/>
          <cell r="P2289"/>
          <cell r="Q2289"/>
          <cell r="R2289"/>
          <cell r="S2289"/>
          <cell r="T2289"/>
          <cell r="U2289"/>
          <cell r="V2289"/>
          <cell r="W2289"/>
          <cell r="X2289"/>
          <cell r="Y2289"/>
          <cell r="Z2289"/>
          <cell r="AA2289"/>
          <cell r="AB2289"/>
          <cell r="AC2289"/>
          <cell r="AD2289"/>
          <cell r="AE2289"/>
          <cell r="AF2289"/>
          <cell r="AG2289"/>
          <cell r="AH2289"/>
          <cell r="AI2289"/>
          <cell r="AJ2289"/>
          <cell r="AK2289"/>
          <cell r="AL2289"/>
          <cell r="AM2289"/>
          <cell r="AN2289"/>
          <cell r="AO2289"/>
          <cell r="AP2289"/>
          <cell r="AQ2289"/>
          <cell r="AR2289"/>
          <cell r="AS2289"/>
          <cell r="AT2289"/>
          <cell r="AU2289"/>
          <cell r="AV2289"/>
          <cell r="AW2289"/>
          <cell r="AX2289"/>
          <cell r="AY2289"/>
          <cell r="AZ2289"/>
          <cell r="BA2289"/>
          <cell r="BB2289"/>
          <cell r="BC2289"/>
          <cell r="BD2289"/>
          <cell r="BE2289"/>
          <cell r="BF2289"/>
          <cell r="BG2289"/>
          <cell r="BH2289"/>
          <cell r="BI2289"/>
          <cell r="BJ2289"/>
          <cell r="BK2289"/>
          <cell r="BL2289"/>
          <cell r="BM2289"/>
          <cell r="BN2289"/>
          <cell r="BO2289"/>
          <cell r="BP2289"/>
          <cell r="BQ2289"/>
          <cell r="BR2289"/>
          <cell r="BS2289"/>
          <cell r="BT2289"/>
          <cell r="BU2289"/>
          <cell r="BV2289"/>
          <cell r="BW2289"/>
          <cell r="BX2289"/>
          <cell r="BY2289"/>
          <cell r="BZ2289"/>
          <cell r="CA2289"/>
          <cell r="CB2289"/>
          <cell r="CC2289"/>
          <cell r="CD2289"/>
          <cell r="CE2289"/>
          <cell r="CF2289"/>
          <cell r="CG2289"/>
          <cell r="CH2289"/>
          <cell r="CI2289"/>
          <cell r="CJ2289"/>
          <cell r="CK2289"/>
          <cell r="CL2289"/>
          <cell r="CM2289"/>
          <cell r="CN2289"/>
        </row>
        <row r="2290">
          <cell r="B2290"/>
          <cell r="C2290"/>
          <cell r="D2290"/>
          <cell r="E2290"/>
          <cell r="F2290"/>
          <cell r="G2290"/>
          <cell r="H2290"/>
          <cell r="I2290"/>
          <cell r="J2290"/>
          <cell r="K2290"/>
          <cell r="L2290"/>
          <cell r="M2290"/>
          <cell r="N2290"/>
          <cell r="O2290"/>
          <cell r="P2290"/>
          <cell r="Q2290"/>
          <cell r="R2290"/>
          <cell r="S2290"/>
          <cell r="T2290"/>
          <cell r="U2290"/>
          <cell r="V2290"/>
          <cell r="W2290"/>
          <cell r="X2290"/>
          <cell r="Y2290"/>
          <cell r="Z2290"/>
          <cell r="AA2290"/>
          <cell r="AB2290"/>
          <cell r="AC2290"/>
          <cell r="AD2290"/>
          <cell r="AE2290"/>
          <cell r="AF2290"/>
          <cell r="AG2290"/>
          <cell r="AH2290"/>
          <cell r="AI2290"/>
          <cell r="AJ2290"/>
          <cell r="AK2290"/>
          <cell r="AL2290"/>
          <cell r="AM2290"/>
          <cell r="AN2290"/>
          <cell r="AO2290"/>
          <cell r="AP2290"/>
          <cell r="AQ2290"/>
          <cell r="AR2290"/>
          <cell r="AS2290"/>
          <cell r="AT2290"/>
          <cell r="AU2290"/>
          <cell r="AV2290"/>
          <cell r="AW2290"/>
          <cell r="AX2290"/>
          <cell r="AY2290"/>
          <cell r="AZ2290"/>
          <cell r="BA2290"/>
          <cell r="BB2290"/>
          <cell r="BC2290"/>
          <cell r="BD2290"/>
          <cell r="BE2290"/>
          <cell r="BF2290"/>
          <cell r="BG2290"/>
          <cell r="BH2290"/>
          <cell r="BI2290"/>
          <cell r="BJ2290"/>
          <cell r="BK2290"/>
          <cell r="BL2290"/>
          <cell r="BM2290"/>
          <cell r="BN2290"/>
          <cell r="BO2290"/>
          <cell r="BP2290"/>
          <cell r="BQ2290"/>
          <cell r="BR2290"/>
          <cell r="BS2290"/>
          <cell r="BT2290"/>
          <cell r="BU2290"/>
          <cell r="BV2290"/>
          <cell r="BW2290"/>
          <cell r="BX2290"/>
          <cell r="BY2290"/>
          <cell r="BZ2290"/>
          <cell r="CA2290"/>
          <cell r="CB2290"/>
          <cell r="CC2290"/>
          <cell r="CD2290"/>
          <cell r="CE2290"/>
          <cell r="CF2290"/>
          <cell r="CG2290"/>
          <cell r="CH2290"/>
          <cell r="CI2290"/>
          <cell r="CJ2290"/>
          <cell r="CK2290"/>
          <cell r="CL2290"/>
          <cell r="CM2290"/>
          <cell r="CN2290"/>
        </row>
        <row r="2291">
          <cell r="B2291"/>
          <cell r="C2291"/>
          <cell r="D2291"/>
          <cell r="E2291"/>
          <cell r="F2291"/>
          <cell r="G2291"/>
          <cell r="H2291"/>
          <cell r="I2291"/>
          <cell r="J2291"/>
          <cell r="K2291"/>
          <cell r="L2291"/>
          <cell r="M2291"/>
          <cell r="N2291"/>
          <cell r="O2291"/>
          <cell r="P2291"/>
          <cell r="Q2291"/>
          <cell r="R2291"/>
          <cell r="S2291"/>
          <cell r="T2291"/>
          <cell r="U2291"/>
          <cell r="V2291"/>
          <cell r="W2291"/>
          <cell r="X2291"/>
          <cell r="Y2291"/>
          <cell r="Z2291"/>
          <cell r="AA2291"/>
          <cell r="AB2291"/>
          <cell r="AC2291"/>
          <cell r="AD2291"/>
          <cell r="AE2291"/>
          <cell r="AF2291"/>
          <cell r="AG2291"/>
          <cell r="AH2291"/>
          <cell r="AI2291"/>
          <cell r="AJ2291"/>
          <cell r="AK2291"/>
          <cell r="AL2291"/>
          <cell r="AM2291"/>
          <cell r="AN2291"/>
          <cell r="AO2291"/>
          <cell r="AP2291"/>
          <cell r="AQ2291"/>
          <cell r="AR2291"/>
          <cell r="AS2291"/>
          <cell r="AT2291"/>
          <cell r="AU2291"/>
          <cell r="AV2291"/>
          <cell r="AW2291"/>
          <cell r="AX2291"/>
          <cell r="AY2291"/>
          <cell r="AZ2291"/>
          <cell r="BA2291"/>
          <cell r="BB2291"/>
          <cell r="BC2291"/>
          <cell r="BD2291"/>
          <cell r="BE2291"/>
          <cell r="BF2291"/>
          <cell r="BG2291"/>
          <cell r="BH2291"/>
          <cell r="BI2291"/>
          <cell r="BJ2291"/>
          <cell r="BK2291"/>
          <cell r="BL2291"/>
          <cell r="BM2291"/>
          <cell r="BN2291"/>
          <cell r="BO2291"/>
          <cell r="BP2291"/>
          <cell r="BQ2291"/>
          <cell r="BR2291"/>
          <cell r="BS2291"/>
          <cell r="BT2291"/>
          <cell r="BU2291"/>
          <cell r="BV2291"/>
          <cell r="BW2291"/>
          <cell r="BX2291"/>
          <cell r="BY2291"/>
          <cell r="BZ2291"/>
          <cell r="CA2291"/>
          <cell r="CB2291"/>
          <cell r="CC2291"/>
          <cell r="CD2291"/>
          <cell r="CE2291"/>
          <cell r="CF2291"/>
          <cell r="CG2291"/>
          <cell r="CH2291"/>
          <cell r="CI2291"/>
          <cell r="CJ2291"/>
          <cell r="CK2291"/>
          <cell r="CL2291"/>
          <cell r="CM2291"/>
          <cell r="CN2291"/>
        </row>
        <row r="2292">
          <cell r="B2292"/>
          <cell r="C2292"/>
          <cell r="D2292"/>
          <cell r="E2292"/>
          <cell r="F2292"/>
          <cell r="G2292"/>
          <cell r="H2292"/>
          <cell r="I2292"/>
          <cell r="J2292"/>
          <cell r="K2292"/>
          <cell r="L2292"/>
          <cell r="M2292"/>
          <cell r="N2292"/>
          <cell r="O2292"/>
          <cell r="P2292"/>
          <cell r="Q2292"/>
          <cell r="R2292"/>
          <cell r="S2292"/>
          <cell r="T2292"/>
          <cell r="U2292"/>
          <cell r="V2292"/>
          <cell r="W2292"/>
          <cell r="X2292"/>
          <cell r="Y2292"/>
          <cell r="Z2292"/>
          <cell r="AA2292"/>
          <cell r="AB2292"/>
          <cell r="AC2292"/>
          <cell r="AD2292"/>
          <cell r="AE2292"/>
          <cell r="AF2292"/>
          <cell r="AG2292"/>
          <cell r="AH2292"/>
          <cell r="AI2292"/>
          <cell r="AJ2292"/>
          <cell r="AK2292"/>
          <cell r="AL2292"/>
          <cell r="AM2292"/>
          <cell r="AN2292"/>
          <cell r="AO2292"/>
          <cell r="AP2292"/>
          <cell r="AQ2292"/>
          <cell r="AR2292"/>
          <cell r="AS2292"/>
          <cell r="AT2292"/>
          <cell r="AU2292"/>
          <cell r="AV2292"/>
          <cell r="AW2292"/>
          <cell r="AX2292"/>
          <cell r="AY2292"/>
          <cell r="AZ2292"/>
          <cell r="BA2292"/>
          <cell r="BB2292"/>
          <cell r="BC2292"/>
          <cell r="BD2292"/>
          <cell r="BE2292"/>
          <cell r="BF2292"/>
          <cell r="BG2292"/>
          <cell r="BH2292"/>
          <cell r="BI2292"/>
          <cell r="BJ2292"/>
          <cell r="BK2292"/>
          <cell r="BL2292"/>
          <cell r="BM2292"/>
          <cell r="BN2292"/>
          <cell r="BO2292"/>
          <cell r="BP2292"/>
          <cell r="BQ2292"/>
          <cell r="BR2292"/>
          <cell r="BS2292"/>
          <cell r="BT2292"/>
          <cell r="BU2292"/>
          <cell r="BV2292"/>
          <cell r="BW2292"/>
          <cell r="BX2292"/>
          <cell r="BY2292"/>
          <cell r="BZ2292"/>
          <cell r="CA2292"/>
          <cell r="CB2292"/>
          <cell r="CC2292"/>
          <cell r="CD2292"/>
          <cell r="CE2292"/>
          <cell r="CF2292"/>
          <cell r="CG2292"/>
          <cell r="CH2292"/>
          <cell r="CI2292"/>
          <cell r="CJ2292"/>
          <cell r="CK2292"/>
          <cell r="CL2292"/>
          <cell r="CM2292"/>
          <cell r="CN2292"/>
        </row>
        <row r="2293">
          <cell r="B2293"/>
          <cell r="C2293"/>
          <cell r="D2293"/>
          <cell r="E2293"/>
          <cell r="F2293"/>
          <cell r="G2293"/>
          <cell r="H2293"/>
          <cell r="I2293"/>
          <cell r="J2293"/>
          <cell r="K2293"/>
          <cell r="L2293"/>
          <cell r="M2293"/>
          <cell r="N2293"/>
          <cell r="O2293"/>
          <cell r="P2293"/>
          <cell r="Q2293"/>
          <cell r="R2293"/>
          <cell r="S2293"/>
          <cell r="T2293"/>
          <cell r="U2293"/>
          <cell r="V2293"/>
          <cell r="W2293"/>
          <cell r="X2293"/>
          <cell r="Y2293"/>
          <cell r="Z2293"/>
          <cell r="AA2293"/>
          <cell r="AB2293"/>
          <cell r="AC2293"/>
          <cell r="AD2293"/>
          <cell r="AE2293"/>
          <cell r="AF2293"/>
          <cell r="AG2293"/>
          <cell r="AH2293"/>
          <cell r="AI2293"/>
          <cell r="AJ2293"/>
          <cell r="AK2293"/>
          <cell r="AL2293"/>
          <cell r="AM2293"/>
          <cell r="AN2293"/>
          <cell r="AO2293"/>
          <cell r="AP2293"/>
          <cell r="AQ2293"/>
          <cell r="AR2293"/>
          <cell r="AS2293"/>
          <cell r="AT2293"/>
          <cell r="AU2293"/>
          <cell r="AV2293"/>
          <cell r="AW2293"/>
          <cell r="AX2293"/>
          <cell r="AY2293"/>
          <cell r="AZ2293"/>
          <cell r="BA2293"/>
          <cell r="BB2293"/>
          <cell r="BC2293"/>
          <cell r="BD2293"/>
          <cell r="BE2293"/>
          <cell r="BF2293"/>
          <cell r="BG2293"/>
          <cell r="BH2293"/>
          <cell r="BI2293"/>
          <cell r="BJ2293"/>
          <cell r="BK2293"/>
          <cell r="BL2293"/>
          <cell r="BM2293"/>
          <cell r="BN2293"/>
          <cell r="BO2293"/>
          <cell r="BP2293"/>
          <cell r="BQ2293"/>
          <cell r="BR2293"/>
          <cell r="BS2293"/>
          <cell r="BT2293"/>
          <cell r="BU2293"/>
          <cell r="BV2293"/>
          <cell r="BW2293"/>
          <cell r="BX2293"/>
          <cell r="BY2293"/>
          <cell r="BZ2293"/>
          <cell r="CA2293"/>
          <cell r="CB2293"/>
          <cell r="CC2293"/>
          <cell r="CD2293"/>
          <cell r="CE2293"/>
          <cell r="CF2293"/>
          <cell r="CG2293"/>
          <cell r="CH2293"/>
          <cell r="CI2293"/>
          <cell r="CJ2293"/>
          <cell r="CK2293"/>
          <cell r="CL2293"/>
          <cell r="CM2293"/>
          <cell r="CN2293"/>
        </row>
        <row r="2294">
          <cell r="B2294"/>
          <cell r="C2294"/>
          <cell r="D2294"/>
          <cell r="E2294"/>
          <cell r="F2294"/>
          <cell r="G2294"/>
          <cell r="H2294"/>
          <cell r="I2294"/>
          <cell r="J2294"/>
          <cell r="K2294"/>
          <cell r="L2294"/>
          <cell r="M2294"/>
          <cell r="N2294"/>
          <cell r="O2294"/>
          <cell r="P2294"/>
          <cell r="Q2294"/>
          <cell r="R2294"/>
          <cell r="S2294"/>
          <cell r="T2294"/>
          <cell r="U2294"/>
          <cell r="V2294"/>
          <cell r="W2294"/>
          <cell r="X2294"/>
          <cell r="Y2294"/>
          <cell r="Z2294"/>
          <cell r="AA2294"/>
          <cell r="AB2294"/>
          <cell r="AC2294"/>
          <cell r="AD2294"/>
          <cell r="AE2294"/>
          <cell r="AF2294"/>
          <cell r="AG2294"/>
          <cell r="AH2294"/>
          <cell r="AI2294"/>
          <cell r="AJ2294"/>
          <cell r="AK2294"/>
          <cell r="AL2294"/>
          <cell r="AM2294"/>
          <cell r="AN2294"/>
          <cell r="AO2294"/>
          <cell r="AP2294"/>
          <cell r="AQ2294"/>
          <cell r="AR2294"/>
          <cell r="AS2294"/>
          <cell r="AT2294"/>
          <cell r="AU2294"/>
          <cell r="AV2294"/>
          <cell r="AW2294"/>
          <cell r="AX2294"/>
          <cell r="AY2294"/>
          <cell r="AZ2294"/>
          <cell r="BA2294"/>
          <cell r="BB2294"/>
          <cell r="BC2294"/>
          <cell r="BD2294"/>
          <cell r="BE2294"/>
          <cell r="BF2294"/>
          <cell r="BG2294"/>
          <cell r="BH2294"/>
          <cell r="BI2294"/>
          <cell r="BJ2294"/>
          <cell r="BK2294"/>
          <cell r="BL2294"/>
          <cell r="BM2294"/>
          <cell r="BN2294"/>
          <cell r="BO2294"/>
          <cell r="BP2294"/>
          <cell r="BQ2294"/>
          <cell r="BR2294"/>
          <cell r="BS2294"/>
          <cell r="BT2294"/>
          <cell r="BU2294"/>
          <cell r="BV2294"/>
          <cell r="BW2294"/>
          <cell r="BX2294"/>
          <cell r="BY2294"/>
          <cell r="BZ2294"/>
          <cell r="CA2294"/>
          <cell r="CB2294"/>
          <cell r="CC2294"/>
          <cell r="CD2294"/>
          <cell r="CE2294"/>
          <cell r="CF2294"/>
          <cell r="CG2294"/>
          <cell r="CH2294"/>
          <cell r="CI2294"/>
          <cell r="CJ2294"/>
          <cell r="CK2294"/>
          <cell r="CL2294"/>
          <cell r="CM2294"/>
          <cell r="CN2294"/>
        </row>
        <row r="2295">
          <cell r="B2295"/>
          <cell r="C2295"/>
          <cell r="D2295"/>
          <cell r="E2295"/>
          <cell r="F2295"/>
          <cell r="G2295"/>
          <cell r="H2295"/>
          <cell r="I2295"/>
          <cell r="J2295"/>
          <cell r="K2295"/>
          <cell r="L2295"/>
          <cell r="M2295"/>
          <cell r="N2295"/>
          <cell r="O2295"/>
          <cell r="P2295"/>
          <cell r="Q2295"/>
          <cell r="R2295"/>
          <cell r="S2295"/>
          <cell r="T2295"/>
          <cell r="U2295"/>
          <cell r="V2295"/>
          <cell r="W2295"/>
          <cell r="X2295"/>
          <cell r="Y2295"/>
          <cell r="Z2295"/>
          <cell r="AA2295"/>
          <cell r="AB2295"/>
          <cell r="AC2295"/>
          <cell r="AD2295"/>
          <cell r="AE2295"/>
          <cell r="AF2295"/>
          <cell r="AG2295"/>
          <cell r="AH2295"/>
          <cell r="AI2295"/>
          <cell r="AJ2295"/>
          <cell r="AK2295"/>
          <cell r="AL2295"/>
          <cell r="AM2295"/>
          <cell r="AN2295"/>
          <cell r="AO2295"/>
          <cell r="AP2295"/>
          <cell r="AQ2295"/>
          <cell r="AR2295"/>
          <cell r="AS2295"/>
          <cell r="AT2295"/>
          <cell r="AU2295"/>
          <cell r="AV2295"/>
          <cell r="AW2295"/>
          <cell r="AX2295"/>
          <cell r="AY2295"/>
          <cell r="AZ2295"/>
          <cell r="BA2295"/>
          <cell r="BB2295"/>
          <cell r="BC2295"/>
          <cell r="BD2295"/>
          <cell r="BE2295"/>
          <cell r="BF2295"/>
          <cell r="BG2295"/>
          <cell r="BH2295"/>
          <cell r="BI2295"/>
          <cell r="BJ2295"/>
          <cell r="BK2295"/>
          <cell r="BL2295"/>
          <cell r="BM2295"/>
          <cell r="BN2295"/>
          <cell r="BO2295"/>
          <cell r="BP2295"/>
          <cell r="BQ2295"/>
          <cell r="BR2295"/>
          <cell r="BS2295"/>
          <cell r="BT2295"/>
          <cell r="BU2295"/>
          <cell r="BV2295"/>
          <cell r="BW2295"/>
          <cell r="BX2295"/>
          <cell r="BY2295"/>
          <cell r="BZ2295"/>
          <cell r="CA2295"/>
          <cell r="CB2295"/>
          <cell r="CC2295"/>
          <cell r="CD2295"/>
          <cell r="CE2295"/>
          <cell r="CF2295"/>
          <cell r="CG2295"/>
          <cell r="CH2295"/>
          <cell r="CI2295"/>
          <cell r="CJ2295"/>
          <cell r="CK2295"/>
          <cell r="CL2295"/>
          <cell r="CM2295"/>
          <cell r="CN2295"/>
        </row>
        <row r="2296">
          <cell r="B2296"/>
          <cell r="C2296"/>
          <cell r="D2296"/>
          <cell r="E2296"/>
          <cell r="F2296"/>
          <cell r="G2296"/>
          <cell r="H2296"/>
          <cell r="I2296"/>
          <cell r="J2296"/>
          <cell r="K2296"/>
          <cell r="L2296"/>
          <cell r="M2296"/>
          <cell r="N2296"/>
          <cell r="O2296"/>
          <cell r="P2296"/>
          <cell r="Q2296"/>
          <cell r="R2296"/>
          <cell r="S2296"/>
          <cell r="T2296"/>
          <cell r="U2296"/>
          <cell r="V2296"/>
          <cell r="W2296"/>
          <cell r="X2296"/>
          <cell r="Y2296"/>
          <cell r="Z2296"/>
          <cell r="AA2296"/>
          <cell r="AB2296"/>
          <cell r="AC2296"/>
          <cell r="AD2296"/>
          <cell r="AE2296"/>
          <cell r="AF2296"/>
          <cell r="AG2296"/>
          <cell r="AH2296"/>
          <cell r="AI2296"/>
          <cell r="AJ2296"/>
          <cell r="AK2296"/>
          <cell r="AL2296"/>
          <cell r="AM2296"/>
          <cell r="AN2296"/>
          <cell r="AO2296"/>
          <cell r="AP2296"/>
          <cell r="AQ2296"/>
          <cell r="AR2296"/>
          <cell r="AS2296"/>
          <cell r="AT2296"/>
          <cell r="AU2296"/>
          <cell r="AV2296"/>
          <cell r="AW2296"/>
          <cell r="AX2296"/>
          <cell r="AY2296"/>
          <cell r="AZ2296"/>
          <cell r="BA2296"/>
          <cell r="BB2296"/>
          <cell r="BC2296"/>
          <cell r="BD2296"/>
          <cell r="BE2296"/>
          <cell r="BF2296"/>
          <cell r="BG2296"/>
          <cell r="BH2296"/>
          <cell r="BI2296"/>
          <cell r="BJ2296"/>
          <cell r="BK2296"/>
          <cell r="BL2296"/>
          <cell r="BM2296"/>
          <cell r="BN2296"/>
          <cell r="BO2296"/>
          <cell r="BP2296"/>
          <cell r="BQ2296"/>
          <cell r="BR2296"/>
          <cell r="BS2296"/>
          <cell r="BT2296"/>
          <cell r="BU2296"/>
          <cell r="BV2296"/>
          <cell r="BW2296"/>
          <cell r="BX2296"/>
          <cell r="BY2296"/>
          <cell r="BZ2296"/>
          <cell r="CA2296"/>
          <cell r="CB2296"/>
          <cell r="CC2296"/>
          <cell r="CD2296"/>
          <cell r="CE2296"/>
          <cell r="CF2296"/>
          <cell r="CG2296"/>
          <cell r="CH2296"/>
          <cell r="CI2296"/>
          <cell r="CJ2296"/>
          <cell r="CK2296"/>
          <cell r="CL2296"/>
          <cell r="CM2296"/>
          <cell r="CN2296"/>
        </row>
        <row r="2297">
          <cell r="B2297"/>
          <cell r="C2297"/>
          <cell r="D2297"/>
          <cell r="E2297"/>
          <cell r="F2297"/>
          <cell r="G2297"/>
          <cell r="H2297"/>
          <cell r="I2297"/>
          <cell r="J2297"/>
          <cell r="K2297"/>
          <cell r="L2297"/>
          <cell r="M2297"/>
          <cell r="N2297"/>
          <cell r="O2297"/>
          <cell r="P2297"/>
          <cell r="Q2297"/>
          <cell r="R2297"/>
          <cell r="S2297"/>
          <cell r="T2297"/>
          <cell r="U2297"/>
          <cell r="V2297"/>
          <cell r="W2297"/>
          <cell r="X2297"/>
          <cell r="Y2297"/>
          <cell r="Z2297"/>
          <cell r="AA2297"/>
          <cell r="AB2297"/>
          <cell r="AC2297"/>
          <cell r="AD2297"/>
          <cell r="AE2297"/>
          <cell r="AF2297"/>
          <cell r="AG2297"/>
          <cell r="AH2297"/>
          <cell r="AI2297"/>
          <cell r="AJ2297"/>
          <cell r="AK2297"/>
          <cell r="AL2297"/>
          <cell r="AM2297"/>
          <cell r="AN2297"/>
          <cell r="AO2297"/>
          <cell r="AP2297"/>
          <cell r="AQ2297"/>
          <cell r="AR2297"/>
          <cell r="AS2297"/>
          <cell r="AT2297"/>
          <cell r="AU2297"/>
          <cell r="AV2297"/>
          <cell r="AW2297"/>
          <cell r="AX2297"/>
          <cell r="AY2297"/>
          <cell r="AZ2297"/>
          <cell r="BA2297"/>
          <cell r="BB2297"/>
          <cell r="BC2297"/>
          <cell r="BD2297"/>
          <cell r="BE2297"/>
          <cell r="BF2297"/>
          <cell r="BG2297"/>
          <cell r="BH2297"/>
          <cell r="BI2297"/>
          <cell r="BJ2297"/>
          <cell r="BK2297"/>
          <cell r="BL2297"/>
          <cell r="BM2297"/>
          <cell r="BN2297"/>
          <cell r="BO2297"/>
          <cell r="BP2297"/>
          <cell r="BQ2297"/>
          <cell r="BR2297"/>
          <cell r="BS2297"/>
          <cell r="BT2297"/>
          <cell r="BU2297"/>
          <cell r="BV2297"/>
          <cell r="BW2297"/>
          <cell r="BX2297"/>
          <cell r="BY2297"/>
          <cell r="BZ2297"/>
          <cell r="CA2297"/>
          <cell r="CB2297"/>
          <cell r="CC2297"/>
          <cell r="CD2297"/>
          <cell r="CE2297"/>
          <cell r="CF2297"/>
          <cell r="CG2297"/>
          <cell r="CH2297"/>
          <cell r="CI2297"/>
          <cell r="CJ2297"/>
          <cell r="CK2297"/>
          <cell r="CL2297"/>
          <cell r="CM2297"/>
          <cell r="CN2297"/>
        </row>
        <row r="2298">
          <cell r="B2298"/>
          <cell r="C2298"/>
          <cell r="D2298"/>
          <cell r="E2298"/>
          <cell r="F2298"/>
          <cell r="G2298"/>
          <cell r="H2298"/>
          <cell r="I2298"/>
          <cell r="J2298"/>
          <cell r="K2298"/>
          <cell r="L2298"/>
          <cell r="M2298"/>
          <cell r="N2298"/>
          <cell r="O2298"/>
          <cell r="P2298"/>
          <cell r="Q2298"/>
          <cell r="R2298"/>
          <cell r="S2298"/>
          <cell r="T2298"/>
          <cell r="U2298"/>
          <cell r="V2298"/>
          <cell r="W2298"/>
          <cell r="X2298"/>
          <cell r="Y2298"/>
          <cell r="Z2298"/>
          <cell r="AA2298"/>
          <cell r="AB2298"/>
          <cell r="AC2298"/>
          <cell r="AD2298"/>
          <cell r="AE2298"/>
          <cell r="AF2298"/>
          <cell r="AG2298"/>
          <cell r="AH2298"/>
          <cell r="AI2298"/>
          <cell r="AJ2298"/>
          <cell r="AK2298"/>
          <cell r="AL2298"/>
          <cell r="AM2298"/>
          <cell r="AN2298"/>
          <cell r="AO2298"/>
          <cell r="AP2298"/>
          <cell r="AQ2298"/>
          <cell r="AR2298"/>
          <cell r="AS2298"/>
          <cell r="AT2298"/>
          <cell r="AU2298"/>
          <cell r="AV2298"/>
          <cell r="AW2298"/>
          <cell r="AX2298"/>
          <cell r="AY2298"/>
          <cell r="AZ2298"/>
          <cell r="BA2298"/>
          <cell r="BB2298"/>
          <cell r="BC2298"/>
          <cell r="BD2298"/>
          <cell r="BE2298"/>
          <cell r="BF2298"/>
          <cell r="BG2298"/>
          <cell r="BH2298"/>
          <cell r="BI2298"/>
          <cell r="BJ2298"/>
          <cell r="BK2298"/>
          <cell r="BL2298"/>
          <cell r="BM2298"/>
          <cell r="BN2298"/>
          <cell r="BO2298"/>
          <cell r="BP2298"/>
          <cell r="BQ2298"/>
          <cell r="BR2298"/>
          <cell r="BS2298"/>
          <cell r="BT2298"/>
          <cell r="BU2298"/>
          <cell r="BV2298"/>
          <cell r="BW2298"/>
          <cell r="BX2298"/>
          <cell r="BY2298"/>
          <cell r="BZ2298"/>
          <cell r="CA2298"/>
          <cell r="CB2298"/>
          <cell r="CC2298"/>
          <cell r="CD2298"/>
          <cell r="CE2298"/>
          <cell r="CF2298"/>
          <cell r="CG2298"/>
          <cell r="CH2298"/>
          <cell r="CI2298"/>
          <cell r="CJ2298"/>
          <cell r="CK2298"/>
          <cell r="CL2298"/>
          <cell r="CM2298"/>
          <cell r="CN2298"/>
        </row>
        <row r="2299">
          <cell r="B2299"/>
          <cell r="C2299"/>
          <cell r="D2299"/>
          <cell r="E2299"/>
          <cell r="F2299"/>
          <cell r="G2299"/>
          <cell r="H2299"/>
          <cell r="I2299"/>
          <cell r="J2299"/>
          <cell r="K2299"/>
          <cell r="L2299"/>
          <cell r="M2299"/>
          <cell r="N2299"/>
          <cell r="O2299"/>
          <cell r="P2299"/>
          <cell r="Q2299"/>
          <cell r="R2299"/>
          <cell r="S2299"/>
          <cell r="T2299"/>
          <cell r="U2299"/>
          <cell r="V2299"/>
          <cell r="W2299"/>
          <cell r="X2299"/>
          <cell r="Y2299"/>
          <cell r="Z2299"/>
          <cell r="AA2299"/>
          <cell r="AB2299"/>
          <cell r="AC2299"/>
          <cell r="AD2299"/>
          <cell r="AE2299"/>
          <cell r="AF2299"/>
          <cell r="AG2299"/>
          <cell r="AH2299"/>
          <cell r="AI2299"/>
          <cell r="AJ2299"/>
          <cell r="AK2299"/>
          <cell r="AL2299"/>
          <cell r="AM2299"/>
          <cell r="AN2299"/>
          <cell r="AO2299"/>
          <cell r="AP2299"/>
          <cell r="AQ2299"/>
          <cell r="AR2299"/>
          <cell r="AS2299"/>
          <cell r="AT2299"/>
          <cell r="AU2299"/>
          <cell r="AV2299"/>
          <cell r="AW2299"/>
          <cell r="AX2299"/>
          <cell r="AY2299"/>
          <cell r="AZ2299"/>
          <cell r="BA2299"/>
          <cell r="BB2299"/>
          <cell r="BC2299"/>
          <cell r="BD2299"/>
          <cell r="BE2299"/>
          <cell r="BF2299"/>
          <cell r="BG2299"/>
          <cell r="BH2299"/>
          <cell r="BI2299"/>
          <cell r="BJ2299"/>
          <cell r="BK2299"/>
          <cell r="BL2299"/>
          <cell r="BM2299"/>
          <cell r="BN2299"/>
          <cell r="BO2299"/>
          <cell r="BP2299"/>
          <cell r="BQ2299"/>
          <cell r="BR2299"/>
          <cell r="BS2299"/>
          <cell r="BT2299"/>
          <cell r="BU2299"/>
          <cell r="BV2299"/>
          <cell r="BW2299"/>
          <cell r="BX2299"/>
          <cell r="BY2299"/>
          <cell r="BZ2299"/>
          <cell r="CA2299"/>
          <cell r="CB2299"/>
          <cell r="CC2299"/>
          <cell r="CD2299"/>
          <cell r="CE2299"/>
          <cell r="CF2299"/>
          <cell r="CG2299"/>
          <cell r="CH2299"/>
          <cell r="CI2299"/>
          <cell r="CJ2299"/>
          <cell r="CK2299"/>
          <cell r="CL2299"/>
          <cell r="CM2299"/>
          <cell r="CN2299"/>
        </row>
        <row r="2300">
          <cell r="B2300"/>
          <cell r="C2300"/>
          <cell r="D2300"/>
          <cell r="E2300"/>
          <cell r="F2300"/>
          <cell r="G2300"/>
          <cell r="H2300"/>
          <cell r="I2300"/>
          <cell r="J2300"/>
          <cell r="K2300"/>
          <cell r="L2300"/>
          <cell r="M2300"/>
          <cell r="N2300"/>
          <cell r="O2300"/>
          <cell r="P2300"/>
          <cell r="Q2300"/>
          <cell r="R2300"/>
          <cell r="S2300"/>
          <cell r="T2300"/>
          <cell r="U2300"/>
          <cell r="V2300"/>
          <cell r="W2300"/>
          <cell r="X2300"/>
          <cell r="Y2300"/>
          <cell r="Z2300"/>
          <cell r="AA2300"/>
          <cell r="AB2300"/>
          <cell r="AC2300"/>
          <cell r="AD2300"/>
          <cell r="AE2300"/>
          <cell r="AF2300"/>
          <cell r="AG2300"/>
          <cell r="AH2300"/>
          <cell r="AI2300"/>
          <cell r="AJ2300"/>
          <cell r="AK2300"/>
          <cell r="AL2300"/>
          <cell r="AM2300"/>
          <cell r="AN2300"/>
          <cell r="AO2300"/>
          <cell r="AP2300"/>
          <cell r="AQ2300"/>
          <cell r="AR2300"/>
          <cell r="AS2300"/>
          <cell r="AT2300"/>
          <cell r="AU2300"/>
          <cell r="AV2300"/>
          <cell r="AW2300"/>
          <cell r="AX2300"/>
          <cell r="AY2300"/>
          <cell r="AZ2300"/>
          <cell r="BA2300"/>
          <cell r="BB2300"/>
          <cell r="BC2300"/>
          <cell r="BD2300"/>
          <cell r="BE2300"/>
          <cell r="BF2300"/>
          <cell r="BG2300"/>
          <cell r="BH2300"/>
          <cell r="BI2300"/>
          <cell r="BJ2300"/>
          <cell r="BK2300"/>
          <cell r="BL2300"/>
          <cell r="BM2300"/>
          <cell r="BN2300"/>
          <cell r="BO2300"/>
          <cell r="BP2300"/>
          <cell r="BQ2300"/>
          <cell r="BR2300"/>
          <cell r="BS2300"/>
          <cell r="BT2300"/>
          <cell r="BU2300"/>
          <cell r="BV2300"/>
          <cell r="BW2300"/>
          <cell r="BX2300"/>
          <cell r="BY2300"/>
          <cell r="BZ2300"/>
          <cell r="CA2300"/>
          <cell r="CB2300"/>
          <cell r="CC2300"/>
          <cell r="CD2300"/>
          <cell r="CE2300"/>
          <cell r="CF2300"/>
          <cell r="CG2300"/>
          <cell r="CH2300"/>
          <cell r="CI2300"/>
          <cell r="CJ2300"/>
          <cell r="CK2300"/>
          <cell r="CL2300"/>
          <cell r="CM2300"/>
          <cell r="CN2300"/>
        </row>
        <row r="2301">
          <cell r="B2301"/>
          <cell r="C2301"/>
          <cell r="D2301"/>
          <cell r="E2301"/>
          <cell r="F2301"/>
          <cell r="G2301"/>
          <cell r="H2301"/>
          <cell r="I2301"/>
          <cell r="J2301"/>
          <cell r="K2301"/>
          <cell r="L2301"/>
          <cell r="M2301"/>
          <cell r="N2301"/>
          <cell r="O2301"/>
          <cell r="P2301"/>
          <cell r="Q2301"/>
          <cell r="R2301"/>
          <cell r="S2301"/>
          <cell r="T2301"/>
          <cell r="U2301"/>
          <cell r="V2301"/>
          <cell r="W2301"/>
          <cell r="X2301"/>
          <cell r="Y2301"/>
          <cell r="Z2301"/>
          <cell r="AA2301"/>
          <cell r="AB2301"/>
          <cell r="AC2301"/>
          <cell r="AD2301"/>
          <cell r="AE2301"/>
          <cell r="AF2301"/>
          <cell r="AG2301"/>
          <cell r="AH2301"/>
          <cell r="AI2301"/>
          <cell r="AJ2301"/>
          <cell r="AK2301"/>
          <cell r="AL2301"/>
          <cell r="AM2301"/>
          <cell r="AN2301"/>
          <cell r="AO2301"/>
          <cell r="AP2301"/>
          <cell r="AQ2301"/>
          <cell r="AR2301"/>
          <cell r="AS2301"/>
          <cell r="AT2301"/>
          <cell r="AU2301"/>
          <cell r="AV2301"/>
          <cell r="AW2301"/>
          <cell r="AX2301"/>
          <cell r="AY2301"/>
          <cell r="AZ2301"/>
          <cell r="BA2301"/>
          <cell r="BB2301"/>
          <cell r="BC2301"/>
          <cell r="BD2301"/>
          <cell r="BE2301"/>
          <cell r="BF2301"/>
          <cell r="BG2301"/>
          <cell r="BH2301"/>
          <cell r="BI2301"/>
          <cell r="BJ2301"/>
          <cell r="BK2301"/>
          <cell r="BL2301"/>
          <cell r="BM2301"/>
          <cell r="BN2301"/>
          <cell r="BO2301"/>
          <cell r="BP2301"/>
          <cell r="BQ2301"/>
          <cell r="BR2301"/>
          <cell r="BS2301"/>
          <cell r="BT2301"/>
          <cell r="BU2301"/>
          <cell r="BV2301"/>
          <cell r="BW2301"/>
          <cell r="BX2301"/>
          <cell r="BY2301"/>
          <cell r="BZ2301"/>
          <cell r="CA2301"/>
          <cell r="CB2301"/>
          <cell r="CC2301"/>
          <cell r="CD2301"/>
          <cell r="CE2301"/>
          <cell r="CF2301"/>
          <cell r="CG2301"/>
          <cell r="CH2301"/>
          <cell r="CI2301"/>
          <cell r="CJ2301"/>
          <cell r="CK2301"/>
          <cell r="CL2301"/>
          <cell r="CM2301"/>
          <cell r="CN2301"/>
        </row>
        <row r="2302">
          <cell r="B2302"/>
          <cell r="C2302"/>
          <cell r="D2302"/>
          <cell r="E2302"/>
          <cell r="F2302"/>
          <cell r="G2302"/>
          <cell r="H2302"/>
          <cell r="I2302"/>
          <cell r="J2302"/>
          <cell r="K2302"/>
          <cell r="L2302"/>
          <cell r="M2302"/>
          <cell r="N2302"/>
          <cell r="O2302"/>
          <cell r="P2302"/>
          <cell r="Q2302"/>
          <cell r="R2302"/>
          <cell r="S2302"/>
          <cell r="T2302"/>
          <cell r="U2302"/>
          <cell r="V2302"/>
          <cell r="W2302"/>
          <cell r="X2302"/>
          <cell r="Y2302"/>
          <cell r="Z2302"/>
          <cell r="AA2302"/>
          <cell r="AB2302"/>
          <cell r="AC2302"/>
          <cell r="AD2302"/>
          <cell r="AE2302"/>
          <cell r="AF2302"/>
          <cell r="AG2302"/>
          <cell r="AH2302"/>
          <cell r="AI2302"/>
          <cell r="AJ2302"/>
          <cell r="AK2302"/>
          <cell r="AL2302"/>
          <cell r="AM2302"/>
          <cell r="AN2302"/>
          <cell r="AO2302"/>
          <cell r="AP2302"/>
          <cell r="AQ2302"/>
          <cell r="AR2302"/>
          <cell r="AS2302"/>
          <cell r="AT2302"/>
          <cell r="AU2302"/>
          <cell r="AV2302"/>
          <cell r="AW2302"/>
          <cell r="AX2302"/>
          <cell r="AY2302"/>
          <cell r="AZ2302"/>
          <cell r="BA2302"/>
          <cell r="BB2302"/>
          <cell r="BC2302"/>
          <cell r="BD2302"/>
          <cell r="BE2302"/>
          <cell r="BF2302"/>
          <cell r="BG2302"/>
          <cell r="BH2302"/>
          <cell r="BI2302"/>
          <cell r="BJ2302"/>
          <cell r="BK2302"/>
          <cell r="BL2302"/>
          <cell r="BM2302"/>
          <cell r="BN2302"/>
          <cell r="BO2302"/>
          <cell r="BP2302"/>
          <cell r="BQ2302"/>
          <cell r="BR2302"/>
          <cell r="BS2302"/>
          <cell r="BT2302"/>
          <cell r="BU2302"/>
          <cell r="BV2302"/>
          <cell r="BW2302"/>
          <cell r="BX2302"/>
          <cell r="BY2302"/>
          <cell r="BZ2302"/>
          <cell r="CA2302"/>
          <cell r="CB2302"/>
          <cell r="CC2302"/>
          <cell r="CD2302"/>
          <cell r="CE2302"/>
          <cell r="CF2302"/>
          <cell r="CG2302"/>
          <cell r="CH2302"/>
          <cell r="CI2302"/>
          <cell r="CJ2302"/>
          <cell r="CK2302"/>
          <cell r="CL2302"/>
          <cell r="CM2302"/>
          <cell r="CN2302"/>
        </row>
        <row r="2303">
          <cell r="B2303"/>
          <cell r="C2303"/>
          <cell r="D2303"/>
          <cell r="E2303"/>
          <cell r="F2303"/>
          <cell r="G2303"/>
          <cell r="H2303"/>
          <cell r="I2303"/>
          <cell r="J2303"/>
          <cell r="K2303"/>
          <cell r="L2303"/>
          <cell r="M2303"/>
          <cell r="N2303"/>
          <cell r="O2303"/>
          <cell r="P2303"/>
          <cell r="Q2303"/>
          <cell r="R2303"/>
          <cell r="S2303"/>
          <cell r="T2303"/>
          <cell r="U2303"/>
          <cell r="V2303"/>
          <cell r="W2303"/>
          <cell r="X2303"/>
          <cell r="Y2303"/>
          <cell r="Z2303"/>
          <cell r="AA2303"/>
          <cell r="AB2303"/>
          <cell r="AC2303"/>
          <cell r="AD2303"/>
          <cell r="AE2303"/>
          <cell r="AF2303"/>
          <cell r="AG2303"/>
          <cell r="AH2303"/>
          <cell r="AI2303"/>
          <cell r="AJ2303"/>
          <cell r="AK2303"/>
          <cell r="AL2303"/>
          <cell r="AM2303"/>
          <cell r="AN2303"/>
          <cell r="AO2303"/>
          <cell r="AP2303"/>
          <cell r="AQ2303"/>
          <cell r="AR2303"/>
          <cell r="AS2303"/>
          <cell r="AT2303"/>
          <cell r="AU2303"/>
          <cell r="AV2303"/>
          <cell r="AW2303"/>
          <cell r="AX2303"/>
          <cell r="AY2303"/>
          <cell r="AZ2303"/>
          <cell r="BA2303"/>
          <cell r="BB2303"/>
          <cell r="BC2303"/>
          <cell r="BD2303"/>
          <cell r="BE2303"/>
          <cell r="BF2303"/>
          <cell r="BG2303"/>
          <cell r="BH2303"/>
          <cell r="BI2303"/>
          <cell r="BJ2303"/>
          <cell r="BK2303"/>
          <cell r="BL2303"/>
          <cell r="BM2303"/>
          <cell r="BN2303"/>
          <cell r="BO2303"/>
          <cell r="BP2303"/>
          <cell r="BQ2303"/>
          <cell r="BR2303"/>
          <cell r="BS2303"/>
          <cell r="BT2303"/>
          <cell r="BU2303"/>
          <cell r="BV2303"/>
          <cell r="BW2303"/>
          <cell r="BX2303"/>
          <cell r="BY2303"/>
          <cell r="BZ2303"/>
          <cell r="CA2303"/>
          <cell r="CB2303"/>
          <cell r="CC2303"/>
          <cell r="CD2303"/>
          <cell r="CE2303"/>
          <cell r="CF2303"/>
          <cell r="CG2303"/>
          <cell r="CH2303"/>
          <cell r="CI2303"/>
          <cell r="CJ2303"/>
          <cell r="CK2303"/>
          <cell r="CL2303"/>
          <cell r="CM2303"/>
          <cell r="CN2303"/>
        </row>
        <row r="2304">
          <cell r="B2304"/>
          <cell r="C2304"/>
          <cell r="D2304"/>
          <cell r="E2304"/>
          <cell r="F2304"/>
          <cell r="G2304"/>
          <cell r="H2304"/>
          <cell r="I2304"/>
          <cell r="J2304"/>
          <cell r="K2304"/>
          <cell r="L2304"/>
          <cell r="M2304"/>
          <cell r="N2304"/>
          <cell r="O2304"/>
          <cell r="P2304"/>
          <cell r="Q2304"/>
          <cell r="R2304"/>
          <cell r="S2304"/>
          <cell r="T2304"/>
          <cell r="U2304"/>
          <cell r="V2304"/>
          <cell r="W2304"/>
          <cell r="X2304"/>
          <cell r="Y2304"/>
          <cell r="Z2304"/>
          <cell r="AA2304"/>
          <cell r="AB2304"/>
          <cell r="AC2304"/>
          <cell r="AD2304"/>
          <cell r="AE2304"/>
          <cell r="AF2304"/>
          <cell r="AG2304"/>
          <cell r="AH2304"/>
          <cell r="AI2304"/>
          <cell r="AJ2304"/>
          <cell r="AK2304"/>
          <cell r="AL2304"/>
          <cell r="AM2304"/>
          <cell r="AN2304"/>
          <cell r="AO2304"/>
          <cell r="AP2304"/>
          <cell r="AQ2304"/>
          <cell r="AR2304"/>
          <cell r="AS2304"/>
          <cell r="AT2304"/>
          <cell r="AU2304"/>
          <cell r="AV2304"/>
          <cell r="AW2304"/>
          <cell r="AX2304"/>
          <cell r="AY2304"/>
          <cell r="AZ2304"/>
          <cell r="BA2304"/>
          <cell r="BB2304"/>
          <cell r="BC2304"/>
          <cell r="BD2304"/>
          <cell r="BE2304"/>
          <cell r="BF2304"/>
          <cell r="BG2304"/>
          <cell r="BH2304"/>
          <cell r="BI2304"/>
          <cell r="BJ2304"/>
          <cell r="BK2304"/>
          <cell r="BL2304"/>
          <cell r="BM2304"/>
          <cell r="BN2304"/>
          <cell r="BO2304"/>
          <cell r="BP2304"/>
          <cell r="BQ2304"/>
          <cell r="BR2304"/>
          <cell r="BS2304"/>
          <cell r="BT2304"/>
          <cell r="BU2304"/>
          <cell r="BV2304"/>
          <cell r="BW2304"/>
          <cell r="BX2304"/>
          <cell r="BY2304"/>
          <cell r="BZ2304"/>
          <cell r="CA2304"/>
          <cell r="CB2304"/>
          <cell r="CC2304"/>
          <cell r="CD2304"/>
          <cell r="CE2304"/>
          <cell r="CF2304"/>
          <cell r="CG2304"/>
          <cell r="CH2304"/>
          <cell r="CI2304"/>
          <cell r="CJ2304"/>
          <cell r="CK2304"/>
          <cell r="CL2304"/>
          <cell r="CM2304"/>
          <cell r="CN2304"/>
        </row>
        <row r="2305">
          <cell r="B2305"/>
          <cell r="C2305"/>
          <cell r="D2305"/>
          <cell r="E2305"/>
          <cell r="F2305"/>
          <cell r="G2305"/>
          <cell r="H2305"/>
          <cell r="I2305"/>
          <cell r="J2305"/>
          <cell r="K2305"/>
          <cell r="L2305"/>
          <cell r="M2305"/>
          <cell r="N2305"/>
          <cell r="O2305"/>
          <cell r="P2305"/>
          <cell r="Q2305"/>
          <cell r="R2305"/>
          <cell r="S2305"/>
          <cell r="T2305"/>
          <cell r="U2305"/>
          <cell r="V2305"/>
          <cell r="W2305"/>
          <cell r="X2305"/>
          <cell r="Y2305"/>
          <cell r="Z2305"/>
          <cell r="AA2305"/>
          <cell r="AB2305"/>
          <cell r="AC2305"/>
          <cell r="AD2305"/>
          <cell r="AE2305"/>
          <cell r="AF2305"/>
          <cell r="AG2305"/>
          <cell r="AH2305"/>
          <cell r="AI2305"/>
          <cell r="AJ2305"/>
          <cell r="AK2305"/>
          <cell r="AL2305"/>
          <cell r="AM2305"/>
          <cell r="AN2305"/>
          <cell r="AO2305"/>
          <cell r="AP2305"/>
          <cell r="AQ2305"/>
          <cell r="AR2305"/>
          <cell r="AS2305"/>
          <cell r="AT2305"/>
          <cell r="AU2305"/>
          <cell r="AV2305"/>
          <cell r="AW2305"/>
          <cell r="AX2305"/>
          <cell r="AY2305"/>
          <cell r="AZ2305"/>
          <cell r="BA2305"/>
          <cell r="BB2305"/>
          <cell r="BC2305"/>
          <cell r="BD2305"/>
          <cell r="BE2305"/>
          <cell r="BF2305"/>
          <cell r="BG2305"/>
          <cell r="BH2305"/>
          <cell r="BI2305"/>
          <cell r="BJ2305"/>
          <cell r="BK2305"/>
          <cell r="BL2305"/>
          <cell r="BM2305"/>
          <cell r="BN2305"/>
          <cell r="BO2305"/>
          <cell r="BP2305"/>
          <cell r="BQ2305"/>
          <cell r="BR2305"/>
          <cell r="BS2305"/>
          <cell r="BT2305"/>
          <cell r="BU2305"/>
          <cell r="BV2305"/>
          <cell r="BW2305"/>
          <cell r="BX2305"/>
          <cell r="BY2305"/>
          <cell r="BZ2305"/>
          <cell r="CA2305"/>
          <cell r="CB2305"/>
          <cell r="CC2305"/>
          <cell r="CD2305"/>
          <cell r="CE2305"/>
          <cell r="CF2305"/>
          <cell r="CG2305"/>
          <cell r="CH2305"/>
          <cell r="CI2305"/>
          <cell r="CJ2305"/>
          <cell r="CK2305"/>
          <cell r="CL2305"/>
          <cell r="CM2305"/>
          <cell r="CN2305"/>
        </row>
        <row r="2306">
          <cell r="B2306"/>
          <cell r="C2306"/>
          <cell r="D2306"/>
          <cell r="E2306"/>
          <cell r="F2306"/>
          <cell r="G2306"/>
          <cell r="H2306"/>
          <cell r="I2306"/>
          <cell r="J2306"/>
          <cell r="K2306"/>
          <cell r="L2306"/>
          <cell r="M2306"/>
          <cell r="N2306"/>
          <cell r="O2306"/>
          <cell r="P2306"/>
          <cell r="Q2306"/>
          <cell r="R2306"/>
          <cell r="S2306"/>
          <cell r="T2306"/>
          <cell r="U2306"/>
          <cell r="V2306"/>
          <cell r="W2306"/>
          <cell r="X2306"/>
          <cell r="Y2306"/>
          <cell r="Z2306"/>
          <cell r="AA2306"/>
          <cell r="AB2306"/>
          <cell r="AC2306"/>
          <cell r="AD2306"/>
          <cell r="AE2306"/>
          <cell r="AF2306"/>
          <cell r="AG2306"/>
          <cell r="AH2306"/>
          <cell r="AI2306"/>
          <cell r="AJ2306"/>
          <cell r="AK2306"/>
          <cell r="AL2306"/>
          <cell r="AM2306"/>
          <cell r="AN2306"/>
          <cell r="AO2306"/>
          <cell r="AP2306"/>
          <cell r="AQ2306"/>
          <cell r="AR2306"/>
          <cell r="AS2306"/>
          <cell r="AT2306"/>
          <cell r="AU2306"/>
          <cell r="AV2306"/>
          <cell r="AW2306"/>
          <cell r="AX2306"/>
          <cell r="AY2306"/>
          <cell r="AZ2306"/>
          <cell r="BA2306"/>
          <cell r="BB2306"/>
          <cell r="BC2306"/>
          <cell r="BD2306"/>
          <cell r="BE2306"/>
          <cell r="BF2306"/>
          <cell r="BG2306"/>
          <cell r="BH2306"/>
          <cell r="BI2306"/>
          <cell r="BJ2306"/>
          <cell r="BK2306"/>
          <cell r="BL2306"/>
          <cell r="BM2306"/>
          <cell r="BN2306"/>
          <cell r="BO2306"/>
          <cell r="BP2306"/>
          <cell r="BQ2306"/>
          <cell r="BR2306"/>
          <cell r="BS2306"/>
          <cell r="BT2306"/>
          <cell r="BU2306"/>
          <cell r="BV2306"/>
          <cell r="BW2306"/>
          <cell r="BX2306"/>
          <cell r="BY2306"/>
          <cell r="BZ2306"/>
          <cell r="CA2306"/>
          <cell r="CB2306"/>
          <cell r="CC2306"/>
          <cell r="CD2306"/>
          <cell r="CE2306"/>
          <cell r="CF2306"/>
          <cell r="CG2306"/>
          <cell r="CH2306"/>
          <cell r="CI2306"/>
          <cell r="CJ2306"/>
          <cell r="CK2306"/>
          <cell r="CL2306"/>
          <cell r="CM2306"/>
          <cell r="CN2306"/>
        </row>
        <row r="2307">
          <cell r="B2307"/>
          <cell r="C2307"/>
          <cell r="D2307"/>
          <cell r="E2307"/>
          <cell r="F2307"/>
          <cell r="G2307"/>
          <cell r="H2307"/>
          <cell r="I2307"/>
          <cell r="J2307"/>
          <cell r="K2307"/>
          <cell r="L2307"/>
          <cell r="M2307"/>
          <cell r="N2307"/>
          <cell r="O2307"/>
          <cell r="P2307"/>
          <cell r="Q2307"/>
          <cell r="R2307"/>
          <cell r="S2307"/>
          <cell r="T2307"/>
          <cell r="U2307"/>
          <cell r="V2307"/>
          <cell r="W2307"/>
          <cell r="X2307"/>
          <cell r="Y2307"/>
          <cell r="Z2307"/>
          <cell r="AA2307"/>
          <cell r="AB2307"/>
          <cell r="AC2307"/>
          <cell r="AD2307"/>
          <cell r="AE2307"/>
          <cell r="AF2307"/>
          <cell r="AG2307"/>
          <cell r="AH2307"/>
          <cell r="AI2307"/>
          <cell r="AJ2307"/>
          <cell r="AK2307"/>
          <cell r="AL2307"/>
          <cell r="AM2307"/>
          <cell r="AN2307"/>
          <cell r="AO2307"/>
          <cell r="AP2307"/>
          <cell r="AQ2307"/>
          <cell r="AR2307"/>
          <cell r="AS2307"/>
          <cell r="AT2307"/>
          <cell r="AU2307"/>
          <cell r="AV2307"/>
          <cell r="AW2307"/>
          <cell r="AX2307"/>
          <cell r="AY2307"/>
          <cell r="AZ2307"/>
          <cell r="BA2307"/>
          <cell r="BB2307"/>
          <cell r="BC2307"/>
          <cell r="BD2307"/>
          <cell r="BE2307"/>
          <cell r="BF2307"/>
          <cell r="BG2307"/>
          <cell r="BH2307"/>
          <cell r="BI2307"/>
          <cell r="BJ2307"/>
          <cell r="BK2307"/>
          <cell r="BL2307"/>
          <cell r="BM2307"/>
          <cell r="BN2307"/>
          <cell r="BO2307"/>
          <cell r="BP2307"/>
          <cell r="BQ2307"/>
          <cell r="BR2307"/>
          <cell r="BS2307"/>
          <cell r="BT2307"/>
          <cell r="BU2307"/>
          <cell r="BV2307"/>
          <cell r="BW2307"/>
          <cell r="BX2307"/>
          <cell r="BY2307"/>
          <cell r="BZ2307"/>
          <cell r="CA2307"/>
          <cell r="CB2307"/>
          <cell r="CC2307"/>
          <cell r="CD2307"/>
          <cell r="CE2307"/>
          <cell r="CF2307"/>
          <cell r="CG2307"/>
          <cell r="CH2307"/>
          <cell r="CI2307"/>
          <cell r="CJ2307"/>
          <cell r="CK2307"/>
          <cell r="CL2307"/>
          <cell r="CM2307"/>
          <cell r="CN2307"/>
        </row>
        <row r="2308">
          <cell r="B2308"/>
          <cell r="C2308"/>
          <cell r="D2308"/>
          <cell r="E2308"/>
          <cell r="F2308"/>
          <cell r="G2308"/>
          <cell r="H2308"/>
          <cell r="I2308"/>
          <cell r="J2308"/>
          <cell r="K2308"/>
          <cell r="L2308"/>
          <cell r="M2308"/>
          <cell r="N2308"/>
          <cell r="O2308"/>
          <cell r="P2308"/>
          <cell r="Q2308"/>
          <cell r="R2308"/>
          <cell r="S2308"/>
          <cell r="T2308"/>
          <cell r="U2308"/>
          <cell r="V2308"/>
          <cell r="W2308"/>
          <cell r="X2308"/>
          <cell r="Y2308"/>
          <cell r="Z2308"/>
          <cell r="AA2308"/>
          <cell r="AB2308"/>
          <cell r="AC2308"/>
          <cell r="AD2308"/>
          <cell r="AE2308"/>
          <cell r="AF2308"/>
          <cell r="AG2308"/>
          <cell r="AH2308"/>
          <cell r="AI2308"/>
          <cell r="AJ2308"/>
          <cell r="AK2308"/>
          <cell r="AL2308"/>
          <cell r="AM2308"/>
          <cell r="AN2308"/>
          <cell r="AO2308"/>
          <cell r="AP2308"/>
          <cell r="AQ2308"/>
          <cell r="AR2308"/>
          <cell r="AS2308"/>
          <cell r="AT2308"/>
          <cell r="AU2308"/>
          <cell r="AV2308"/>
          <cell r="AW2308"/>
          <cell r="AX2308"/>
          <cell r="AY2308"/>
          <cell r="AZ2308"/>
          <cell r="BA2308"/>
          <cell r="BB2308"/>
          <cell r="BC2308"/>
          <cell r="BD2308"/>
          <cell r="BE2308"/>
          <cell r="BF2308"/>
          <cell r="BG2308"/>
          <cell r="BH2308"/>
          <cell r="BI2308"/>
          <cell r="BJ2308"/>
          <cell r="BK2308"/>
          <cell r="BL2308"/>
          <cell r="BM2308"/>
          <cell r="BN2308"/>
          <cell r="BO2308"/>
          <cell r="BP2308"/>
          <cell r="BQ2308"/>
          <cell r="BR2308"/>
          <cell r="BS2308"/>
          <cell r="BT2308"/>
          <cell r="BU2308"/>
          <cell r="BV2308"/>
          <cell r="BW2308"/>
          <cell r="BX2308"/>
          <cell r="BY2308"/>
          <cell r="BZ2308"/>
          <cell r="CA2308"/>
          <cell r="CB2308"/>
          <cell r="CC2308"/>
          <cell r="CD2308"/>
          <cell r="CE2308"/>
          <cell r="CF2308"/>
          <cell r="CG2308"/>
          <cell r="CH2308"/>
          <cell r="CI2308"/>
          <cell r="CJ2308"/>
          <cell r="CK2308"/>
          <cell r="CL2308"/>
          <cell r="CM2308"/>
          <cell r="CN2308"/>
        </row>
        <row r="2309">
          <cell r="B2309"/>
          <cell r="C2309"/>
          <cell r="D2309"/>
          <cell r="E2309"/>
          <cell r="F2309"/>
          <cell r="G2309"/>
          <cell r="H2309"/>
          <cell r="I2309"/>
          <cell r="J2309"/>
          <cell r="K2309"/>
          <cell r="L2309"/>
          <cell r="M2309"/>
          <cell r="N2309"/>
          <cell r="O2309"/>
          <cell r="P2309"/>
          <cell r="Q2309"/>
          <cell r="R2309"/>
          <cell r="S2309"/>
          <cell r="T2309"/>
          <cell r="U2309"/>
          <cell r="V2309"/>
          <cell r="W2309"/>
          <cell r="X2309"/>
          <cell r="Y2309"/>
          <cell r="Z2309"/>
          <cell r="AA2309"/>
          <cell r="AB2309"/>
          <cell r="AC2309"/>
          <cell r="AD2309"/>
          <cell r="AE2309"/>
          <cell r="AF2309"/>
          <cell r="AG2309"/>
          <cell r="AH2309"/>
          <cell r="AI2309"/>
          <cell r="AJ2309"/>
          <cell r="AK2309"/>
          <cell r="AL2309"/>
          <cell r="AM2309"/>
          <cell r="AN2309"/>
          <cell r="AO2309"/>
          <cell r="AP2309"/>
          <cell r="AQ2309"/>
          <cell r="AR2309"/>
          <cell r="AS2309"/>
          <cell r="AT2309"/>
          <cell r="AU2309"/>
          <cell r="AV2309"/>
          <cell r="AW2309"/>
          <cell r="AX2309"/>
          <cell r="AY2309"/>
          <cell r="AZ2309"/>
          <cell r="BA2309"/>
          <cell r="BB2309"/>
          <cell r="BC2309"/>
          <cell r="BD2309"/>
          <cell r="BE2309"/>
          <cell r="BF2309"/>
          <cell r="BG2309"/>
          <cell r="BH2309"/>
          <cell r="BI2309"/>
          <cell r="BJ2309"/>
          <cell r="BK2309"/>
          <cell r="BL2309"/>
          <cell r="BM2309"/>
          <cell r="BN2309"/>
          <cell r="BO2309"/>
          <cell r="BP2309"/>
          <cell r="BQ2309"/>
          <cell r="BR2309"/>
          <cell r="BS2309"/>
          <cell r="BT2309"/>
          <cell r="BU2309"/>
          <cell r="BV2309"/>
          <cell r="BW2309"/>
          <cell r="BX2309"/>
          <cell r="BY2309"/>
          <cell r="BZ2309"/>
          <cell r="CA2309"/>
          <cell r="CB2309"/>
          <cell r="CC2309"/>
          <cell r="CD2309"/>
          <cell r="CE2309"/>
          <cell r="CF2309"/>
          <cell r="CG2309"/>
          <cell r="CH2309"/>
          <cell r="CI2309"/>
          <cell r="CJ2309"/>
          <cell r="CK2309"/>
          <cell r="CL2309"/>
          <cell r="CM2309"/>
          <cell r="CN2309"/>
        </row>
        <row r="2310">
          <cell r="B2310"/>
          <cell r="C2310"/>
          <cell r="D2310"/>
          <cell r="E2310"/>
          <cell r="F2310"/>
          <cell r="G2310"/>
          <cell r="H2310"/>
          <cell r="I2310"/>
          <cell r="J2310"/>
          <cell r="K2310"/>
          <cell r="L2310"/>
          <cell r="M2310"/>
          <cell r="N2310"/>
          <cell r="O2310"/>
          <cell r="P2310"/>
          <cell r="Q2310"/>
          <cell r="R2310"/>
          <cell r="S2310"/>
          <cell r="T2310"/>
          <cell r="U2310"/>
          <cell r="V2310"/>
          <cell r="W2310"/>
          <cell r="X2310"/>
          <cell r="Y2310"/>
          <cell r="Z2310"/>
          <cell r="AA2310"/>
          <cell r="AB2310"/>
          <cell r="AC2310"/>
          <cell r="AD2310"/>
          <cell r="AE2310"/>
          <cell r="AF2310"/>
          <cell r="AG2310"/>
          <cell r="AH2310"/>
          <cell r="AI2310"/>
          <cell r="AJ2310"/>
          <cell r="AK2310"/>
          <cell r="AL2310"/>
          <cell r="AM2310"/>
          <cell r="AN2310"/>
          <cell r="AO2310"/>
          <cell r="AP2310"/>
          <cell r="AQ2310"/>
          <cell r="AR2310"/>
          <cell r="AS2310"/>
          <cell r="AT2310"/>
          <cell r="AU2310"/>
          <cell r="AV2310"/>
          <cell r="AW2310"/>
          <cell r="AX2310"/>
          <cell r="AY2310"/>
          <cell r="AZ2310"/>
          <cell r="BA2310"/>
          <cell r="BB2310"/>
          <cell r="BC2310"/>
          <cell r="BD2310"/>
          <cell r="BE2310"/>
          <cell r="BF2310"/>
          <cell r="BG2310"/>
          <cell r="BH2310"/>
          <cell r="BI2310"/>
          <cell r="BJ2310"/>
          <cell r="BK2310"/>
          <cell r="BL2310"/>
          <cell r="BM2310"/>
          <cell r="BN2310"/>
          <cell r="BO2310"/>
          <cell r="BP2310"/>
          <cell r="BQ2310"/>
          <cell r="BR2310"/>
          <cell r="BS2310"/>
          <cell r="BT2310"/>
          <cell r="BU2310"/>
          <cell r="BV2310"/>
          <cell r="BW2310"/>
          <cell r="BX2310"/>
          <cell r="BY2310"/>
          <cell r="BZ2310"/>
          <cell r="CA2310"/>
          <cell r="CB2310"/>
          <cell r="CC2310"/>
          <cell r="CD2310"/>
          <cell r="CE2310"/>
          <cell r="CF2310"/>
          <cell r="CG2310"/>
          <cell r="CH2310"/>
          <cell r="CI2310"/>
          <cell r="CJ2310"/>
          <cell r="CK2310"/>
          <cell r="CL2310"/>
          <cell r="CM2310"/>
          <cell r="CN2310"/>
        </row>
        <row r="2311">
          <cell r="B2311"/>
          <cell r="C2311"/>
          <cell r="D2311"/>
          <cell r="E2311"/>
          <cell r="F2311"/>
          <cell r="G2311"/>
          <cell r="H2311"/>
          <cell r="I2311"/>
          <cell r="J2311"/>
          <cell r="K2311"/>
          <cell r="L2311"/>
          <cell r="M2311"/>
          <cell r="N2311"/>
          <cell r="O2311"/>
          <cell r="P2311"/>
          <cell r="Q2311"/>
          <cell r="R2311"/>
          <cell r="S2311"/>
          <cell r="T2311"/>
          <cell r="U2311"/>
          <cell r="V2311"/>
          <cell r="W2311"/>
          <cell r="X2311"/>
          <cell r="Y2311"/>
          <cell r="Z2311"/>
          <cell r="AA2311"/>
          <cell r="AB2311"/>
          <cell r="AC2311"/>
          <cell r="AD2311"/>
          <cell r="AE2311"/>
          <cell r="AF2311"/>
          <cell r="AG2311"/>
          <cell r="AH2311"/>
          <cell r="AI2311"/>
          <cell r="AJ2311"/>
          <cell r="AK2311"/>
          <cell r="AL2311"/>
          <cell r="AM2311"/>
          <cell r="AN2311"/>
          <cell r="AO2311"/>
          <cell r="AP2311"/>
          <cell r="AQ2311"/>
          <cell r="AR2311"/>
          <cell r="AS2311"/>
          <cell r="AT2311"/>
          <cell r="AU2311"/>
          <cell r="AV2311"/>
          <cell r="AW2311"/>
          <cell r="AX2311"/>
          <cell r="AY2311"/>
          <cell r="AZ2311"/>
          <cell r="BA2311"/>
          <cell r="BB2311"/>
          <cell r="BC2311"/>
          <cell r="BD2311"/>
          <cell r="BE2311"/>
          <cell r="BF2311"/>
          <cell r="BG2311"/>
          <cell r="BH2311"/>
          <cell r="BI2311"/>
          <cell r="BJ2311"/>
          <cell r="BK2311"/>
          <cell r="BL2311"/>
          <cell r="BM2311"/>
          <cell r="BN2311"/>
          <cell r="BO2311"/>
          <cell r="BP2311"/>
          <cell r="BQ2311"/>
          <cell r="BR2311"/>
          <cell r="BS2311"/>
          <cell r="BT2311"/>
          <cell r="BU2311"/>
          <cell r="BV2311"/>
          <cell r="BW2311"/>
          <cell r="BX2311"/>
          <cell r="BY2311"/>
          <cell r="BZ2311"/>
          <cell r="CA2311"/>
          <cell r="CB2311"/>
          <cell r="CC2311"/>
          <cell r="CD2311"/>
          <cell r="CE2311"/>
          <cell r="CF2311"/>
          <cell r="CG2311"/>
          <cell r="CH2311"/>
          <cell r="CI2311"/>
          <cell r="CJ2311"/>
          <cell r="CK2311"/>
          <cell r="CL2311"/>
          <cell r="CM2311"/>
          <cell r="CN2311"/>
        </row>
        <row r="2312">
          <cell r="B2312"/>
          <cell r="C2312"/>
          <cell r="D2312"/>
          <cell r="E2312"/>
          <cell r="F2312"/>
          <cell r="G2312"/>
          <cell r="H2312"/>
          <cell r="I2312"/>
          <cell r="J2312"/>
          <cell r="K2312"/>
          <cell r="L2312"/>
          <cell r="M2312"/>
          <cell r="N2312"/>
          <cell r="O2312"/>
          <cell r="P2312"/>
          <cell r="Q2312"/>
          <cell r="R2312"/>
          <cell r="S2312"/>
          <cell r="T2312"/>
          <cell r="U2312"/>
          <cell r="V2312"/>
          <cell r="W2312"/>
          <cell r="X2312"/>
          <cell r="Y2312"/>
          <cell r="Z2312"/>
          <cell r="AA2312"/>
          <cell r="AB2312"/>
          <cell r="AC2312"/>
          <cell r="AD2312"/>
          <cell r="AE2312"/>
          <cell r="AF2312"/>
          <cell r="AG2312"/>
          <cell r="AH2312"/>
          <cell r="AI2312"/>
          <cell r="AJ2312"/>
          <cell r="AK2312"/>
          <cell r="AL2312"/>
          <cell r="AM2312"/>
          <cell r="AN2312"/>
          <cell r="AO2312"/>
          <cell r="AP2312"/>
          <cell r="AQ2312"/>
          <cell r="AR2312"/>
          <cell r="AS2312"/>
          <cell r="AT2312"/>
          <cell r="AU2312"/>
          <cell r="AV2312"/>
          <cell r="AW2312"/>
          <cell r="AX2312"/>
          <cell r="AY2312"/>
          <cell r="AZ2312"/>
          <cell r="BA2312"/>
          <cell r="BB2312"/>
          <cell r="BC2312"/>
          <cell r="BD2312"/>
          <cell r="BE2312"/>
          <cell r="BF2312"/>
          <cell r="BG2312"/>
          <cell r="BH2312"/>
          <cell r="BI2312"/>
          <cell r="BJ2312"/>
          <cell r="BK2312"/>
          <cell r="BL2312"/>
          <cell r="BM2312"/>
          <cell r="BN2312"/>
          <cell r="BO2312"/>
          <cell r="BP2312"/>
          <cell r="BQ2312"/>
          <cell r="BR2312"/>
          <cell r="BS2312"/>
          <cell r="BT2312"/>
          <cell r="BU2312"/>
          <cell r="BV2312"/>
          <cell r="BW2312"/>
          <cell r="BX2312"/>
          <cell r="BY2312"/>
          <cell r="BZ2312"/>
          <cell r="CA2312"/>
          <cell r="CB2312"/>
          <cell r="CC2312"/>
          <cell r="CD2312"/>
          <cell r="CE2312"/>
          <cell r="CF2312"/>
          <cell r="CG2312"/>
          <cell r="CH2312"/>
          <cell r="CI2312"/>
          <cell r="CJ2312"/>
          <cell r="CK2312"/>
          <cell r="CL2312"/>
          <cell r="CM2312"/>
          <cell r="CN2312"/>
        </row>
        <row r="2313">
          <cell r="B2313"/>
          <cell r="C2313"/>
          <cell r="D2313"/>
          <cell r="E2313"/>
          <cell r="F2313"/>
          <cell r="G2313"/>
          <cell r="H2313"/>
          <cell r="I2313"/>
          <cell r="J2313"/>
          <cell r="K2313"/>
          <cell r="L2313"/>
          <cell r="M2313"/>
          <cell r="N2313"/>
          <cell r="O2313"/>
          <cell r="P2313"/>
          <cell r="Q2313"/>
          <cell r="R2313"/>
          <cell r="S2313"/>
          <cell r="T2313"/>
          <cell r="U2313"/>
          <cell r="V2313"/>
          <cell r="W2313"/>
          <cell r="X2313"/>
          <cell r="Y2313"/>
          <cell r="Z2313"/>
          <cell r="AA2313"/>
          <cell r="AB2313"/>
          <cell r="AC2313"/>
          <cell r="AD2313"/>
          <cell r="AE2313"/>
          <cell r="AF2313"/>
          <cell r="AG2313"/>
          <cell r="AH2313"/>
          <cell r="AI2313"/>
          <cell r="AJ2313"/>
          <cell r="AK2313"/>
          <cell r="AL2313"/>
          <cell r="AM2313"/>
          <cell r="AN2313"/>
          <cell r="AO2313"/>
          <cell r="AP2313"/>
          <cell r="AQ2313"/>
          <cell r="AR2313"/>
          <cell r="AS2313"/>
          <cell r="AT2313"/>
          <cell r="AU2313"/>
          <cell r="AV2313"/>
          <cell r="AW2313"/>
          <cell r="AX2313"/>
          <cell r="AY2313"/>
          <cell r="AZ2313"/>
          <cell r="BA2313"/>
          <cell r="BB2313"/>
          <cell r="BC2313"/>
          <cell r="BD2313"/>
          <cell r="BE2313"/>
          <cell r="BF2313"/>
          <cell r="BG2313"/>
          <cell r="BH2313"/>
          <cell r="BI2313"/>
          <cell r="BJ2313"/>
          <cell r="BK2313"/>
          <cell r="BL2313"/>
          <cell r="BM2313"/>
          <cell r="BN2313"/>
          <cell r="BO2313"/>
          <cell r="BP2313"/>
          <cell r="BQ2313"/>
          <cell r="BR2313"/>
          <cell r="BS2313"/>
          <cell r="BT2313"/>
          <cell r="BU2313"/>
          <cell r="BV2313"/>
          <cell r="BW2313"/>
          <cell r="BX2313"/>
          <cell r="BY2313"/>
          <cell r="BZ2313"/>
          <cell r="CA2313"/>
          <cell r="CB2313"/>
          <cell r="CC2313"/>
          <cell r="CD2313"/>
          <cell r="CE2313"/>
          <cell r="CF2313"/>
          <cell r="CG2313"/>
          <cell r="CH2313"/>
          <cell r="CI2313"/>
          <cell r="CJ2313"/>
          <cell r="CK2313"/>
          <cell r="CL2313"/>
          <cell r="CM2313"/>
          <cell r="CN2313"/>
        </row>
        <row r="2314">
          <cell r="B2314"/>
          <cell r="C2314"/>
          <cell r="D2314"/>
          <cell r="E2314"/>
          <cell r="F2314"/>
          <cell r="G2314"/>
          <cell r="H2314"/>
          <cell r="I2314"/>
          <cell r="J2314"/>
          <cell r="K2314"/>
          <cell r="L2314"/>
          <cell r="M2314"/>
          <cell r="N2314"/>
          <cell r="O2314"/>
          <cell r="P2314"/>
          <cell r="Q2314"/>
          <cell r="R2314"/>
          <cell r="S2314"/>
          <cell r="T2314"/>
          <cell r="U2314"/>
          <cell r="V2314"/>
          <cell r="W2314"/>
          <cell r="X2314"/>
          <cell r="Y2314"/>
          <cell r="Z2314"/>
          <cell r="AA2314"/>
          <cell r="AB2314"/>
          <cell r="AC2314"/>
          <cell r="AD2314"/>
          <cell r="AE2314"/>
          <cell r="AF2314"/>
          <cell r="AG2314"/>
          <cell r="AH2314"/>
          <cell r="AI2314"/>
          <cell r="AJ2314"/>
          <cell r="AK2314"/>
          <cell r="AL2314"/>
          <cell r="AM2314"/>
          <cell r="AN2314"/>
          <cell r="AO2314"/>
          <cell r="AP2314"/>
          <cell r="AQ2314"/>
          <cell r="AR2314"/>
          <cell r="AS2314"/>
          <cell r="AT2314"/>
          <cell r="AU2314"/>
          <cell r="AV2314"/>
          <cell r="AW2314"/>
          <cell r="AX2314"/>
          <cell r="AY2314"/>
          <cell r="AZ2314"/>
          <cell r="BA2314"/>
          <cell r="BB2314"/>
          <cell r="BC2314"/>
          <cell r="BD2314"/>
          <cell r="BE2314"/>
          <cell r="BF2314"/>
          <cell r="BG2314"/>
          <cell r="BH2314"/>
          <cell r="BI2314"/>
          <cell r="BJ2314"/>
          <cell r="BK2314"/>
          <cell r="BL2314"/>
          <cell r="BM2314"/>
          <cell r="BN2314"/>
          <cell r="BO2314"/>
          <cell r="BP2314"/>
          <cell r="BQ2314"/>
          <cell r="BR2314"/>
          <cell r="BS2314"/>
          <cell r="BT2314"/>
          <cell r="BU2314"/>
          <cell r="BV2314"/>
          <cell r="BW2314"/>
          <cell r="BX2314"/>
          <cell r="BY2314"/>
          <cell r="BZ2314"/>
          <cell r="CA2314"/>
          <cell r="CB2314"/>
          <cell r="CC2314"/>
          <cell r="CD2314"/>
          <cell r="CE2314"/>
          <cell r="CF2314"/>
          <cell r="CG2314"/>
          <cell r="CH2314"/>
          <cell r="CI2314"/>
          <cell r="CJ2314"/>
          <cell r="CK2314"/>
          <cell r="CL2314"/>
          <cell r="CM2314"/>
          <cell r="CN2314"/>
        </row>
        <row r="2315">
          <cell r="B2315"/>
          <cell r="C2315"/>
          <cell r="D2315"/>
          <cell r="E2315"/>
          <cell r="F2315"/>
          <cell r="G2315"/>
          <cell r="H2315"/>
          <cell r="I2315"/>
          <cell r="J2315"/>
          <cell r="K2315"/>
          <cell r="L2315"/>
          <cell r="M2315"/>
          <cell r="N2315"/>
          <cell r="O2315"/>
          <cell r="P2315"/>
          <cell r="Q2315"/>
          <cell r="R2315"/>
          <cell r="S2315"/>
          <cell r="T2315"/>
          <cell r="U2315"/>
          <cell r="V2315"/>
          <cell r="W2315"/>
          <cell r="X2315"/>
          <cell r="Y2315"/>
          <cell r="Z2315"/>
          <cell r="AA2315"/>
          <cell r="AB2315"/>
          <cell r="AC2315"/>
          <cell r="AD2315"/>
          <cell r="AE2315"/>
          <cell r="AF2315"/>
          <cell r="AG2315"/>
          <cell r="AH2315"/>
          <cell r="AI2315"/>
          <cell r="AJ2315"/>
          <cell r="AK2315"/>
          <cell r="AL2315"/>
          <cell r="AM2315"/>
          <cell r="AN2315"/>
          <cell r="AO2315"/>
          <cell r="AP2315"/>
          <cell r="AQ2315"/>
          <cell r="AR2315"/>
          <cell r="AS2315"/>
          <cell r="AT2315"/>
          <cell r="AU2315"/>
          <cell r="AV2315"/>
          <cell r="AW2315"/>
          <cell r="AX2315"/>
          <cell r="AY2315"/>
          <cell r="AZ2315"/>
          <cell r="BA2315"/>
          <cell r="BB2315"/>
          <cell r="BC2315"/>
          <cell r="BD2315"/>
          <cell r="BE2315"/>
          <cell r="BF2315"/>
          <cell r="BG2315"/>
          <cell r="BH2315"/>
          <cell r="BI2315"/>
          <cell r="BJ2315"/>
          <cell r="BK2315"/>
          <cell r="BL2315"/>
          <cell r="BM2315"/>
          <cell r="BN2315"/>
          <cell r="BO2315"/>
          <cell r="BP2315"/>
          <cell r="BQ2315"/>
          <cell r="BR2315"/>
          <cell r="BS2315"/>
          <cell r="BT2315"/>
          <cell r="BU2315"/>
          <cell r="BV2315"/>
          <cell r="BW2315"/>
          <cell r="BX2315"/>
          <cell r="BY2315"/>
          <cell r="BZ2315"/>
          <cell r="CA2315"/>
          <cell r="CB2315"/>
          <cell r="CC2315"/>
          <cell r="CD2315"/>
          <cell r="CE2315"/>
          <cell r="CF2315"/>
          <cell r="CG2315"/>
          <cell r="CH2315"/>
          <cell r="CI2315"/>
          <cell r="CJ2315"/>
          <cell r="CK2315"/>
          <cell r="CL2315"/>
          <cell r="CM2315"/>
          <cell r="CN2315"/>
        </row>
        <row r="2316">
          <cell r="B2316"/>
          <cell r="C2316"/>
          <cell r="D2316"/>
          <cell r="E2316"/>
          <cell r="F2316"/>
          <cell r="G2316"/>
          <cell r="H2316"/>
          <cell r="I2316"/>
          <cell r="J2316"/>
          <cell r="K2316"/>
          <cell r="L2316"/>
          <cell r="M2316"/>
          <cell r="N2316"/>
          <cell r="O2316"/>
          <cell r="P2316"/>
          <cell r="Q2316"/>
          <cell r="R2316"/>
          <cell r="S2316"/>
          <cell r="T2316"/>
          <cell r="U2316"/>
          <cell r="V2316"/>
          <cell r="W2316"/>
          <cell r="X2316"/>
          <cell r="Y2316"/>
          <cell r="Z2316"/>
          <cell r="AA2316"/>
          <cell r="AB2316"/>
          <cell r="AC2316"/>
          <cell r="AD2316"/>
          <cell r="AE2316"/>
          <cell r="AF2316"/>
          <cell r="AG2316"/>
          <cell r="AH2316"/>
          <cell r="AI2316"/>
          <cell r="AJ2316"/>
          <cell r="AK2316"/>
          <cell r="AL2316"/>
          <cell r="AM2316"/>
          <cell r="AN2316"/>
          <cell r="AO2316"/>
          <cell r="AP2316"/>
          <cell r="AQ2316"/>
          <cell r="AR2316"/>
          <cell r="AS2316"/>
          <cell r="AT2316"/>
          <cell r="AU2316"/>
          <cell r="AV2316"/>
          <cell r="AW2316"/>
          <cell r="AX2316"/>
          <cell r="AY2316"/>
          <cell r="AZ2316"/>
          <cell r="BA2316"/>
          <cell r="BB2316"/>
          <cell r="BC2316"/>
          <cell r="BD2316"/>
          <cell r="BE2316"/>
          <cell r="BF2316"/>
          <cell r="BG2316"/>
          <cell r="BH2316"/>
          <cell r="BI2316"/>
          <cell r="BJ2316"/>
          <cell r="BK2316"/>
          <cell r="BL2316"/>
          <cell r="BM2316"/>
          <cell r="BN2316"/>
          <cell r="BO2316"/>
          <cell r="BP2316"/>
          <cell r="BQ2316"/>
          <cell r="BR2316"/>
          <cell r="BS2316"/>
          <cell r="BT2316"/>
          <cell r="BU2316"/>
          <cell r="BV2316"/>
          <cell r="BW2316"/>
          <cell r="BX2316"/>
          <cell r="BY2316"/>
          <cell r="BZ2316"/>
          <cell r="CA2316"/>
          <cell r="CB2316"/>
          <cell r="CC2316"/>
          <cell r="CD2316"/>
          <cell r="CE2316"/>
          <cell r="CF2316"/>
          <cell r="CG2316"/>
          <cell r="CH2316"/>
          <cell r="CI2316"/>
          <cell r="CJ2316"/>
          <cell r="CK2316"/>
          <cell r="CL2316"/>
          <cell r="CM2316"/>
          <cell r="CN2316"/>
        </row>
        <row r="2317">
          <cell r="B2317"/>
          <cell r="C2317"/>
          <cell r="D2317"/>
          <cell r="E2317"/>
          <cell r="F2317"/>
          <cell r="G2317"/>
          <cell r="H2317"/>
          <cell r="I2317"/>
          <cell r="J2317"/>
          <cell r="K2317"/>
          <cell r="L2317"/>
          <cell r="M2317"/>
          <cell r="N2317"/>
          <cell r="O2317"/>
          <cell r="P2317"/>
          <cell r="Q2317"/>
          <cell r="R2317"/>
          <cell r="S2317"/>
          <cell r="T2317"/>
          <cell r="U2317"/>
          <cell r="V2317"/>
          <cell r="W2317"/>
          <cell r="X2317"/>
          <cell r="Y2317"/>
          <cell r="Z2317"/>
          <cell r="AA2317"/>
          <cell r="AB2317"/>
          <cell r="AC2317"/>
          <cell r="AD2317"/>
          <cell r="AE2317"/>
          <cell r="AF2317"/>
          <cell r="AG2317"/>
          <cell r="AH2317"/>
          <cell r="AI2317"/>
          <cell r="AJ2317"/>
          <cell r="AK2317"/>
          <cell r="AL2317"/>
          <cell r="AM2317"/>
          <cell r="AN2317"/>
          <cell r="AO2317"/>
          <cell r="AP2317"/>
          <cell r="AQ2317"/>
          <cell r="AR2317"/>
          <cell r="AS2317"/>
          <cell r="AT2317"/>
          <cell r="AU2317"/>
          <cell r="AV2317"/>
          <cell r="AW2317"/>
          <cell r="AX2317"/>
          <cell r="AY2317"/>
          <cell r="AZ2317"/>
          <cell r="BA2317"/>
          <cell r="BB2317"/>
          <cell r="BC2317"/>
          <cell r="BD2317"/>
          <cell r="BE2317"/>
          <cell r="BF2317"/>
          <cell r="BG2317"/>
          <cell r="BH2317"/>
          <cell r="BI2317"/>
          <cell r="BJ2317"/>
          <cell r="BK2317"/>
          <cell r="BL2317"/>
          <cell r="BM2317"/>
          <cell r="BN2317"/>
          <cell r="BO2317"/>
          <cell r="BP2317"/>
          <cell r="BQ2317"/>
          <cell r="BR2317"/>
          <cell r="BS2317"/>
          <cell r="BT2317"/>
          <cell r="BU2317"/>
          <cell r="BV2317"/>
          <cell r="BW2317"/>
          <cell r="BX2317"/>
          <cell r="BY2317"/>
          <cell r="BZ2317"/>
          <cell r="CA2317"/>
          <cell r="CB2317"/>
          <cell r="CC2317"/>
          <cell r="CD2317"/>
          <cell r="CE2317"/>
          <cell r="CF2317"/>
          <cell r="CG2317"/>
          <cell r="CH2317"/>
          <cell r="CI2317"/>
          <cell r="CJ2317"/>
          <cell r="CK2317"/>
          <cell r="CL2317"/>
          <cell r="CM2317"/>
          <cell r="CN2317"/>
        </row>
        <row r="2318">
          <cell r="B2318"/>
          <cell r="C2318"/>
          <cell r="D2318"/>
          <cell r="E2318"/>
          <cell r="F2318"/>
          <cell r="G2318"/>
          <cell r="H2318"/>
          <cell r="I2318"/>
          <cell r="J2318"/>
          <cell r="K2318"/>
          <cell r="L2318"/>
          <cell r="M2318"/>
          <cell r="N2318"/>
          <cell r="O2318"/>
          <cell r="P2318"/>
          <cell r="Q2318"/>
          <cell r="R2318"/>
          <cell r="S2318"/>
          <cell r="T2318"/>
          <cell r="U2318"/>
          <cell r="V2318"/>
          <cell r="W2318"/>
          <cell r="X2318"/>
          <cell r="Y2318"/>
          <cell r="Z2318"/>
          <cell r="AA2318"/>
          <cell r="AB2318"/>
          <cell r="AC2318"/>
          <cell r="AD2318"/>
          <cell r="AE2318"/>
          <cell r="AF2318"/>
          <cell r="AG2318"/>
          <cell r="AH2318"/>
          <cell r="AI2318"/>
          <cell r="AJ2318"/>
          <cell r="AK2318"/>
          <cell r="AL2318"/>
          <cell r="AM2318"/>
          <cell r="AN2318"/>
          <cell r="AO2318"/>
          <cell r="AP2318"/>
          <cell r="AQ2318"/>
          <cell r="AR2318"/>
          <cell r="AS2318"/>
          <cell r="AT2318"/>
          <cell r="AU2318"/>
          <cell r="AV2318"/>
          <cell r="AW2318"/>
          <cell r="AX2318"/>
          <cell r="AY2318"/>
          <cell r="AZ2318"/>
          <cell r="BA2318"/>
          <cell r="BB2318"/>
          <cell r="BC2318"/>
          <cell r="BD2318"/>
          <cell r="BE2318"/>
          <cell r="BF2318"/>
          <cell r="BG2318"/>
          <cell r="BH2318"/>
          <cell r="BI2318"/>
          <cell r="BJ2318"/>
          <cell r="BK2318"/>
          <cell r="BL2318"/>
          <cell r="BM2318"/>
          <cell r="BN2318"/>
          <cell r="BO2318"/>
          <cell r="BP2318"/>
          <cell r="BQ2318"/>
          <cell r="BR2318"/>
          <cell r="BS2318"/>
          <cell r="BT2318"/>
          <cell r="BU2318"/>
          <cell r="BV2318"/>
          <cell r="BW2318"/>
          <cell r="BX2318"/>
          <cell r="BY2318"/>
          <cell r="BZ2318"/>
          <cell r="CA2318"/>
          <cell r="CB2318"/>
          <cell r="CC2318"/>
          <cell r="CD2318"/>
          <cell r="CE2318"/>
          <cell r="CF2318"/>
          <cell r="CG2318"/>
          <cell r="CH2318"/>
          <cell r="CI2318"/>
          <cell r="CJ2318"/>
          <cell r="CK2318"/>
          <cell r="CL2318"/>
          <cell r="CM2318"/>
          <cell r="CN2318"/>
        </row>
        <row r="2319">
          <cell r="B2319"/>
          <cell r="C2319"/>
          <cell r="D2319"/>
          <cell r="E2319"/>
          <cell r="F2319"/>
          <cell r="G2319"/>
          <cell r="H2319"/>
          <cell r="I2319"/>
          <cell r="J2319"/>
          <cell r="K2319"/>
          <cell r="L2319"/>
          <cell r="M2319"/>
          <cell r="N2319"/>
          <cell r="O2319"/>
          <cell r="P2319"/>
          <cell r="Q2319"/>
          <cell r="R2319"/>
          <cell r="S2319"/>
          <cell r="T2319"/>
          <cell r="U2319"/>
          <cell r="V2319"/>
          <cell r="W2319"/>
          <cell r="X2319"/>
          <cell r="Y2319"/>
          <cell r="Z2319"/>
          <cell r="AA2319"/>
          <cell r="AB2319"/>
          <cell r="AC2319"/>
          <cell r="AD2319"/>
          <cell r="AE2319"/>
          <cell r="AF2319"/>
          <cell r="AG2319"/>
          <cell r="AH2319"/>
          <cell r="AI2319"/>
          <cell r="AJ2319"/>
          <cell r="AK2319"/>
          <cell r="AL2319"/>
          <cell r="AM2319"/>
          <cell r="AN2319"/>
          <cell r="AO2319"/>
          <cell r="AP2319"/>
          <cell r="AQ2319"/>
          <cell r="AR2319"/>
          <cell r="AS2319"/>
          <cell r="AT2319"/>
          <cell r="AU2319"/>
          <cell r="AV2319"/>
          <cell r="AW2319"/>
          <cell r="AX2319"/>
          <cell r="AY2319"/>
          <cell r="AZ2319"/>
          <cell r="BA2319"/>
          <cell r="BB2319"/>
          <cell r="BC2319"/>
          <cell r="BD2319"/>
          <cell r="BE2319"/>
          <cell r="BF2319"/>
          <cell r="BG2319"/>
          <cell r="BH2319"/>
          <cell r="BI2319"/>
          <cell r="BJ2319"/>
          <cell r="BK2319"/>
          <cell r="BL2319"/>
          <cell r="BM2319"/>
          <cell r="BN2319"/>
          <cell r="BO2319"/>
          <cell r="BP2319"/>
          <cell r="BQ2319"/>
          <cell r="BR2319"/>
          <cell r="BS2319"/>
          <cell r="BT2319"/>
          <cell r="BU2319"/>
          <cell r="BV2319"/>
          <cell r="BW2319"/>
          <cell r="BX2319"/>
          <cell r="BY2319"/>
          <cell r="BZ2319"/>
          <cell r="CA2319"/>
          <cell r="CB2319"/>
          <cell r="CC2319"/>
          <cell r="CD2319"/>
          <cell r="CE2319"/>
          <cell r="CF2319"/>
          <cell r="CG2319"/>
          <cell r="CH2319"/>
          <cell r="CI2319"/>
          <cell r="CJ2319"/>
          <cell r="CK2319"/>
          <cell r="CL2319"/>
          <cell r="CM2319"/>
          <cell r="CN2319"/>
        </row>
        <row r="2320">
          <cell r="B2320"/>
          <cell r="C2320"/>
          <cell r="D2320"/>
          <cell r="E2320"/>
          <cell r="F2320"/>
          <cell r="G2320"/>
          <cell r="H2320"/>
          <cell r="I2320"/>
          <cell r="J2320"/>
          <cell r="K2320"/>
          <cell r="L2320"/>
          <cell r="M2320"/>
          <cell r="N2320"/>
          <cell r="O2320"/>
          <cell r="P2320"/>
          <cell r="Q2320"/>
          <cell r="R2320"/>
          <cell r="S2320"/>
          <cell r="T2320"/>
          <cell r="U2320"/>
          <cell r="V2320"/>
          <cell r="W2320"/>
          <cell r="X2320"/>
          <cell r="Y2320"/>
          <cell r="Z2320"/>
          <cell r="AA2320"/>
          <cell r="AB2320"/>
          <cell r="AC2320"/>
          <cell r="AD2320"/>
          <cell r="AE2320"/>
          <cell r="AF2320"/>
          <cell r="AG2320"/>
          <cell r="AH2320"/>
          <cell r="AI2320"/>
          <cell r="AJ2320"/>
          <cell r="AK2320"/>
          <cell r="AL2320"/>
          <cell r="AM2320"/>
          <cell r="AN2320"/>
          <cell r="AO2320"/>
          <cell r="AP2320"/>
          <cell r="AQ2320"/>
          <cell r="AR2320"/>
          <cell r="AS2320"/>
          <cell r="AT2320"/>
          <cell r="AU2320"/>
          <cell r="AV2320"/>
          <cell r="AW2320"/>
          <cell r="AX2320"/>
          <cell r="AY2320"/>
          <cell r="AZ2320"/>
          <cell r="BA2320"/>
          <cell r="BB2320"/>
          <cell r="BC2320"/>
          <cell r="BD2320"/>
          <cell r="BE2320"/>
          <cell r="BF2320"/>
          <cell r="BG2320"/>
          <cell r="BH2320"/>
          <cell r="BI2320"/>
          <cell r="BJ2320"/>
          <cell r="BK2320"/>
          <cell r="BL2320"/>
          <cell r="BM2320"/>
          <cell r="BN2320"/>
          <cell r="BO2320"/>
          <cell r="BP2320"/>
          <cell r="BQ2320"/>
          <cell r="BR2320"/>
          <cell r="BS2320"/>
          <cell r="BT2320"/>
          <cell r="BU2320"/>
          <cell r="BV2320"/>
          <cell r="BW2320"/>
          <cell r="BX2320"/>
          <cell r="BY2320"/>
          <cell r="BZ2320"/>
          <cell r="CA2320"/>
          <cell r="CB2320"/>
          <cell r="CC2320"/>
          <cell r="CD2320"/>
          <cell r="CE2320"/>
          <cell r="CF2320"/>
          <cell r="CG2320"/>
          <cell r="CH2320"/>
          <cell r="CI2320"/>
          <cell r="CJ2320"/>
          <cell r="CK2320"/>
          <cell r="CL2320"/>
          <cell r="CM2320"/>
          <cell r="CN2320"/>
        </row>
        <row r="2321">
          <cell r="B2321"/>
          <cell r="C2321"/>
          <cell r="D2321"/>
          <cell r="E2321"/>
          <cell r="F2321"/>
          <cell r="G2321"/>
          <cell r="H2321"/>
          <cell r="I2321"/>
          <cell r="J2321"/>
          <cell r="K2321"/>
          <cell r="L2321"/>
          <cell r="M2321"/>
          <cell r="N2321"/>
          <cell r="O2321"/>
          <cell r="P2321"/>
          <cell r="Q2321"/>
          <cell r="R2321"/>
          <cell r="S2321"/>
          <cell r="T2321"/>
          <cell r="U2321"/>
          <cell r="V2321"/>
          <cell r="W2321"/>
          <cell r="X2321"/>
          <cell r="Y2321"/>
          <cell r="Z2321"/>
          <cell r="AA2321"/>
          <cell r="AB2321"/>
          <cell r="AC2321"/>
          <cell r="AD2321"/>
          <cell r="AE2321"/>
          <cell r="AF2321"/>
          <cell r="AG2321"/>
          <cell r="AH2321"/>
          <cell r="AI2321"/>
          <cell r="AJ2321"/>
          <cell r="AK2321"/>
          <cell r="AL2321"/>
          <cell r="AM2321"/>
          <cell r="AN2321"/>
          <cell r="AO2321"/>
          <cell r="AP2321"/>
          <cell r="AQ2321"/>
          <cell r="AR2321"/>
          <cell r="AS2321"/>
          <cell r="AT2321"/>
          <cell r="AU2321"/>
          <cell r="AV2321"/>
          <cell r="AW2321"/>
          <cell r="AX2321"/>
          <cell r="AY2321"/>
          <cell r="AZ2321"/>
          <cell r="BA2321"/>
          <cell r="BB2321"/>
          <cell r="BC2321"/>
          <cell r="BD2321"/>
          <cell r="BE2321"/>
          <cell r="BF2321"/>
          <cell r="BG2321"/>
          <cell r="BH2321"/>
          <cell r="BI2321"/>
          <cell r="BJ2321"/>
          <cell r="BK2321"/>
          <cell r="BL2321"/>
          <cell r="BM2321"/>
          <cell r="BN2321"/>
          <cell r="BO2321"/>
          <cell r="BP2321"/>
          <cell r="BQ2321"/>
          <cell r="BR2321"/>
          <cell r="BS2321"/>
          <cell r="BT2321"/>
          <cell r="BU2321"/>
          <cell r="BV2321"/>
          <cell r="BW2321"/>
          <cell r="BX2321"/>
          <cell r="BY2321"/>
          <cell r="BZ2321"/>
          <cell r="CA2321"/>
          <cell r="CB2321"/>
          <cell r="CC2321"/>
          <cell r="CD2321"/>
          <cell r="CE2321"/>
          <cell r="CF2321"/>
          <cell r="CG2321"/>
          <cell r="CH2321"/>
          <cell r="CI2321"/>
          <cell r="CJ2321"/>
          <cell r="CK2321"/>
          <cell r="CL2321"/>
          <cell r="CM2321"/>
          <cell r="CN2321"/>
        </row>
        <row r="2322">
          <cell r="B2322"/>
          <cell r="C2322"/>
          <cell r="D2322"/>
          <cell r="E2322"/>
          <cell r="F2322"/>
          <cell r="G2322"/>
          <cell r="H2322"/>
          <cell r="I2322"/>
          <cell r="J2322"/>
          <cell r="K2322"/>
          <cell r="L2322"/>
          <cell r="M2322"/>
          <cell r="N2322"/>
          <cell r="O2322"/>
          <cell r="P2322"/>
          <cell r="Q2322"/>
          <cell r="R2322"/>
          <cell r="S2322"/>
          <cell r="T2322"/>
          <cell r="U2322"/>
          <cell r="V2322"/>
          <cell r="W2322"/>
          <cell r="X2322"/>
          <cell r="Y2322"/>
          <cell r="Z2322"/>
          <cell r="AA2322"/>
          <cell r="AB2322"/>
          <cell r="AC2322"/>
          <cell r="AD2322"/>
          <cell r="AE2322"/>
          <cell r="AF2322"/>
          <cell r="AG2322"/>
          <cell r="AH2322"/>
          <cell r="AI2322"/>
          <cell r="AJ2322"/>
          <cell r="AK2322"/>
          <cell r="AL2322"/>
          <cell r="AM2322"/>
          <cell r="AN2322"/>
          <cell r="AO2322"/>
          <cell r="AP2322"/>
          <cell r="AQ2322"/>
          <cell r="AR2322"/>
          <cell r="AS2322"/>
          <cell r="AT2322"/>
          <cell r="AU2322"/>
          <cell r="AV2322"/>
          <cell r="AW2322"/>
          <cell r="AX2322"/>
          <cell r="AY2322"/>
          <cell r="AZ2322"/>
          <cell r="BA2322"/>
          <cell r="BB2322"/>
          <cell r="BC2322"/>
          <cell r="BD2322"/>
          <cell r="BE2322"/>
          <cell r="BF2322"/>
          <cell r="BG2322"/>
          <cell r="BH2322"/>
          <cell r="BI2322"/>
          <cell r="BJ2322"/>
          <cell r="BK2322"/>
          <cell r="BL2322"/>
          <cell r="BM2322"/>
          <cell r="BN2322"/>
          <cell r="BO2322"/>
          <cell r="BP2322"/>
          <cell r="BQ2322"/>
          <cell r="BR2322"/>
          <cell r="BS2322"/>
          <cell r="BT2322"/>
          <cell r="BU2322"/>
          <cell r="BV2322"/>
          <cell r="BW2322"/>
          <cell r="BX2322"/>
          <cell r="BY2322"/>
          <cell r="BZ2322"/>
          <cell r="CA2322"/>
          <cell r="CB2322"/>
          <cell r="CC2322"/>
          <cell r="CD2322"/>
          <cell r="CE2322"/>
          <cell r="CF2322"/>
          <cell r="CG2322"/>
          <cell r="CH2322"/>
          <cell r="CI2322"/>
          <cell r="CJ2322"/>
          <cell r="CK2322"/>
          <cell r="CL2322"/>
          <cell r="CM2322"/>
          <cell r="CN2322"/>
        </row>
        <row r="2323">
          <cell r="B2323"/>
          <cell r="C2323"/>
          <cell r="D2323"/>
          <cell r="E2323"/>
          <cell r="F2323"/>
          <cell r="G2323"/>
          <cell r="H2323"/>
          <cell r="I2323"/>
          <cell r="J2323"/>
          <cell r="K2323"/>
          <cell r="L2323"/>
          <cell r="M2323"/>
          <cell r="N2323"/>
          <cell r="O2323"/>
          <cell r="P2323"/>
          <cell r="Q2323"/>
          <cell r="R2323"/>
          <cell r="S2323"/>
          <cell r="T2323"/>
          <cell r="U2323"/>
          <cell r="V2323"/>
          <cell r="W2323"/>
          <cell r="X2323"/>
          <cell r="Y2323"/>
          <cell r="Z2323"/>
          <cell r="AA2323"/>
          <cell r="AB2323"/>
          <cell r="AC2323"/>
          <cell r="AD2323"/>
          <cell r="AE2323"/>
          <cell r="AF2323"/>
          <cell r="AG2323"/>
          <cell r="AH2323"/>
          <cell r="AI2323"/>
          <cell r="AJ2323"/>
          <cell r="AK2323"/>
          <cell r="AL2323"/>
          <cell r="AM2323"/>
          <cell r="AN2323"/>
          <cell r="AO2323"/>
          <cell r="AP2323"/>
          <cell r="AQ2323"/>
          <cell r="AR2323"/>
          <cell r="AS2323"/>
          <cell r="AT2323"/>
          <cell r="AU2323"/>
          <cell r="AV2323"/>
          <cell r="AW2323"/>
          <cell r="AX2323"/>
          <cell r="AY2323"/>
          <cell r="AZ2323"/>
          <cell r="BA2323"/>
          <cell r="BB2323"/>
          <cell r="BC2323"/>
          <cell r="BD2323"/>
          <cell r="BE2323"/>
          <cell r="BF2323"/>
          <cell r="BG2323"/>
          <cell r="BH2323"/>
          <cell r="BI2323"/>
          <cell r="BJ2323"/>
          <cell r="BK2323"/>
          <cell r="BL2323"/>
          <cell r="BM2323"/>
          <cell r="BN2323"/>
          <cell r="BO2323"/>
          <cell r="BP2323"/>
          <cell r="BQ2323"/>
          <cell r="BR2323"/>
          <cell r="BS2323"/>
          <cell r="BT2323"/>
          <cell r="BU2323"/>
          <cell r="BV2323"/>
          <cell r="BW2323"/>
          <cell r="BX2323"/>
          <cell r="BY2323"/>
          <cell r="BZ2323"/>
          <cell r="CA2323"/>
          <cell r="CB2323"/>
          <cell r="CC2323"/>
          <cell r="CD2323"/>
          <cell r="CE2323"/>
          <cell r="CF2323"/>
          <cell r="CG2323"/>
          <cell r="CH2323"/>
          <cell r="CI2323"/>
          <cell r="CJ2323"/>
          <cell r="CK2323"/>
          <cell r="CL2323"/>
          <cell r="CM2323"/>
          <cell r="CN2323"/>
        </row>
        <row r="2324">
          <cell r="B2324"/>
          <cell r="C2324"/>
          <cell r="D2324"/>
          <cell r="E2324"/>
          <cell r="F2324"/>
          <cell r="G2324"/>
          <cell r="H2324"/>
          <cell r="I2324"/>
          <cell r="J2324"/>
          <cell r="K2324"/>
          <cell r="L2324"/>
          <cell r="M2324"/>
          <cell r="N2324"/>
          <cell r="O2324"/>
          <cell r="P2324"/>
          <cell r="Q2324"/>
          <cell r="R2324"/>
          <cell r="S2324"/>
          <cell r="T2324"/>
          <cell r="U2324"/>
          <cell r="V2324"/>
          <cell r="W2324"/>
          <cell r="X2324"/>
          <cell r="Y2324"/>
          <cell r="Z2324"/>
          <cell r="AA2324"/>
          <cell r="AB2324"/>
          <cell r="AC2324"/>
          <cell r="AD2324"/>
          <cell r="AE2324"/>
          <cell r="AF2324"/>
          <cell r="AG2324"/>
          <cell r="AH2324"/>
          <cell r="AI2324"/>
          <cell r="AJ2324"/>
          <cell r="AK2324"/>
          <cell r="AL2324"/>
          <cell r="AM2324"/>
          <cell r="AN2324"/>
          <cell r="AO2324"/>
          <cell r="AP2324"/>
          <cell r="AQ2324"/>
          <cell r="AR2324"/>
          <cell r="AS2324"/>
          <cell r="AT2324"/>
          <cell r="AU2324"/>
          <cell r="AV2324"/>
          <cell r="AW2324"/>
          <cell r="AX2324"/>
          <cell r="AY2324"/>
          <cell r="AZ2324"/>
          <cell r="BA2324"/>
          <cell r="BB2324"/>
          <cell r="BC2324"/>
          <cell r="BD2324"/>
          <cell r="BE2324"/>
          <cell r="BF2324"/>
          <cell r="BG2324"/>
          <cell r="BH2324"/>
          <cell r="BI2324"/>
          <cell r="BJ2324"/>
          <cell r="BK2324"/>
          <cell r="BL2324"/>
          <cell r="BM2324"/>
          <cell r="BN2324"/>
          <cell r="BO2324"/>
          <cell r="BP2324"/>
          <cell r="BQ2324"/>
          <cell r="BR2324"/>
          <cell r="BS2324"/>
          <cell r="BT2324"/>
          <cell r="BU2324"/>
          <cell r="BV2324"/>
          <cell r="BW2324"/>
          <cell r="BX2324"/>
          <cell r="BY2324"/>
          <cell r="BZ2324"/>
          <cell r="CA2324"/>
          <cell r="CB2324"/>
          <cell r="CC2324"/>
          <cell r="CD2324"/>
          <cell r="CE2324"/>
          <cell r="CF2324"/>
          <cell r="CG2324"/>
          <cell r="CH2324"/>
          <cell r="CI2324"/>
          <cell r="CJ2324"/>
          <cell r="CK2324"/>
          <cell r="CL2324"/>
          <cell r="CM2324"/>
          <cell r="CN2324"/>
        </row>
        <row r="2325">
          <cell r="B2325"/>
          <cell r="C2325"/>
          <cell r="D2325"/>
          <cell r="E2325"/>
          <cell r="F2325"/>
          <cell r="G2325"/>
          <cell r="H2325"/>
          <cell r="I2325"/>
          <cell r="J2325"/>
          <cell r="K2325"/>
          <cell r="L2325"/>
          <cell r="M2325"/>
          <cell r="N2325"/>
          <cell r="O2325"/>
          <cell r="P2325"/>
          <cell r="Q2325"/>
          <cell r="R2325"/>
          <cell r="S2325"/>
          <cell r="T2325"/>
          <cell r="U2325"/>
          <cell r="V2325"/>
          <cell r="W2325"/>
          <cell r="X2325"/>
          <cell r="Y2325"/>
          <cell r="Z2325"/>
          <cell r="AA2325"/>
          <cell r="AB2325"/>
          <cell r="AC2325"/>
          <cell r="AD2325"/>
          <cell r="AE2325"/>
          <cell r="AF2325"/>
          <cell r="AG2325"/>
          <cell r="AH2325"/>
          <cell r="AI2325"/>
          <cell r="AJ2325"/>
          <cell r="AK2325"/>
          <cell r="AL2325"/>
          <cell r="AM2325"/>
          <cell r="AN2325"/>
          <cell r="AO2325"/>
          <cell r="AP2325"/>
          <cell r="AQ2325"/>
          <cell r="AR2325"/>
          <cell r="AS2325"/>
          <cell r="AT2325"/>
          <cell r="AU2325"/>
          <cell r="AV2325"/>
          <cell r="AW2325"/>
          <cell r="AX2325"/>
          <cell r="AY2325"/>
          <cell r="AZ2325"/>
          <cell r="BA2325"/>
          <cell r="BB2325"/>
          <cell r="BC2325"/>
          <cell r="BD2325"/>
          <cell r="BE2325"/>
          <cell r="BF2325"/>
          <cell r="BG2325"/>
          <cell r="BH2325"/>
          <cell r="BI2325"/>
          <cell r="BJ2325"/>
          <cell r="BK2325"/>
          <cell r="BL2325"/>
          <cell r="BM2325"/>
          <cell r="BN2325"/>
          <cell r="BO2325"/>
          <cell r="BP2325"/>
          <cell r="BQ2325"/>
          <cell r="BR2325"/>
          <cell r="BS2325"/>
          <cell r="BT2325"/>
          <cell r="BU2325"/>
          <cell r="BV2325"/>
          <cell r="BW2325"/>
          <cell r="BX2325"/>
          <cell r="BY2325"/>
          <cell r="BZ2325"/>
          <cell r="CA2325"/>
          <cell r="CB2325"/>
          <cell r="CC2325"/>
          <cell r="CD2325"/>
          <cell r="CE2325"/>
          <cell r="CF2325"/>
          <cell r="CG2325"/>
          <cell r="CH2325"/>
          <cell r="CI2325"/>
          <cell r="CJ2325"/>
          <cell r="CK2325"/>
          <cell r="CL2325"/>
          <cell r="CM2325"/>
          <cell r="CN2325"/>
        </row>
        <row r="2326">
          <cell r="B2326"/>
          <cell r="C2326"/>
          <cell r="D2326"/>
          <cell r="E2326"/>
          <cell r="F2326"/>
          <cell r="G2326"/>
          <cell r="H2326"/>
          <cell r="I2326"/>
          <cell r="J2326"/>
          <cell r="K2326"/>
          <cell r="L2326"/>
          <cell r="M2326"/>
          <cell r="N2326"/>
          <cell r="O2326"/>
          <cell r="P2326"/>
          <cell r="Q2326"/>
          <cell r="R2326"/>
          <cell r="S2326"/>
          <cell r="T2326"/>
          <cell r="U2326"/>
          <cell r="V2326"/>
          <cell r="W2326"/>
          <cell r="X2326"/>
          <cell r="Y2326"/>
          <cell r="Z2326"/>
          <cell r="AA2326"/>
          <cell r="AB2326"/>
          <cell r="AC2326"/>
          <cell r="AD2326"/>
          <cell r="AE2326"/>
          <cell r="AF2326"/>
          <cell r="AG2326"/>
          <cell r="AH2326"/>
          <cell r="AI2326"/>
          <cell r="AJ2326"/>
          <cell r="AK2326"/>
          <cell r="AL2326"/>
          <cell r="AM2326"/>
          <cell r="AN2326"/>
          <cell r="AO2326"/>
          <cell r="AP2326"/>
          <cell r="AQ2326"/>
          <cell r="AR2326"/>
          <cell r="AS2326"/>
          <cell r="AT2326"/>
          <cell r="AU2326"/>
          <cell r="AV2326"/>
          <cell r="AW2326"/>
          <cell r="AX2326"/>
          <cell r="AY2326"/>
          <cell r="AZ2326"/>
          <cell r="BA2326"/>
          <cell r="BB2326"/>
          <cell r="BC2326"/>
          <cell r="BD2326"/>
          <cell r="BE2326"/>
          <cell r="BF2326"/>
          <cell r="BG2326"/>
          <cell r="BH2326"/>
          <cell r="BI2326"/>
          <cell r="BJ2326"/>
          <cell r="BK2326"/>
          <cell r="BL2326"/>
          <cell r="BM2326"/>
          <cell r="BN2326"/>
          <cell r="BO2326"/>
          <cell r="BP2326"/>
          <cell r="BQ2326"/>
          <cell r="BR2326"/>
          <cell r="BS2326"/>
          <cell r="BT2326"/>
          <cell r="BU2326"/>
          <cell r="BV2326"/>
          <cell r="BW2326"/>
          <cell r="BX2326"/>
          <cell r="BY2326"/>
          <cell r="BZ2326"/>
          <cell r="CA2326"/>
          <cell r="CB2326"/>
          <cell r="CC2326"/>
          <cell r="CD2326"/>
          <cell r="CE2326"/>
          <cell r="CF2326"/>
          <cell r="CG2326"/>
          <cell r="CH2326"/>
          <cell r="CI2326"/>
          <cell r="CJ2326"/>
          <cell r="CK2326"/>
          <cell r="CL2326"/>
          <cell r="CM2326"/>
          <cell r="CN2326"/>
        </row>
        <row r="2327">
          <cell r="B2327"/>
          <cell r="C2327"/>
          <cell r="D2327"/>
          <cell r="E2327"/>
          <cell r="F2327"/>
          <cell r="G2327"/>
          <cell r="H2327"/>
          <cell r="I2327"/>
          <cell r="J2327"/>
          <cell r="K2327"/>
          <cell r="L2327"/>
          <cell r="M2327"/>
          <cell r="N2327"/>
          <cell r="O2327"/>
          <cell r="P2327"/>
          <cell r="Q2327"/>
          <cell r="R2327"/>
          <cell r="S2327"/>
          <cell r="T2327"/>
          <cell r="U2327"/>
          <cell r="V2327"/>
          <cell r="W2327"/>
          <cell r="X2327"/>
          <cell r="Y2327"/>
          <cell r="Z2327"/>
          <cell r="AA2327"/>
          <cell r="AB2327"/>
          <cell r="AC2327"/>
          <cell r="AD2327"/>
          <cell r="AE2327"/>
          <cell r="AF2327"/>
          <cell r="AG2327"/>
          <cell r="AH2327"/>
          <cell r="AI2327"/>
          <cell r="AJ2327"/>
          <cell r="AK2327"/>
          <cell r="AL2327"/>
          <cell r="AM2327"/>
          <cell r="AN2327"/>
          <cell r="AO2327"/>
          <cell r="AP2327"/>
          <cell r="AQ2327"/>
          <cell r="AR2327"/>
          <cell r="AS2327"/>
          <cell r="AT2327"/>
          <cell r="AU2327"/>
          <cell r="AV2327"/>
          <cell r="AW2327"/>
          <cell r="AX2327"/>
          <cell r="AY2327"/>
          <cell r="AZ2327"/>
          <cell r="BA2327"/>
          <cell r="BB2327"/>
          <cell r="BC2327"/>
          <cell r="BD2327"/>
          <cell r="BE2327"/>
          <cell r="BF2327"/>
          <cell r="BG2327"/>
          <cell r="BH2327"/>
          <cell r="BI2327"/>
          <cell r="BJ2327"/>
          <cell r="BK2327"/>
          <cell r="BL2327"/>
          <cell r="BM2327"/>
          <cell r="BN2327"/>
          <cell r="BO2327"/>
          <cell r="BP2327"/>
          <cell r="BQ2327"/>
          <cell r="BR2327"/>
          <cell r="BS2327"/>
          <cell r="BT2327"/>
          <cell r="BU2327"/>
          <cell r="BV2327"/>
          <cell r="BW2327"/>
          <cell r="BX2327"/>
          <cell r="BY2327"/>
          <cell r="BZ2327"/>
          <cell r="CA2327"/>
          <cell r="CB2327"/>
          <cell r="CC2327"/>
          <cell r="CD2327"/>
          <cell r="CE2327"/>
          <cell r="CF2327"/>
          <cell r="CG2327"/>
          <cell r="CH2327"/>
          <cell r="CI2327"/>
          <cell r="CJ2327"/>
          <cell r="CK2327"/>
          <cell r="CL2327"/>
          <cell r="CM2327"/>
          <cell r="CN2327"/>
        </row>
        <row r="2328">
          <cell r="B2328"/>
          <cell r="C2328"/>
          <cell r="D2328"/>
          <cell r="E2328"/>
          <cell r="F2328"/>
          <cell r="G2328"/>
          <cell r="H2328"/>
          <cell r="I2328"/>
          <cell r="J2328"/>
          <cell r="K2328"/>
          <cell r="L2328"/>
          <cell r="M2328"/>
          <cell r="N2328"/>
          <cell r="O2328"/>
          <cell r="P2328"/>
          <cell r="Q2328"/>
          <cell r="R2328"/>
          <cell r="S2328"/>
          <cell r="T2328"/>
          <cell r="U2328"/>
          <cell r="V2328"/>
          <cell r="W2328"/>
          <cell r="X2328"/>
          <cell r="Y2328"/>
          <cell r="Z2328"/>
          <cell r="AA2328"/>
          <cell r="AB2328"/>
          <cell r="AC2328"/>
          <cell r="AD2328"/>
          <cell r="AE2328"/>
          <cell r="AF2328"/>
          <cell r="AG2328"/>
          <cell r="AH2328"/>
          <cell r="AI2328"/>
          <cell r="AJ2328"/>
          <cell r="AK2328"/>
          <cell r="AL2328"/>
          <cell r="AM2328"/>
          <cell r="AN2328"/>
          <cell r="AO2328"/>
          <cell r="AP2328"/>
          <cell r="AQ2328"/>
          <cell r="AR2328"/>
          <cell r="AS2328"/>
          <cell r="AT2328"/>
          <cell r="AU2328"/>
          <cell r="AV2328"/>
          <cell r="AW2328"/>
          <cell r="AX2328"/>
          <cell r="AY2328"/>
          <cell r="AZ2328"/>
          <cell r="BA2328"/>
          <cell r="BB2328"/>
          <cell r="BC2328"/>
          <cell r="BD2328"/>
          <cell r="BE2328"/>
          <cell r="BF2328"/>
          <cell r="BG2328"/>
          <cell r="BH2328"/>
          <cell r="BI2328"/>
          <cell r="BJ2328"/>
          <cell r="BK2328"/>
          <cell r="BL2328"/>
          <cell r="BM2328"/>
          <cell r="BN2328"/>
          <cell r="BO2328"/>
          <cell r="BP2328"/>
          <cell r="BQ2328"/>
          <cell r="BR2328"/>
          <cell r="BS2328"/>
          <cell r="BT2328"/>
          <cell r="BU2328"/>
          <cell r="BV2328"/>
          <cell r="BW2328"/>
          <cell r="BX2328"/>
          <cell r="BY2328"/>
          <cell r="BZ2328"/>
          <cell r="CA2328"/>
          <cell r="CB2328"/>
          <cell r="CC2328"/>
          <cell r="CD2328"/>
          <cell r="CE2328"/>
          <cell r="CF2328"/>
          <cell r="CG2328"/>
          <cell r="CH2328"/>
          <cell r="CI2328"/>
          <cell r="CJ2328"/>
          <cell r="CK2328"/>
          <cell r="CL2328"/>
          <cell r="CM2328"/>
          <cell r="CN2328"/>
        </row>
        <row r="2329">
          <cell r="B2329"/>
          <cell r="C2329"/>
          <cell r="D2329"/>
          <cell r="E2329"/>
          <cell r="F2329"/>
          <cell r="G2329"/>
          <cell r="H2329"/>
          <cell r="I2329"/>
          <cell r="J2329"/>
          <cell r="K2329"/>
          <cell r="L2329"/>
          <cell r="M2329"/>
          <cell r="N2329"/>
          <cell r="O2329"/>
          <cell r="P2329"/>
          <cell r="Q2329"/>
          <cell r="R2329"/>
          <cell r="S2329"/>
          <cell r="T2329"/>
          <cell r="U2329"/>
          <cell r="V2329"/>
          <cell r="W2329"/>
          <cell r="X2329"/>
          <cell r="Y2329"/>
          <cell r="Z2329"/>
          <cell r="AA2329"/>
          <cell r="AB2329"/>
          <cell r="AC2329"/>
          <cell r="AD2329"/>
          <cell r="AE2329"/>
          <cell r="AF2329"/>
          <cell r="AG2329"/>
          <cell r="AH2329"/>
          <cell r="AI2329"/>
          <cell r="AJ2329"/>
          <cell r="AK2329"/>
          <cell r="AL2329"/>
          <cell r="AM2329"/>
          <cell r="AN2329"/>
          <cell r="AO2329"/>
          <cell r="AP2329"/>
          <cell r="AQ2329"/>
          <cell r="AR2329"/>
          <cell r="AS2329"/>
          <cell r="AT2329"/>
          <cell r="AU2329"/>
          <cell r="AV2329"/>
          <cell r="AW2329"/>
          <cell r="AX2329"/>
          <cell r="AY2329"/>
          <cell r="AZ2329"/>
          <cell r="BA2329"/>
          <cell r="BB2329"/>
          <cell r="BC2329"/>
          <cell r="BD2329"/>
          <cell r="BE2329"/>
          <cell r="BF2329"/>
          <cell r="BG2329"/>
          <cell r="BH2329"/>
          <cell r="BI2329"/>
          <cell r="BJ2329"/>
          <cell r="BK2329"/>
          <cell r="BL2329"/>
          <cell r="BM2329"/>
          <cell r="BN2329"/>
          <cell r="BO2329"/>
          <cell r="BP2329"/>
          <cell r="BQ2329"/>
          <cell r="BR2329"/>
          <cell r="BS2329"/>
          <cell r="BT2329"/>
          <cell r="BU2329"/>
          <cell r="BV2329"/>
          <cell r="BW2329"/>
          <cell r="BX2329"/>
          <cell r="BY2329"/>
          <cell r="BZ2329"/>
          <cell r="CA2329"/>
          <cell r="CB2329"/>
          <cell r="CC2329"/>
          <cell r="CD2329"/>
          <cell r="CE2329"/>
          <cell r="CF2329"/>
          <cell r="CG2329"/>
          <cell r="CH2329"/>
          <cell r="CI2329"/>
          <cell r="CJ2329"/>
          <cell r="CK2329"/>
          <cell r="CL2329"/>
          <cell r="CM2329"/>
          <cell r="CN2329"/>
        </row>
        <row r="2330">
          <cell r="B2330"/>
          <cell r="C2330"/>
          <cell r="D2330"/>
          <cell r="E2330"/>
          <cell r="F2330"/>
          <cell r="G2330"/>
          <cell r="H2330"/>
          <cell r="I2330"/>
          <cell r="J2330"/>
          <cell r="K2330"/>
          <cell r="L2330"/>
          <cell r="M2330"/>
          <cell r="N2330"/>
          <cell r="O2330"/>
          <cell r="P2330"/>
          <cell r="Q2330"/>
          <cell r="R2330"/>
          <cell r="S2330"/>
          <cell r="T2330"/>
          <cell r="U2330"/>
          <cell r="V2330"/>
          <cell r="W2330"/>
          <cell r="X2330"/>
          <cell r="Y2330"/>
          <cell r="Z2330"/>
          <cell r="AA2330"/>
          <cell r="AB2330"/>
          <cell r="AC2330"/>
          <cell r="AD2330"/>
          <cell r="AE2330"/>
          <cell r="AF2330"/>
          <cell r="AG2330"/>
          <cell r="AH2330"/>
          <cell r="AI2330"/>
          <cell r="AJ2330"/>
          <cell r="AK2330"/>
          <cell r="AL2330"/>
          <cell r="AM2330"/>
          <cell r="AN2330"/>
          <cell r="AO2330"/>
          <cell r="AP2330"/>
          <cell r="AQ2330"/>
          <cell r="AR2330"/>
          <cell r="AS2330"/>
          <cell r="AT2330"/>
          <cell r="AU2330"/>
          <cell r="AV2330"/>
          <cell r="AW2330"/>
          <cell r="AX2330"/>
          <cell r="AY2330"/>
          <cell r="AZ2330"/>
          <cell r="BA2330"/>
          <cell r="BB2330"/>
          <cell r="BC2330"/>
          <cell r="BD2330"/>
          <cell r="BE2330"/>
          <cell r="BF2330"/>
          <cell r="BG2330"/>
          <cell r="BH2330"/>
          <cell r="BI2330"/>
          <cell r="BJ2330"/>
          <cell r="BK2330"/>
          <cell r="BL2330"/>
          <cell r="BM2330"/>
          <cell r="BN2330"/>
          <cell r="BO2330"/>
          <cell r="BP2330"/>
          <cell r="BQ2330"/>
          <cell r="BR2330"/>
          <cell r="BS2330"/>
          <cell r="BT2330"/>
          <cell r="BU2330"/>
          <cell r="BV2330"/>
          <cell r="BW2330"/>
          <cell r="BX2330"/>
          <cell r="BY2330"/>
          <cell r="BZ2330"/>
          <cell r="CA2330"/>
          <cell r="CB2330"/>
          <cell r="CC2330"/>
          <cell r="CD2330"/>
          <cell r="CE2330"/>
          <cell r="CF2330"/>
          <cell r="CG2330"/>
          <cell r="CH2330"/>
          <cell r="CI2330"/>
          <cell r="CJ2330"/>
          <cell r="CK2330"/>
          <cell r="CL2330"/>
          <cell r="CM2330"/>
          <cell r="CN2330"/>
        </row>
        <row r="2331">
          <cell r="B2331"/>
          <cell r="C2331"/>
          <cell r="D2331"/>
          <cell r="E2331"/>
          <cell r="F2331"/>
          <cell r="G2331"/>
          <cell r="H2331"/>
          <cell r="I2331"/>
          <cell r="J2331"/>
          <cell r="K2331"/>
          <cell r="L2331"/>
          <cell r="M2331"/>
          <cell r="N2331"/>
          <cell r="O2331"/>
          <cell r="P2331"/>
          <cell r="Q2331"/>
          <cell r="R2331"/>
          <cell r="S2331"/>
          <cell r="T2331"/>
          <cell r="U2331"/>
          <cell r="V2331"/>
          <cell r="W2331"/>
          <cell r="X2331"/>
          <cell r="Y2331"/>
          <cell r="Z2331"/>
          <cell r="AA2331"/>
          <cell r="AB2331"/>
          <cell r="AC2331"/>
          <cell r="AD2331"/>
          <cell r="AE2331"/>
          <cell r="AF2331"/>
          <cell r="AG2331"/>
          <cell r="AH2331"/>
          <cell r="AI2331"/>
          <cell r="AJ2331"/>
          <cell r="AK2331"/>
          <cell r="AL2331"/>
          <cell r="AM2331"/>
          <cell r="AN2331"/>
          <cell r="AO2331"/>
          <cell r="AP2331"/>
          <cell r="AQ2331"/>
          <cell r="AR2331"/>
          <cell r="AS2331"/>
          <cell r="AT2331"/>
          <cell r="AU2331"/>
          <cell r="AV2331"/>
          <cell r="AW2331"/>
          <cell r="AX2331"/>
          <cell r="AY2331"/>
          <cell r="AZ2331"/>
          <cell r="BA2331"/>
          <cell r="BB2331"/>
          <cell r="BC2331"/>
          <cell r="BD2331"/>
          <cell r="BE2331"/>
          <cell r="BF2331"/>
          <cell r="BG2331"/>
          <cell r="BH2331"/>
          <cell r="BI2331"/>
          <cell r="BJ2331"/>
          <cell r="BK2331"/>
          <cell r="BL2331"/>
          <cell r="BM2331"/>
          <cell r="BN2331"/>
          <cell r="BO2331"/>
          <cell r="BP2331"/>
          <cell r="BQ2331"/>
          <cell r="BR2331"/>
          <cell r="BS2331"/>
          <cell r="BT2331"/>
          <cell r="BU2331"/>
          <cell r="BV2331"/>
          <cell r="BW2331"/>
          <cell r="BX2331"/>
          <cell r="BY2331"/>
          <cell r="BZ2331"/>
          <cell r="CA2331"/>
          <cell r="CB2331"/>
          <cell r="CC2331"/>
          <cell r="CD2331"/>
          <cell r="CE2331"/>
          <cell r="CF2331"/>
          <cell r="CG2331"/>
          <cell r="CH2331"/>
          <cell r="CI2331"/>
          <cell r="CJ2331"/>
          <cell r="CK2331"/>
          <cell r="CL2331"/>
          <cell r="CM2331"/>
          <cell r="CN2331"/>
        </row>
        <row r="2332">
          <cell r="B2332"/>
          <cell r="C2332"/>
          <cell r="D2332"/>
          <cell r="E2332"/>
          <cell r="F2332"/>
          <cell r="G2332"/>
          <cell r="H2332"/>
          <cell r="I2332"/>
          <cell r="J2332"/>
          <cell r="K2332"/>
          <cell r="L2332"/>
          <cell r="M2332"/>
          <cell r="N2332"/>
          <cell r="O2332"/>
          <cell r="P2332"/>
          <cell r="Q2332"/>
          <cell r="R2332"/>
          <cell r="S2332"/>
          <cell r="T2332"/>
          <cell r="U2332"/>
          <cell r="V2332"/>
          <cell r="W2332"/>
          <cell r="X2332"/>
          <cell r="Y2332"/>
          <cell r="Z2332"/>
          <cell r="AA2332"/>
          <cell r="AB2332"/>
          <cell r="AC2332"/>
          <cell r="AD2332"/>
          <cell r="AE2332"/>
          <cell r="AF2332"/>
          <cell r="AG2332"/>
          <cell r="AH2332"/>
          <cell r="AI2332"/>
          <cell r="AJ2332"/>
          <cell r="AK2332"/>
          <cell r="AL2332"/>
          <cell r="AM2332"/>
          <cell r="AN2332"/>
          <cell r="AO2332"/>
          <cell r="AP2332"/>
          <cell r="AQ2332"/>
          <cell r="AR2332"/>
          <cell r="AS2332"/>
          <cell r="AT2332"/>
          <cell r="AU2332"/>
          <cell r="AV2332"/>
          <cell r="AW2332"/>
          <cell r="AX2332"/>
          <cell r="AY2332"/>
          <cell r="AZ2332"/>
          <cell r="BA2332"/>
          <cell r="BB2332"/>
          <cell r="BC2332"/>
          <cell r="BD2332"/>
          <cell r="BE2332"/>
          <cell r="BF2332"/>
          <cell r="BG2332"/>
          <cell r="BH2332"/>
          <cell r="BI2332"/>
          <cell r="BJ2332"/>
          <cell r="BK2332"/>
          <cell r="BL2332"/>
          <cell r="BM2332"/>
          <cell r="BN2332"/>
          <cell r="BO2332"/>
          <cell r="BP2332"/>
          <cell r="BQ2332"/>
          <cell r="BR2332"/>
          <cell r="BS2332"/>
          <cell r="BT2332"/>
          <cell r="BU2332"/>
          <cell r="BV2332"/>
          <cell r="BW2332"/>
          <cell r="BX2332"/>
          <cell r="BY2332"/>
          <cell r="BZ2332"/>
          <cell r="CA2332"/>
          <cell r="CB2332"/>
          <cell r="CC2332"/>
          <cell r="CD2332"/>
          <cell r="CE2332"/>
          <cell r="CF2332"/>
          <cell r="CG2332"/>
          <cell r="CH2332"/>
          <cell r="CI2332"/>
          <cell r="CJ2332"/>
          <cell r="CK2332"/>
          <cell r="CL2332"/>
          <cell r="CM2332"/>
          <cell r="CN2332"/>
        </row>
        <row r="2333">
          <cell r="B2333"/>
          <cell r="C2333"/>
          <cell r="D2333"/>
          <cell r="E2333"/>
          <cell r="F2333"/>
          <cell r="G2333"/>
          <cell r="H2333"/>
          <cell r="I2333"/>
          <cell r="J2333"/>
          <cell r="K2333"/>
          <cell r="L2333"/>
          <cell r="M2333"/>
          <cell r="N2333"/>
          <cell r="O2333"/>
          <cell r="P2333"/>
          <cell r="Q2333"/>
          <cell r="R2333"/>
          <cell r="S2333"/>
          <cell r="T2333"/>
          <cell r="U2333"/>
          <cell r="V2333"/>
          <cell r="W2333"/>
          <cell r="X2333"/>
          <cell r="Y2333"/>
          <cell r="Z2333"/>
          <cell r="AA2333"/>
          <cell r="AB2333"/>
          <cell r="AC2333"/>
          <cell r="AD2333"/>
          <cell r="AE2333"/>
          <cell r="AF2333"/>
          <cell r="AG2333"/>
          <cell r="AH2333"/>
          <cell r="AI2333"/>
          <cell r="AJ2333"/>
          <cell r="AK2333"/>
          <cell r="AL2333"/>
          <cell r="AM2333"/>
          <cell r="AN2333"/>
          <cell r="AO2333"/>
          <cell r="AP2333"/>
          <cell r="AQ2333"/>
          <cell r="AR2333"/>
          <cell r="AS2333"/>
          <cell r="AT2333"/>
          <cell r="AU2333"/>
          <cell r="AV2333"/>
          <cell r="AW2333"/>
          <cell r="AX2333"/>
          <cell r="AY2333"/>
          <cell r="AZ2333"/>
          <cell r="BA2333"/>
          <cell r="BB2333"/>
          <cell r="BC2333"/>
          <cell r="BD2333"/>
          <cell r="BE2333"/>
          <cell r="BF2333"/>
          <cell r="BG2333"/>
          <cell r="BH2333"/>
          <cell r="BI2333"/>
          <cell r="BJ2333"/>
          <cell r="BK2333"/>
          <cell r="BL2333"/>
          <cell r="BM2333"/>
          <cell r="BN2333"/>
          <cell r="BO2333"/>
          <cell r="BP2333"/>
          <cell r="BQ2333"/>
          <cell r="BR2333"/>
          <cell r="BS2333"/>
          <cell r="BT2333"/>
          <cell r="BU2333"/>
          <cell r="BV2333"/>
          <cell r="BW2333"/>
          <cell r="BX2333"/>
          <cell r="BY2333"/>
          <cell r="BZ2333"/>
          <cell r="CA2333"/>
          <cell r="CB2333"/>
          <cell r="CC2333"/>
          <cell r="CD2333"/>
          <cell r="CE2333"/>
          <cell r="CF2333"/>
          <cell r="CG2333"/>
          <cell r="CH2333"/>
          <cell r="CI2333"/>
          <cell r="CJ2333"/>
          <cell r="CK2333"/>
          <cell r="CL2333"/>
          <cell r="CM2333"/>
          <cell r="CN2333"/>
        </row>
        <row r="2334">
          <cell r="B2334"/>
          <cell r="C2334"/>
          <cell r="D2334"/>
          <cell r="E2334"/>
          <cell r="F2334"/>
          <cell r="G2334"/>
          <cell r="H2334"/>
          <cell r="I2334"/>
          <cell r="J2334"/>
          <cell r="K2334"/>
          <cell r="L2334"/>
          <cell r="M2334"/>
          <cell r="N2334"/>
          <cell r="O2334"/>
          <cell r="P2334"/>
          <cell r="Q2334"/>
          <cell r="R2334"/>
          <cell r="S2334"/>
          <cell r="T2334"/>
          <cell r="U2334"/>
          <cell r="V2334"/>
          <cell r="W2334"/>
          <cell r="X2334"/>
          <cell r="Y2334"/>
          <cell r="Z2334"/>
          <cell r="AA2334"/>
          <cell r="AB2334"/>
          <cell r="AC2334"/>
          <cell r="AD2334"/>
          <cell r="AE2334"/>
          <cell r="AF2334"/>
          <cell r="AG2334"/>
          <cell r="AH2334"/>
          <cell r="AI2334"/>
          <cell r="AJ2334"/>
          <cell r="AK2334"/>
          <cell r="AL2334"/>
          <cell r="AM2334"/>
          <cell r="AN2334"/>
          <cell r="AO2334"/>
          <cell r="AP2334"/>
          <cell r="AQ2334"/>
          <cell r="AR2334"/>
          <cell r="AS2334"/>
          <cell r="AT2334"/>
          <cell r="AU2334"/>
          <cell r="AV2334"/>
          <cell r="AW2334"/>
          <cell r="AX2334"/>
          <cell r="AY2334"/>
          <cell r="AZ2334"/>
          <cell r="BA2334"/>
          <cell r="BB2334"/>
          <cell r="BC2334"/>
          <cell r="BD2334"/>
          <cell r="BE2334"/>
          <cell r="BF2334"/>
          <cell r="BG2334"/>
          <cell r="BH2334"/>
          <cell r="BI2334"/>
          <cell r="BJ2334"/>
          <cell r="BK2334"/>
          <cell r="BL2334"/>
          <cell r="BM2334"/>
          <cell r="BN2334"/>
          <cell r="BO2334"/>
          <cell r="BP2334"/>
          <cell r="BQ2334"/>
          <cell r="BR2334"/>
          <cell r="BS2334"/>
          <cell r="BT2334"/>
          <cell r="BU2334"/>
          <cell r="BV2334"/>
          <cell r="BW2334"/>
          <cell r="BX2334"/>
          <cell r="BY2334"/>
          <cell r="BZ2334"/>
          <cell r="CA2334"/>
          <cell r="CB2334"/>
          <cell r="CC2334"/>
          <cell r="CD2334"/>
          <cell r="CE2334"/>
          <cell r="CF2334"/>
          <cell r="CG2334"/>
          <cell r="CH2334"/>
          <cell r="CI2334"/>
          <cell r="CJ2334"/>
          <cell r="CK2334"/>
          <cell r="CL2334"/>
          <cell r="CM2334"/>
          <cell r="CN2334"/>
        </row>
        <row r="2335">
          <cell r="B2335"/>
          <cell r="C2335"/>
          <cell r="D2335"/>
          <cell r="E2335"/>
          <cell r="F2335"/>
          <cell r="G2335"/>
          <cell r="H2335"/>
          <cell r="I2335"/>
          <cell r="J2335"/>
          <cell r="K2335"/>
          <cell r="L2335"/>
          <cell r="M2335"/>
          <cell r="N2335"/>
          <cell r="O2335"/>
          <cell r="P2335"/>
          <cell r="Q2335"/>
          <cell r="R2335"/>
          <cell r="S2335"/>
          <cell r="T2335"/>
          <cell r="U2335"/>
          <cell r="V2335"/>
          <cell r="W2335"/>
          <cell r="X2335"/>
          <cell r="Y2335"/>
          <cell r="Z2335"/>
          <cell r="AA2335"/>
          <cell r="AB2335"/>
          <cell r="AC2335"/>
          <cell r="AD2335"/>
          <cell r="AE2335"/>
          <cell r="AF2335"/>
          <cell r="AG2335"/>
          <cell r="AH2335"/>
          <cell r="AI2335"/>
          <cell r="AJ2335"/>
          <cell r="AK2335"/>
          <cell r="AL2335"/>
          <cell r="AM2335"/>
          <cell r="AN2335"/>
          <cell r="AO2335"/>
          <cell r="AP2335"/>
          <cell r="AQ2335"/>
          <cell r="AR2335"/>
          <cell r="AS2335"/>
          <cell r="AT2335"/>
          <cell r="AU2335"/>
          <cell r="AV2335"/>
          <cell r="AW2335"/>
          <cell r="AX2335"/>
          <cell r="AY2335"/>
          <cell r="AZ2335"/>
          <cell r="BA2335"/>
          <cell r="BB2335"/>
          <cell r="BC2335"/>
          <cell r="BD2335"/>
          <cell r="BE2335"/>
          <cell r="BF2335"/>
          <cell r="BG2335"/>
          <cell r="BH2335"/>
          <cell r="BI2335"/>
          <cell r="BJ2335"/>
          <cell r="BK2335"/>
          <cell r="BL2335"/>
          <cell r="BM2335"/>
          <cell r="BN2335"/>
          <cell r="BO2335"/>
          <cell r="BP2335"/>
          <cell r="BQ2335"/>
          <cell r="BR2335"/>
          <cell r="BS2335"/>
          <cell r="BT2335"/>
          <cell r="BU2335"/>
          <cell r="BV2335"/>
          <cell r="BW2335"/>
          <cell r="BX2335"/>
          <cell r="BY2335"/>
          <cell r="BZ2335"/>
          <cell r="CA2335"/>
          <cell r="CB2335"/>
          <cell r="CC2335"/>
          <cell r="CD2335"/>
          <cell r="CE2335"/>
          <cell r="CF2335"/>
          <cell r="CG2335"/>
          <cell r="CH2335"/>
          <cell r="CI2335"/>
          <cell r="CJ2335"/>
          <cell r="CK2335"/>
          <cell r="CL2335"/>
          <cell r="CM2335"/>
          <cell r="CN2335"/>
        </row>
        <row r="2336">
          <cell r="B2336"/>
          <cell r="C2336"/>
          <cell r="D2336"/>
          <cell r="E2336"/>
          <cell r="F2336"/>
          <cell r="G2336"/>
          <cell r="H2336"/>
          <cell r="I2336"/>
          <cell r="J2336"/>
          <cell r="K2336"/>
          <cell r="L2336"/>
          <cell r="M2336"/>
          <cell r="N2336"/>
          <cell r="O2336"/>
          <cell r="P2336"/>
          <cell r="Q2336"/>
          <cell r="R2336"/>
          <cell r="S2336"/>
          <cell r="T2336"/>
          <cell r="U2336"/>
          <cell r="V2336"/>
          <cell r="W2336"/>
          <cell r="X2336"/>
          <cell r="Y2336"/>
          <cell r="Z2336"/>
          <cell r="AA2336"/>
          <cell r="AB2336"/>
          <cell r="AC2336"/>
          <cell r="AD2336"/>
          <cell r="AE2336"/>
          <cell r="AF2336"/>
          <cell r="AG2336"/>
          <cell r="AH2336"/>
          <cell r="AI2336"/>
          <cell r="AJ2336"/>
          <cell r="AK2336"/>
          <cell r="AL2336"/>
          <cell r="AM2336"/>
          <cell r="AN2336"/>
          <cell r="AO2336"/>
          <cell r="AP2336"/>
          <cell r="AQ2336"/>
          <cell r="AR2336"/>
          <cell r="AS2336"/>
          <cell r="AT2336"/>
          <cell r="AU2336"/>
          <cell r="AV2336"/>
          <cell r="AW2336"/>
          <cell r="AX2336"/>
          <cell r="AY2336"/>
          <cell r="AZ2336"/>
          <cell r="BA2336"/>
          <cell r="BB2336"/>
          <cell r="BC2336"/>
          <cell r="BD2336"/>
          <cell r="BE2336"/>
          <cell r="BF2336"/>
          <cell r="BG2336"/>
          <cell r="BH2336"/>
          <cell r="BI2336"/>
          <cell r="BJ2336"/>
          <cell r="BK2336"/>
          <cell r="BL2336"/>
          <cell r="BM2336"/>
          <cell r="BN2336"/>
          <cell r="BO2336"/>
          <cell r="BP2336"/>
          <cell r="BQ2336"/>
          <cell r="BR2336"/>
          <cell r="BS2336"/>
          <cell r="BT2336"/>
          <cell r="BU2336"/>
          <cell r="BV2336"/>
          <cell r="BW2336"/>
          <cell r="BX2336"/>
          <cell r="BY2336"/>
          <cell r="BZ2336"/>
          <cell r="CA2336"/>
          <cell r="CB2336"/>
          <cell r="CC2336"/>
          <cell r="CD2336"/>
          <cell r="CE2336"/>
          <cell r="CF2336"/>
          <cell r="CG2336"/>
          <cell r="CH2336"/>
          <cell r="CI2336"/>
          <cell r="CJ2336"/>
          <cell r="CK2336"/>
          <cell r="CL2336"/>
          <cell r="CM2336"/>
          <cell r="CN2336"/>
        </row>
        <row r="2337">
          <cell r="B2337"/>
          <cell r="C2337"/>
          <cell r="D2337"/>
          <cell r="E2337"/>
          <cell r="F2337"/>
          <cell r="G2337"/>
          <cell r="H2337"/>
          <cell r="I2337"/>
          <cell r="J2337"/>
          <cell r="K2337"/>
          <cell r="L2337"/>
          <cell r="M2337"/>
          <cell r="N2337"/>
          <cell r="O2337"/>
          <cell r="P2337"/>
          <cell r="Q2337"/>
          <cell r="R2337"/>
          <cell r="S2337"/>
          <cell r="T2337"/>
          <cell r="U2337"/>
          <cell r="V2337"/>
          <cell r="W2337"/>
          <cell r="X2337"/>
          <cell r="Y2337"/>
          <cell r="Z2337"/>
          <cell r="AA2337"/>
          <cell r="AB2337"/>
          <cell r="AC2337"/>
          <cell r="AD2337"/>
          <cell r="AE2337"/>
          <cell r="AF2337"/>
          <cell r="AG2337"/>
          <cell r="AH2337"/>
          <cell r="AI2337"/>
          <cell r="AJ2337"/>
          <cell r="AK2337"/>
          <cell r="AL2337"/>
          <cell r="AM2337"/>
          <cell r="AN2337"/>
          <cell r="AO2337"/>
          <cell r="AP2337"/>
          <cell r="AQ2337"/>
          <cell r="AR2337"/>
          <cell r="AS2337"/>
          <cell r="AT2337"/>
          <cell r="AU2337"/>
          <cell r="AV2337"/>
          <cell r="AW2337"/>
          <cell r="AX2337"/>
          <cell r="AY2337"/>
          <cell r="AZ2337"/>
          <cell r="BA2337"/>
          <cell r="BB2337"/>
          <cell r="BC2337"/>
          <cell r="BD2337"/>
          <cell r="BE2337"/>
          <cell r="BF2337"/>
          <cell r="BG2337"/>
          <cell r="BH2337"/>
          <cell r="BI2337"/>
          <cell r="BJ2337"/>
          <cell r="BK2337"/>
          <cell r="BL2337"/>
          <cell r="BM2337"/>
          <cell r="BN2337"/>
          <cell r="BO2337"/>
          <cell r="BP2337"/>
          <cell r="BQ2337"/>
          <cell r="BR2337"/>
          <cell r="BS2337"/>
          <cell r="BT2337"/>
          <cell r="BU2337"/>
          <cell r="BV2337"/>
          <cell r="BW2337"/>
          <cell r="BX2337"/>
          <cell r="BY2337"/>
          <cell r="BZ2337"/>
          <cell r="CA2337"/>
          <cell r="CB2337"/>
          <cell r="CC2337"/>
          <cell r="CD2337"/>
          <cell r="CE2337"/>
          <cell r="CF2337"/>
          <cell r="CG2337"/>
          <cell r="CH2337"/>
          <cell r="CI2337"/>
          <cell r="CJ2337"/>
          <cell r="CK2337"/>
          <cell r="CL2337"/>
          <cell r="CM2337"/>
          <cell r="CN2337"/>
        </row>
        <row r="2338">
          <cell r="B2338"/>
          <cell r="C2338"/>
          <cell r="D2338"/>
          <cell r="E2338"/>
          <cell r="F2338"/>
          <cell r="G2338"/>
          <cell r="H2338"/>
          <cell r="I2338"/>
          <cell r="J2338"/>
          <cell r="K2338"/>
          <cell r="L2338"/>
          <cell r="M2338"/>
          <cell r="N2338"/>
          <cell r="O2338"/>
          <cell r="P2338"/>
          <cell r="Q2338"/>
          <cell r="R2338"/>
          <cell r="S2338"/>
          <cell r="T2338"/>
          <cell r="U2338"/>
          <cell r="V2338"/>
          <cell r="W2338"/>
          <cell r="X2338"/>
          <cell r="Y2338"/>
          <cell r="Z2338"/>
          <cell r="AA2338"/>
          <cell r="AB2338"/>
          <cell r="AC2338"/>
          <cell r="AD2338"/>
          <cell r="AE2338"/>
          <cell r="AF2338"/>
          <cell r="AG2338"/>
          <cell r="AH2338"/>
          <cell r="AI2338"/>
          <cell r="AJ2338"/>
          <cell r="AK2338"/>
          <cell r="AL2338"/>
          <cell r="AM2338"/>
          <cell r="AN2338"/>
          <cell r="AO2338"/>
          <cell r="AP2338"/>
          <cell r="AQ2338"/>
          <cell r="AR2338"/>
          <cell r="AS2338"/>
          <cell r="AT2338"/>
          <cell r="AU2338"/>
          <cell r="AV2338"/>
          <cell r="AW2338"/>
          <cell r="AX2338"/>
          <cell r="AY2338"/>
          <cell r="AZ2338"/>
          <cell r="BA2338"/>
          <cell r="BB2338"/>
          <cell r="BC2338"/>
          <cell r="BD2338"/>
          <cell r="BE2338"/>
          <cell r="BF2338"/>
          <cell r="BG2338"/>
          <cell r="BH2338"/>
          <cell r="BI2338"/>
          <cell r="BJ2338"/>
          <cell r="BK2338"/>
          <cell r="BL2338"/>
          <cell r="BM2338"/>
          <cell r="BN2338"/>
          <cell r="BO2338"/>
          <cell r="BP2338"/>
          <cell r="BQ2338"/>
          <cell r="BR2338"/>
          <cell r="BS2338"/>
          <cell r="BT2338"/>
          <cell r="BU2338"/>
          <cell r="BV2338"/>
          <cell r="BW2338"/>
          <cell r="BX2338"/>
          <cell r="BY2338"/>
          <cell r="BZ2338"/>
          <cell r="CA2338"/>
          <cell r="CB2338"/>
          <cell r="CC2338"/>
          <cell r="CD2338"/>
          <cell r="CE2338"/>
          <cell r="CF2338"/>
          <cell r="CG2338"/>
          <cell r="CH2338"/>
          <cell r="CI2338"/>
          <cell r="CJ2338"/>
          <cell r="CK2338"/>
          <cell r="CL2338"/>
          <cell r="CM2338"/>
          <cell r="CN2338"/>
        </row>
        <row r="2339">
          <cell r="B2339"/>
          <cell r="C2339"/>
          <cell r="D2339"/>
          <cell r="E2339"/>
          <cell r="F2339"/>
          <cell r="G2339"/>
          <cell r="H2339"/>
          <cell r="I2339"/>
          <cell r="J2339"/>
          <cell r="K2339"/>
          <cell r="L2339"/>
          <cell r="M2339"/>
          <cell r="N2339"/>
          <cell r="O2339"/>
          <cell r="P2339"/>
          <cell r="Q2339"/>
          <cell r="R2339"/>
          <cell r="S2339"/>
          <cell r="T2339"/>
          <cell r="U2339"/>
          <cell r="V2339"/>
          <cell r="W2339"/>
          <cell r="X2339"/>
          <cell r="Y2339"/>
          <cell r="Z2339"/>
          <cell r="AA2339"/>
          <cell r="AB2339"/>
          <cell r="AC2339"/>
          <cell r="AD2339"/>
          <cell r="AE2339"/>
          <cell r="AF2339"/>
          <cell r="AG2339"/>
          <cell r="AH2339"/>
          <cell r="AI2339"/>
          <cell r="AJ2339"/>
          <cell r="AK2339"/>
          <cell r="AL2339"/>
          <cell r="AM2339"/>
          <cell r="AN2339"/>
          <cell r="AO2339"/>
          <cell r="AP2339"/>
          <cell r="AQ2339"/>
          <cell r="AR2339"/>
          <cell r="AS2339"/>
          <cell r="AT2339"/>
          <cell r="AU2339"/>
          <cell r="AV2339"/>
          <cell r="AW2339"/>
          <cell r="AX2339"/>
          <cell r="AY2339"/>
          <cell r="AZ2339"/>
          <cell r="BA2339"/>
          <cell r="BB2339"/>
          <cell r="BC2339"/>
          <cell r="BD2339"/>
          <cell r="BE2339"/>
          <cell r="BF2339"/>
          <cell r="BG2339"/>
          <cell r="BH2339"/>
          <cell r="BI2339"/>
          <cell r="BJ2339"/>
          <cell r="BK2339"/>
          <cell r="BL2339"/>
          <cell r="BM2339"/>
          <cell r="BN2339"/>
          <cell r="BO2339"/>
          <cell r="BP2339"/>
          <cell r="BQ2339"/>
          <cell r="BR2339"/>
          <cell r="BS2339"/>
          <cell r="BT2339"/>
          <cell r="BU2339"/>
          <cell r="BV2339"/>
          <cell r="BW2339"/>
          <cell r="BX2339"/>
          <cell r="BY2339"/>
          <cell r="BZ2339"/>
          <cell r="CA2339"/>
          <cell r="CB2339"/>
          <cell r="CC2339"/>
          <cell r="CD2339"/>
          <cell r="CE2339"/>
          <cell r="CF2339"/>
          <cell r="CG2339"/>
          <cell r="CH2339"/>
          <cell r="CI2339"/>
          <cell r="CJ2339"/>
          <cell r="CK2339"/>
          <cell r="CL2339"/>
          <cell r="CM2339"/>
          <cell r="CN2339"/>
        </row>
        <row r="2340">
          <cell r="B2340"/>
          <cell r="C2340"/>
          <cell r="D2340"/>
          <cell r="E2340"/>
          <cell r="F2340"/>
          <cell r="G2340"/>
          <cell r="H2340"/>
          <cell r="I2340"/>
          <cell r="J2340"/>
          <cell r="K2340"/>
          <cell r="L2340"/>
          <cell r="M2340"/>
          <cell r="N2340"/>
          <cell r="O2340"/>
          <cell r="P2340"/>
          <cell r="Q2340"/>
          <cell r="R2340"/>
          <cell r="S2340"/>
          <cell r="T2340"/>
          <cell r="U2340"/>
          <cell r="V2340"/>
          <cell r="W2340"/>
          <cell r="X2340"/>
          <cell r="Y2340"/>
          <cell r="Z2340"/>
          <cell r="AA2340"/>
          <cell r="AB2340"/>
          <cell r="AC2340"/>
          <cell r="AD2340"/>
          <cell r="AE2340"/>
          <cell r="AF2340"/>
          <cell r="AG2340"/>
          <cell r="AH2340"/>
          <cell r="AI2340"/>
          <cell r="AJ2340"/>
          <cell r="AK2340"/>
          <cell r="AL2340"/>
          <cell r="AM2340"/>
          <cell r="AN2340"/>
          <cell r="AO2340"/>
          <cell r="AP2340"/>
          <cell r="AQ2340"/>
          <cell r="AR2340"/>
          <cell r="AS2340"/>
          <cell r="AT2340"/>
          <cell r="AU2340"/>
          <cell r="AV2340"/>
          <cell r="AW2340"/>
          <cell r="AX2340"/>
          <cell r="AY2340"/>
          <cell r="AZ2340"/>
          <cell r="BA2340"/>
          <cell r="BB2340"/>
          <cell r="BC2340"/>
          <cell r="BD2340"/>
          <cell r="BE2340"/>
          <cell r="BF2340"/>
          <cell r="BG2340"/>
          <cell r="BH2340"/>
          <cell r="BI2340"/>
          <cell r="BJ2340"/>
          <cell r="BK2340"/>
          <cell r="BL2340"/>
          <cell r="BM2340"/>
          <cell r="BN2340"/>
          <cell r="BO2340"/>
          <cell r="BP2340"/>
          <cell r="BQ2340"/>
          <cell r="BR2340"/>
          <cell r="BS2340"/>
          <cell r="BT2340"/>
          <cell r="BU2340"/>
          <cell r="BV2340"/>
          <cell r="BW2340"/>
          <cell r="BX2340"/>
          <cell r="BY2340"/>
          <cell r="BZ2340"/>
          <cell r="CA2340"/>
          <cell r="CB2340"/>
          <cell r="CC2340"/>
          <cell r="CD2340"/>
          <cell r="CE2340"/>
          <cell r="CF2340"/>
          <cell r="CG2340"/>
          <cell r="CH2340"/>
          <cell r="CI2340"/>
          <cell r="CJ2340"/>
          <cell r="CK2340"/>
          <cell r="CL2340"/>
          <cell r="CM2340"/>
          <cell r="CN2340"/>
        </row>
        <row r="2341">
          <cell r="B2341"/>
          <cell r="C2341"/>
          <cell r="D2341"/>
          <cell r="E2341"/>
          <cell r="F2341"/>
          <cell r="G2341"/>
          <cell r="H2341"/>
          <cell r="I2341"/>
          <cell r="J2341"/>
          <cell r="K2341"/>
          <cell r="L2341"/>
          <cell r="M2341"/>
          <cell r="N2341"/>
          <cell r="O2341"/>
          <cell r="P2341"/>
          <cell r="Q2341"/>
          <cell r="R2341"/>
          <cell r="S2341"/>
          <cell r="T2341"/>
          <cell r="U2341"/>
          <cell r="V2341"/>
          <cell r="W2341"/>
          <cell r="X2341"/>
          <cell r="Y2341"/>
          <cell r="Z2341"/>
          <cell r="AA2341"/>
          <cell r="AB2341"/>
          <cell r="AC2341"/>
          <cell r="AD2341"/>
          <cell r="AE2341"/>
          <cell r="AF2341"/>
          <cell r="AG2341"/>
          <cell r="AH2341"/>
          <cell r="AI2341"/>
          <cell r="AJ2341"/>
          <cell r="AK2341"/>
          <cell r="AL2341"/>
          <cell r="AM2341"/>
          <cell r="AN2341"/>
          <cell r="AO2341"/>
          <cell r="AP2341"/>
          <cell r="AQ2341"/>
          <cell r="AR2341"/>
          <cell r="AS2341"/>
          <cell r="AT2341"/>
          <cell r="AU2341"/>
          <cell r="AV2341"/>
          <cell r="AW2341"/>
          <cell r="AX2341"/>
          <cell r="AY2341"/>
          <cell r="AZ2341"/>
          <cell r="BA2341"/>
          <cell r="BB2341"/>
          <cell r="BC2341"/>
          <cell r="BD2341"/>
          <cell r="BE2341"/>
          <cell r="BF2341"/>
          <cell r="BG2341"/>
          <cell r="BH2341"/>
          <cell r="BI2341"/>
          <cell r="BJ2341"/>
          <cell r="BK2341"/>
          <cell r="BL2341"/>
          <cell r="BM2341"/>
          <cell r="BN2341"/>
          <cell r="BO2341"/>
          <cell r="BP2341"/>
          <cell r="BQ2341"/>
          <cell r="BR2341"/>
          <cell r="BS2341"/>
          <cell r="BT2341"/>
          <cell r="BU2341"/>
          <cell r="BV2341"/>
          <cell r="BW2341"/>
          <cell r="BX2341"/>
          <cell r="BY2341"/>
          <cell r="BZ2341"/>
          <cell r="CA2341"/>
          <cell r="CB2341"/>
          <cell r="CC2341"/>
          <cell r="CD2341"/>
          <cell r="CE2341"/>
          <cell r="CF2341"/>
          <cell r="CG2341"/>
          <cell r="CH2341"/>
          <cell r="CI2341"/>
          <cell r="CJ2341"/>
          <cell r="CK2341"/>
          <cell r="CL2341"/>
          <cell r="CM2341"/>
          <cell r="CN2341"/>
        </row>
        <row r="2342">
          <cell r="B2342"/>
          <cell r="C2342"/>
          <cell r="D2342"/>
          <cell r="E2342"/>
          <cell r="F2342"/>
          <cell r="G2342"/>
          <cell r="H2342"/>
          <cell r="I2342"/>
          <cell r="J2342"/>
          <cell r="K2342"/>
          <cell r="L2342"/>
          <cell r="M2342"/>
          <cell r="N2342"/>
          <cell r="O2342"/>
          <cell r="P2342"/>
          <cell r="Q2342"/>
          <cell r="R2342"/>
          <cell r="S2342"/>
          <cell r="T2342"/>
          <cell r="U2342"/>
          <cell r="V2342"/>
          <cell r="W2342"/>
          <cell r="X2342"/>
          <cell r="Y2342"/>
          <cell r="Z2342"/>
          <cell r="AA2342"/>
          <cell r="AB2342"/>
          <cell r="AC2342"/>
          <cell r="AD2342"/>
          <cell r="AE2342"/>
          <cell r="AF2342"/>
          <cell r="AG2342"/>
          <cell r="AH2342"/>
          <cell r="AI2342"/>
          <cell r="AJ2342"/>
          <cell r="AK2342"/>
          <cell r="AL2342"/>
          <cell r="AM2342"/>
          <cell r="AN2342"/>
          <cell r="AO2342"/>
          <cell r="AP2342"/>
          <cell r="AQ2342"/>
          <cell r="AR2342"/>
          <cell r="AS2342"/>
          <cell r="AT2342"/>
          <cell r="AU2342"/>
          <cell r="AV2342"/>
          <cell r="AW2342"/>
          <cell r="AX2342"/>
          <cell r="AY2342"/>
          <cell r="AZ2342"/>
          <cell r="BA2342"/>
          <cell r="BB2342"/>
          <cell r="BC2342"/>
          <cell r="BD2342"/>
          <cell r="BE2342"/>
          <cell r="BF2342"/>
          <cell r="BG2342"/>
          <cell r="BH2342"/>
          <cell r="BI2342"/>
          <cell r="BJ2342"/>
          <cell r="BK2342"/>
          <cell r="BL2342"/>
          <cell r="BM2342"/>
          <cell r="BN2342"/>
          <cell r="BO2342"/>
          <cell r="BP2342"/>
          <cell r="BQ2342"/>
          <cell r="BR2342"/>
          <cell r="BS2342"/>
          <cell r="BT2342"/>
          <cell r="BU2342"/>
          <cell r="BV2342"/>
          <cell r="BW2342"/>
          <cell r="BX2342"/>
          <cell r="BY2342"/>
          <cell r="BZ2342"/>
          <cell r="CA2342"/>
          <cell r="CB2342"/>
          <cell r="CC2342"/>
          <cell r="CD2342"/>
          <cell r="CE2342"/>
          <cell r="CF2342"/>
          <cell r="CG2342"/>
          <cell r="CH2342"/>
          <cell r="CI2342"/>
          <cell r="CJ2342"/>
          <cell r="CK2342"/>
          <cell r="CL2342"/>
          <cell r="CM2342"/>
          <cell r="CN2342"/>
        </row>
        <row r="2343">
          <cell r="B2343"/>
          <cell r="C2343"/>
          <cell r="D2343"/>
          <cell r="E2343"/>
          <cell r="F2343"/>
          <cell r="G2343"/>
          <cell r="H2343"/>
          <cell r="I2343"/>
          <cell r="J2343"/>
          <cell r="K2343"/>
          <cell r="L2343"/>
          <cell r="M2343"/>
          <cell r="N2343"/>
          <cell r="O2343"/>
          <cell r="P2343"/>
          <cell r="Q2343"/>
          <cell r="R2343"/>
          <cell r="S2343"/>
          <cell r="T2343"/>
          <cell r="U2343"/>
          <cell r="V2343"/>
          <cell r="W2343"/>
          <cell r="X2343"/>
          <cell r="Y2343"/>
          <cell r="Z2343"/>
          <cell r="AA2343"/>
          <cell r="AB2343"/>
          <cell r="AC2343"/>
          <cell r="AD2343"/>
          <cell r="AE2343"/>
          <cell r="AF2343"/>
          <cell r="AG2343"/>
          <cell r="AH2343"/>
          <cell r="AI2343"/>
          <cell r="AJ2343"/>
          <cell r="AK2343"/>
          <cell r="AL2343"/>
          <cell r="AM2343"/>
          <cell r="AN2343"/>
          <cell r="AO2343"/>
          <cell r="AP2343"/>
          <cell r="AQ2343"/>
          <cell r="AR2343"/>
          <cell r="AS2343"/>
          <cell r="AT2343"/>
          <cell r="AU2343"/>
          <cell r="AV2343"/>
          <cell r="AW2343"/>
          <cell r="AX2343"/>
          <cell r="AY2343"/>
          <cell r="AZ2343"/>
          <cell r="BA2343"/>
          <cell r="BB2343"/>
          <cell r="BC2343"/>
          <cell r="BD2343"/>
          <cell r="BE2343"/>
          <cell r="BF2343"/>
          <cell r="BG2343"/>
          <cell r="BH2343"/>
          <cell r="BI2343"/>
          <cell r="BJ2343"/>
          <cell r="BK2343"/>
          <cell r="BL2343"/>
          <cell r="BM2343"/>
          <cell r="BN2343"/>
          <cell r="BO2343"/>
          <cell r="BP2343"/>
          <cell r="BQ2343"/>
          <cell r="BR2343"/>
          <cell r="BS2343"/>
          <cell r="BT2343"/>
          <cell r="BU2343"/>
          <cell r="BV2343"/>
          <cell r="BW2343"/>
          <cell r="BX2343"/>
          <cell r="BY2343"/>
          <cell r="BZ2343"/>
          <cell r="CA2343"/>
          <cell r="CB2343"/>
          <cell r="CC2343"/>
          <cell r="CD2343"/>
          <cell r="CE2343"/>
          <cell r="CF2343"/>
          <cell r="CG2343"/>
          <cell r="CH2343"/>
          <cell r="CI2343"/>
          <cell r="CJ2343"/>
          <cell r="CK2343"/>
          <cell r="CL2343"/>
          <cell r="CM2343"/>
          <cell r="CN2343"/>
        </row>
        <row r="2344">
          <cell r="B2344"/>
          <cell r="C2344"/>
          <cell r="D2344"/>
          <cell r="E2344"/>
          <cell r="F2344"/>
          <cell r="G2344"/>
          <cell r="H2344"/>
          <cell r="I2344"/>
          <cell r="J2344"/>
          <cell r="K2344"/>
          <cell r="L2344"/>
          <cell r="M2344"/>
          <cell r="N2344"/>
          <cell r="O2344"/>
          <cell r="P2344"/>
          <cell r="Q2344"/>
          <cell r="R2344"/>
          <cell r="S2344"/>
          <cell r="T2344"/>
          <cell r="U2344"/>
          <cell r="V2344"/>
          <cell r="W2344"/>
          <cell r="X2344"/>
          <cell r="Y2344"/>
          <cell r="Z2344"/>
          <cell r="AA2344"/>
          <cell r="AB2344"/>
          <cell r="AC2344"/>
          <cell r="AD2344"/>
          <cell r="AE2344"/>
          <cell r="AF2344"/>
          <cell r="AG2344"/>
          <cell r="AH2344"/>
          <cell r="AI2344"/>
          <cell r="AJ2344"/>
          <cell r="AK2344"/>
          <cell r="AL2344"/>
          <cell r="AM2344"/>
          <cell r="AN2344"/>
          <cell r="AO2344"/>
          <cell r="AP2344"/>
          <cell r="AQ2344"/>
          <cell r="AR2344"/>
          <cell r="AS2344"/>
          <cell r="AT2344"/>
          <cell r="AU2344"/>
          <cell r="AV2344"/>
          <cell r="AW2344"/>
          <cell r="AX2344"/>
          <cell r="AY2344"/>
          <cell r="AZ2344"/>
          <cell r="BA2344"/>
          <cell r="BB2344"/>
          <cell r="BC2344"/>
          <cell r="BD2344"/>
          <cell r="BE2344"/>
          <cell r="BF2344"/>
          <cell r="BG2344"/>
          <cell r="BH2344"/>
          <cell r="BI2344"/>
          <cell r="BJ2344"/>
          <cell r="BK2344"/>
          <cell r="BL2344"/>
          <cell r="BM2344"/>
          <cell r="BN2344"/>
          <cell r="BO2344"/>
          <cell r="BP2344"/>
          <cell r="BQ2344"/>
          <cell r="BR2344"/>
          <cell r="BS2344"/>
          <cell r="BT2344"/>
          <cell r="BU2344"/>
          <cell r="BV2344"/>
          <cell r="BW2344"/>
          <cell r="BX2344"/>
          <cell r="BY2344"/>
          <cell r="BZ2344"/>
          <cell r="CA2344"/>
          <cell r="CB2344"/>
          <cell r="CC2344"/>
          <cell r="CD2344"/>
          <cell r="CE2344"/>
          <cell r="CF2344"/>
          <cell r="CG2344"/>
          <cell r="CH2344"/>
          <cell r="CI2344"/>
          <cell r="CJ2344"/>
          <cell r="CK2344"/>
          <cell r="CL2344"/>
          <cell r="CM2344"/>
          <cell r="CN2344"/>
        </row>
        <row r="2345">
          <cell r="B2345"/>
          <cell r="C2345"/>
          <cell r="D2345"/>
          <cell r="E2345"/>
          <cell r="F2345"/>
          <cell r="G2345"/>
          <cell r="H2345"/>
          <cell r="I2345"/>
          <cell r="J2345"/>
          <cell r="K2345"/>
          <cell r="L2345"/>
          <cell r="M2345"/>
          <cell r="N2345"/>
          <cell r="O2345"/>
          <cell r="P2345"/>
          <cell r="Q2345"/>
          <cell r="R2345"/>
          <cell r="S2345"/>
          <cell r="T2345"/>
          <cell r="U2345"/>
          <cell r="V2345"/>
          <cell r="W2345"/>
          <cell r="X2345"/>
          <cell r="Y2345"/>
          <cell r="Z2345"/>
          <cell r="AA2345"/>
          <cell r="AB2345"/>
          <cell r="AC2345"/>
          <cell r="AD2345"/>
          <cell r="AE2345"/>
          <cell r="AF2345"/>
          <cell r="AG2345"/>
          <cell r="AH2345"/>
          <cell r="AI2345"/>
          <cell r="AJ2345"/>
          <cell r="AK2345"/>
          <cell r="AL2345"/>
          <cell r="AM2345"/>
          <cell r="AN2345"/>
          <cell r="AO2345"/>
          <cell r="AP2345"/>
          <cell r="AQ2345"/>
          <cell r="AR2345"/>
          <cell r="AS2345"/>
          <cell r="AT2345"/>
          <cell r="AU2345"/>
          <cell r="AV2345"/>
          <cell r="AW2345"/>
          <cell r="AX2345"/>
          <cell r="AY2345"/>
          <cell r="AZ2345"/>
          <cell r="BA2345"/>
          <cell r="BB2345"/>
          <cell r="BC2345"/>
          <cell r="BD2345"/>
          <cell r="BE2345"/>
          <cell r="BF2345"/>
          <cell r="BG2345"/>
          <cell r="BH2345"/>
          <cell r="BI2345"/>
          <cell r="BJ2345"/>
          <cell r="BK2345"/>
          <cell r="BL2345"/>
          <cell r="BM2345"/>
          <cell r="BN2345"/>
          <cell r="BO2345"/>
          <cell r="BP2345"/>
          <cell r="BQ2345"/>
          <cell r="BR2345"/>
          <cell r="BS2345"/>
          <cell r="BT2345"/>
          <cell r="BU2345"/>
          <cell r="BV2345"/>
          <cell r="BW2345"/>
          <cell r="BX2345"/>
          <cell r="BY2345"/>
          <cell r="BZ2345"/>
          <cell r="CA2345"/>
          <cell r="CB2345"/>
          <cell r="CC2345"/>
          <cell r="CD2345"/>
          <cell r="CE2345"/>
          <cell r="CF2345"/>
          <cell r="CG2345"/>
          <cell r="CH2345"/>
          <cell r="CI2345"/>
          <cell r="CJ2345"/>
          <cell r="CK2345"/>
          <cell r="CL2345"/>
          <cell r="CM2345"/>
          <cell r="CN2345"/>
        </row>
        <row r="2346">
          <cell r="B2346"/>
          <cell r="C2346"/>
          <cell r="D2346"/>
          <cell r="E2346"/>
          <cell r="F2346"/>
          <cell r="G2346"/>
          <cell r="H2346"/>
          <cell r="I2346"/>
          <cell r="J2346"/>
          <cell r="K2346"/>
          <cell r="L2346"/>
          <cell r="M2346"/>
          <cell r="N2346"/>
          <cell r="O2346"/>
          <cell r="P2346"/>
          <cell r="Q2346"/>
          <cell r="R2346"/>
          <cell r="S2346"/>
          <cell r="T2346"/>
          <cell r="U2346"/>
          <cell r="V2346"/>
          <cell r="W2346"/>
          <cell r="X2346"/>
          <cell r="Y2346"/>
          <cell r="Z2346"/>
          <cell r="AA2346"/>
          <cell r="AB2346"/>
          <cell r="AC2346"/>
          <cell r="AD2346"/>
          <cell r="AE2346"/>
          <cell r="AF2346"/>
          <cell r="AG2346"/>
          <cell r="AH2346"/>
          <cell r="AI2346"/>
          <cell r="AJ2346"/>
          <cell r="AK2346"/>
          <cell r="AL2346"/>
          <cell r="AM2346"/>
          <cell r="AN2346"/>
          <cell r="AO2346"/>
          <cell r="AP2346"/>
          <cell r="AQ2346"/>
          <cell r="AR2346"/>
          <cell r="AS2346"/>
          <cell r="AT2346"/>
          <cell r="AU2346"/>
          <cell r="AV2346"/>
          <cell r="AW2346"/>
          <cell r="AX2346"/>
          <cell r="AY2346"/>
          <cell r="AZ2346"/>
          <cell r="BA2346"/>
          <cell r="BB2346"/>
          <cell r="BC2346"/>
          <cell r="BD2346"/>
          <cell r="BE2346"/>
          <cell r="BF2346"/>
          <cell r="BG2346"/>
          <cell r="BH2346"/>
          <cell r="BI2346"/>
          <cell r="BJ2346"/>
          <cell r="BK2346"/>
          <cell r="BL2346"/>
          <cell r="BM2346"/>
          <cell r="BN2346"/>
          <cell r="BO2346"/>
          <cell r="BP2346"/>
          <cell r="BQ2346"/>
          <cell r="BR2346"/>
          <cell r="BS2346"/>
          <cell r="BT2346"/>
          <cell r="BU2346"/>
          <cell r="BV2346"/>
          <cell r="BW2346"/>
          <cell r="BX2346"/>
          <cell r="BY2346"/>
          <cell r="BZ2346"/>
          <cell r="CA2346"/>
          <cell r="CB2346"/>
          <cell r="CC2346"/>
          <cell r="CD2346"/>
          <cell r="CE2346"/>
          <cell r="CF2346"/>
          <cell r="CG2346"/>
          <cell r="CH2346"/>
          <cell r="CI2346"/>
          <cell r="CJ2346"/>
          <cell r="CK2346"/>
          <cell r="CL2346"/>
          <cell r="CM2346"/>
          <cell r="CN2346"/>
        </row>
        <row r="2347">
          <cell r="B2347"/>
          <cell r="C2347"/>
          <cell r="D2347"/>
          <cell r="E2347"/>
          <cell r="F2347"/>
          <cell r="G2347"/>
          <cell r="H2347"/>
          <cell r="I2347"/>
          <cell r="J2347"/>
          <cell r="K2347"/>
          <cell r="L2347"/>
          <cell r="M2347"/>
          <cell r="N2347"/>
          <cell r="O2347"/>
          <cell r="P2347"/>
          <cell r="Q2347"/>
          <cell r="R2347"/>
          <cell r="S2347"/>
          <cell r="T2347"/>
          <cell r="U2347"/>
          <cell r="V2347"/>
          <cell r="W2347"/>
          <cell r="X2347"/>
          <cell r="Y2347"/>
          <cell r="Z2347"/>
          <cell r="AA2347"/>
          <cell r="AB2347"/>
          <cell r="AC2347"/>
          <cell r="AD2347"/>
          <cell r="AE2347"/>
          <cell r="AF2347"/>
          <cell r="AG2347"/>
          <cell r="AH2347"/>
          <cell r="AI2347"/>
          <cell r="AJ2347"/>
          <cell r="AK2347"/>
          <cell r="AL2347"/>
          <cell r="AM2347"/>
          <cell r="AN2347"/>
          <cell r="AO2347"/>
          <cell r="AP2347"/>
          <cell r="AQ2347"/>
          <cell r="AR2347"/>
          <cell r="AS2347"/>
          <cell r="AT2347"/>
          <cell r="AU2347"/>
          <cell r="AV2347"/>
          <cell r="AW2347"/>
          <cell r="AX2347"/>
          <cell r="AY2347"/>
          <cell r="AZ2347"/>
          <cell r="BA2347"/>
          <cell r="BB2347"/>
          <cell r="BC2347"/>
          <cell r="BD2347"/>
          <cell r="BE2347"/>
          <cell r="BF2347"/>
          <cell r="BG2347"/>
          <cell r="BH2347"/>
          <cell r="BI2347"/>
          <cell r="BJ2347"/>
          <cell r="BK2347"/>
          <cell r="BL2347"/>
          <cell r="BM2347"/>
          <cell r="BN2347"/>
          <cell r="BO2347"/>
          <cell r="BP2347"/>
          <cell r="BQ2347"/>
          <cell r="BR2347"/>
          <cell r="BS2347"/>
          <cell r="BT2347"/>
          <cell r="BU2347"/>
          <cell r="BV2347"/>
          <cell r="BW2347"/>
          <cell r="BX2347"/>
          <cell r="BY2347"/>
          <cell r="BZ2347"/>
          <cell r="CA2347"/>
          <cell r="CB2347"/>
          <cell r="CC2347"/>
          <cell r="CD2347"/>
          <cell r="CE2347"/>
          <cell r="CF2347"/>
          <cell r="CG2347"/>
          <cell r="CH2347"/>
          <cell r="CI2347"/>
          <cell r="CJ2347"/>
          <cell r="CK2347"/>
          <cell r="CL2347"/>
          <cell r="CM2347"/>
          <cell r="CN2347"/>
        </row>
        <row r="2348">
          <cell r="B2348"/>
          <cell r="C2348"/>
          <cell r="D2348"/>
          <cell r="E2348"/>
          <cell r="F2348"/>
          <cell r="G2348"/>
          <cell r="H2348"/>
          <cell r="I2348"/>
          <cell r="J2348"/>
          <cell r="K2348"/>
          <cell r="L2348"/>
          <cell r="M2348"/>
          <cell r="N2348"/>
          <cell r="O2348"/>
          <cell r="P2348"/>
          <cell r="Q2348"/>
          <cell r="R2348"/>
          <cell r="S2348"/>
          <cell r="T2348"/>
          <cell r="U2348"/>
          <cell r="V2348"/>
          <cell r="W2348"/>
          <cell r="X2348"/>
          <cell r="Y2348"/>
          <cell r="Z2348"/>
          <cell r="AA2348"/>
          <cell r="AB2348"/>
          <cell r="AC2348"/>
          <cell r="AD2348"/>
          <cell r="AE2348"/>
          <cell r="AF2348"/>
          <cell r="AG2348"/>
          <cell r="AH2348"/>
          <cell r="AI2348"/>
          <cell r="AJ2348"/>
          <cell r="AK2348"/>
          <cell r="AL2348"/>
          <cell r="AM2348"/>
          <cell r="AN2348"/>
          <cell r="AO2348"/>
          <cell r="AP2348"/>
          <cell r="AQ2348"/>
          <cell r="AR2348"/>
          <cell r="AS2348"/>
          <cell r="AT2348"/>
          <cell r="AU2348"/>
          <cell r="AV2348"/>
          <cell r="AW2348"/>
          <cell r="AX2348"/>
          <cell r="AY2348"/>
          <cell r="AZ2348"/>
          <cell r="BA2348"/>
          <cell r="BB2348"/>
          <cell r="BC2348"/>
          <cell r="BD2348"/>
          <cell r="BE2348"/>
          <cell r="BF2348"/>
          <cell r="BG2348"/>
          <cell r="BH2348"/>
          <cell r="BI2348"/>
          <cell r="BJ2348"/>
          <cell r="BK2348"/>
          <cell r="BL2348"/>
          <cell r="BM2348"/>
          <cell r="BN2348"/>
          <cell r="BO2348"/>
          <cell r="BP2348"/>
          <cell r="BQ2348"/>
          <cell r="BR2348"/>
          <cell r="BS2348"/>
          <cell r="BT2348"/>
          <cell r="BU2348"/>
          <cell r="BV2348"/>
          <cell r="BW2348"/>
          <cell r="BX2348"/>
          <cell r="BY2348"/>
          <cell r="BZ2348"/>
          <cell r="CA2348"/>
          <cell r="CB2348"/>
          <cell r="CC2348"/>
          <cell r="CD2348"/>
          <cell r="CE2348"/>
          <cell r="CF2348"/>
          <cell r="CG2348"/>
          <cell r="CH2348"/>
          <cell r="CI2348"/>
          <cell r="CJ2348"/>
          <cell r="CK2348"/>
          <cell r="CL2348"/>
          <cell r="CM2348"/>
          <cell r="CN2348"/>
        </row>
        <row r="2349">
          <cell r="B2349"/>
          <cell r="C2349"/>
          <cell r="D2349"/>
          <cell r="E2349"/>
          <cell r="F2349"/>
          <cell r="G2349"/>
          <cell r="H2349"/>
          <cell r="I2349"/>
          <cell r="J2349"/>
          <cell r="K2349"/>
          <cell r="L2349"/>
          <cell r="M2349"/>
          <cell r="N2349"/>
          <cell r="O2349"/>
          <cell r="P2349"/>
          <cell r="Q2349"/>
          <cell r="R2349"/>
          <cell r="S2349"/>
          <cell r="T2349"/>
          <cell r="U2349"/>
          <cell r="V2349"/>
          <cell r="W2349"/>
          <cell r="X2349"/>
          <cell r="Y2349"/>
          <cell r="Z2349"/>
          <cell r="AA2349"/>
          <cell r="AB2349"/>
          <cell r="AC2349"/>
          <cell r="AD2349"/>
          <cell r="AE2349"/>
          <cell r="AF2349"/>
          <cell r="AG2349"/>
          <cell r="AH2349"/>
          <cell r="AI2349"/>
          <cell r="AJ2349"/>
          <cell r="AK2349"/>
          <cell r="AL2349"/>
          <cell r="AM2349"/>
          <cell r="AN2349"/>
          <cell r="AO2349"/>
          <cell r="AP2349"/>
          <cell r="AQ2349"/>
          <cell r="AR2349"/>
          <cell r="AS2349"/>
          <cell r="AT2349"/>
          <cell r="AU2349"/>
          <cell r="AV2349"/>
          <cell r="AW2349"/>
          <cell r="AX2349"/>
          <cell r="AY2349"/>
          <cell r="AZ2349"/>
          <cell r="BA2349"/>
          <cell r="BB2349"/>
          <cell r="BC2349"/>
          <cell r="BD2349"/>
          <cell r="BE2349"/>
          <cell r="BF2349"/>
          <cell r="BG2349"/>
          <cell r="BH2349"/>
          <cell r="BI2349"/>
          <cell r="BJ2349"/>
          <cell r="BK2349"/>
          <cell r="BL2349"/>
          <cell r="BM2349"/>
          <cell r="BN2349"/>
          <cell r="BO2349"/>
          <cell r="BP2349"/>
          <cell r="BQ2349"/>
          <cell r="BR2349"/>
          <cell r="BS2349"/>
          <cell r="BT2349"/>
          <cell r="BU2349"/>
          <cell r="BV2349"/>
          <cell r="BW2349"/>
          <cell r="BX2349"/>
          <cell r="BY2349"/>
          <cell r="BZ2349"/>
          <cell r="CA2349"/>
          <cell r="CB2349"/>
          <cell r="CC2349"/>
          <cell r="CD2349"/>
          <cell r="CE2349"/>
          <cell r="CF2349"/>
          <cell r="CG2349"/>
          <cell r="CH2349"/>
          <cell r="CI2349"/>
          <cell r="CJ2349"/>
          <cell r="CK2349"/>
          <cell r="CL2349"/>
          <cell r="CM2349"/>
          <cell r="CN2349"/>
        </row>
        <row r="2350">
          <cell r="B2350"/>
          <cell r="C2350"/>
          <cell r="D2350"/>
          <cell r="E2350"/>
          <cell r="F2350"/>
          <cell r="G2350"/>
          <cell r="H2350"/>
          <cell r="I2350"/>
          <cell r="J2350"/>
          <cell r="K2350"/>
          <cell r="L2350"/>
          <cell r="M2350"/>
          <cell r="N2350"/>
          <cell r="O2350"/>
          <cell r="P2350"/>
          <cell r="Q2350"/>
          <cell r="R2350"/>
          <cell r="S2350"/>
          <cell r="T2350"/>
          <cell r="U2350"/>
          <cell r="V2350"/>
          <cell r="W2350"/>
          <cell r="X2350"/>
          <cell r="Y2350"/>
          <cell r="Z2350"/>
          <cell r="AA2350"/>
          <cell r="AB2350"/>
          <cell r="AC2350"/>
          <cell r="AD2350"/>
          <cell r="AE2350"/>
          <cell r="AF2350"/>
          <cell r="AG2350"/>
          <cell r="AH2350"/>
          <cell r="AI2350"/>
          <cell r="AJ2350"/>
          <cell r="AK2350"/>
          <cell r="AL2350"/>
          <cell r="AM2350"/>
          <cell r="AN2350"/>
          <cell r="AO2350"/>
          <cell r="AP2350"/>
          <cell r="AQ2350"/>
          <cell r="AR2350"/>
          <cell r="AS2350"/>
          <cell r="AT2350"/>
          <cell r="AU2350"/>
          <cell r="AV2350"/>
          <cell r="AW2350"/>
          <cell r="AX2350"/>
          <cell r="AY2350"/>
          <cell r="AZ2350"/>
          <cell r="BA2350"/>
          <cell r="BB2350"/>
          <cell r="BC2350"/>
          <cell r="BD2350"/>
          <cell r="BE2350"/>
          <cell r="BF2350"/>
          <cell r="BG2350"/>
          <cell r="BH2350"/>
          <cell r="BI2350"/>
          <cell r="BJ2350"/>
          <cell r="BK2350"/>
          <cell r="BL2350"/>
          <cell r="BM2350"/>
          <cell r="BN2350"/>
          <cell r="BO2350"/>
          <cell r="BP2350"/>
          <cell r="BQ2350"/>
          <cell r="BR2350"/>
          <cell r="BS2350"/>
          <cell r="BT2350"/>
          <cell r="BU2350"/>
          <cell r="BV2350"/>
          <cell r="BW2350"/>
          <cell r="BX2350"/>
          <cell r="BY2350"/>
          <cell r="BZ2350"/>
          <cell r="CA2350"/>
          <cell r="CB2350"/>
          <cell r="CC2350"/>
          <cell r="CD2350"/>
          <cell r="CE2350"/>
          <cell r="CF2350"/>
          <cell r="CG2350"/>
          <cell r="CH2350"/>
          <cell r="CI2350"/>
          <cell r="CJ2350"/>
          <cell r="CK2350"/>
          <cell r="CL2350"/>
          <cell r="CM2350"/>
          <cell r="CN2350"/>
        </row>
        <row r="2351">
          <cell r="B2351"/>
          <cell r="C2351"/>
          <cell r="D2351"/>
          <cell r="E2351"/>
          <cell r="F2351"/>
          <cell r="G2351"/>
          <cell r="H2351"/>
          <cell r="I2351"/>
          <cell r="J2351"/>
          <cell r="K2351"/>
          <cell r="L2351"/>
          <cell r="M2351"/>
          <cell r="N2351"/>
          <cell r="O2351"/>
          <cell r="P2351"/>
          <cell r="Q2351"/>
          <cell r="R2351"/>
          <cell r="S2351"/>
          <cell r="T2351"/>
          <cell r="U2351"/>
          <cell r="V2351"/>
          <cell r="W2351"/>
          <cell r="X2351"/>
          <cell r="Y2351"/>
          <cell r="Z2351"/>
          <cell r="AA2351"/>
          <cell r="AB2351"/>
          <cell r="AC2351"/>
          <cell r="AD2351"/>
          <cell r="AE2351"/>
          <cell r="AF2351"/>
          <cell r="AG2351"/>
          <cell r="AH2351"/>
          <cell r="AI2351"/>
          <cell r="AJ2351"/>
          <cell r="AK2351"/>
          <cell r="AL2351"/>
          <cell r="AM2351"/>
          <cell r="AN2351"/>
          <cell r="AO2351"/>
          <cell r="AP2351"/>
          <cell r="AQ2351"/>
          <cell r="AR2351"/>
          <cell r="AS2351"/>
          <cell r="AT2351"/>
          <cell r="AU2351"/>
          <cell r="AV2351"/>
          <cell r="AW2351"/>
          <cell r="AX2351"/>
          <cell r="AY2351"/>
          <cell r="AZ2351"/>
          <cell r="BA2351"/>
          <cell r="BB2351"/>
          <cell r="BC2351"/>
          <cell r="BD2351"/>
          <cell r="BE2351"/>
          <cell r="BF2351"/>
          <cell r="BG2351"/>
          <cell r="BH2351"/>
          <cell r="BI2351"/>
          <cell r="BJ2351"/>
          <cell r="BK2351"/>
          <cell r="BL2351"/>
          <cell r="BM2351"/>
          <cell r="BN2351"/>
          <cell r="BO2351"/>
          <cell r="BP2351"/>
          <cell r="BQ2351"/>
          <cell r="BR2351"/>
          <cell r="BS2351"/>
          <cell r="BT2351"/>
          <cell r="BU2351"/>
          <cell r="BV2351"/>
          <cell r="BW2351"/>
          <cell r="BX2351"/>
          <cell r="BY2351"/>
          <cell r="BZ2351"/>
          <cell r="CA2351"/>
          <cell r="CB2351"/>
          <cell r="CC2351"/>
          <cell r="CD2351"/>
          <cell r="CE2351"/>
          <cell r="CF2351"/>
          <cell r="CG2351"/>
          <cell r="CH2351"/>
          <cell r="CI2351"/>
          <cell r="CJ2351"/>
          <cell r="CK2351"/>
          <cell r="CL2351"/>
          <cell r="CM2351"/>
          <cell r="CN2351"/>
        </row>
        <row r="2352">
          <cell r="B2352"/>
          <cell r="C2352"/>
          <cell r="D2352"/>
          <cell r="E2352"/>
          <cell r="F2352"/>
          <cell r="G2352"/>
          <cell r="H2352"/>
          <cell r="I2352"/>
          <cell r="J2352"/>
          <cell r="K2352"/>
          <cell r="L2352"/>
          <cell r="M2352"/>
          <cell r="N2352"/>
          <cell r="O2352"/>
          <cell r="P2352"/>
          <cell r="Q2352"/>
          <cell r="R2352"/>
          <cell r="S2352"/>
          <cell r="T2352"/>
          <cell r="U2352"/>
          <cell r="V2352"/>
          <cell r="W2352"/>
          <cell r="X2352"/>
          <cell r="Y2352"/>
          <cell r="Z2352"/>
          <cell r="AA2352"/>
          <cell r="AB2352"/>
          <cell r="AC2352"/>
          <cell r="AD2352"/>
          <cell r="AE2352"/>
          <cell r="AF2352"/>
          <cell r="AG2352"/>
          <cell r="AH2352"/>
          <cell r="AI2352"/>
          <cell r="AJ2352"/>
          <cell r="AK2352"/>
          <cell r="AL2352"/>
          <cell r="AM2352"/>
          <cell r="AN2352"/>
          <cell r="AO2352"/>
          <cell r="AP2352"/>
          <cell r="AQ2352"/>
          <cell r="AR2352"/>
          <cell r="AS2352"/>
          <cell r="AT2352"/>
          <cell r="AU2352"/>
          <cell r="AV2352"/>
          <cell r="AW2352"/>
          <cell r="AX2352"/>
          <cell r="AY2352"/>
          <cell r="AZ2352"/>
          <cell r="BA2352"/>
          <cell r="BB2352"/>
          <cell r="BC2352"/>
          <cell r="BD2352"/>
          <cell r="BE2352"/>
          <cell r="BF2352"/>
          <cell r="BG2352"/>
          <cell r="BH2352"/>
          <cell r="BI2352"/>
          <cell r="BJ2352"/>
          <cell r="BK2352"/>
          <cell r="BL2352"/>
          <cell r="BM2352"/>
          <cell r="BN2352"/>
          <cell r="BO2352"/>
          <cell r="BP2352"/>
          <cell r="BQ2352"/>
          <cell r="BR2352"/>
          <cell r="BS2352"/>
          <cell r="BT2352"/>
          <cell r="BU2352"/>
          <cell r="BV2352"/>
          <cell r="BW2352"/>
          <cell r="BX2352"/>
          <cell r="BY2352"/>
          <cell r="BZ2352"/>
          <cell r="CA2352"/>
          <cell r="CB2352"/>
          <cell r="CC2352"/>
          <cell r="CD2352"/>
          <cell r="CE2352"/>
          <cell r="CF2352"/>
          <cell r="CG2352"/>
          <cell r="CH2352"/>
          <cell r="CI2352"/>
          <cell r="CJ2352"/>
          <cell r="CK2352"/>
          <cell r="CL2352"/>
          <cell r="CM2352"/>
          <cell r="CN2352"/>
        </row>
        <row r="2353">
          <cell r="B2353"/>
          <cell r="C2353"/>
          <cell r="D2353"/>
          <cell r="E2353"/>
          <cell r="F2353"/>
          <cell r="G2353"/>
          <cell r="H2353"/>
          <cell r="I2353"/>
          <cell r="J2353"/>
          <cell r="K2353"/>
          <cell r="L2353"/>
          <cell r="M2353"/>
          <cell r="N2353"/>
          <cell r="O2353"/>
          <cell r="P2353"/>
          <cell r="Q2353"/>
          <cell r="R2353"/>
          <cell r="S2353"/>
          <cell r="T2353"/>
          <cell r="U2353"/>
          <cell r="V2353"/>
          <cell r="W2353"/>
          <cell r="X2353"/>
          <cell r="Y2353"/>
          <cell r="Z2353"/>
          <cell r="AA2353"/>
          <cell r="AB2353"/>
          <cell r="AC2353"/>
          <cell r="AD2353"/>
          <cell r="AE2353"/>
          <cell r="AF2353"/>
          <cell r="AG2353"/>
          <cell r="AH2353"/>
          <cell r="AI2353"/>
          <cell r="AJ2353"/>
          <cell r="AK2353"/>
          <cell r="AL2353"/>
          <cell r="AM2353"/>
          <cell r="AN2353"/>
          <cell r="AO2353"/>
          <cell r="AP2353"/>
          <cell r="AQ2353"/>
          <cell r="AR2353"/>
          <cell r="AS2353"/>
          <cell r="AT2353"/>
          <cell r="AU2353"/>
          <cell r="AV2353"/>
          <cell r="AW2353"/>
          <cell r="AX2353"/>
          <cell r="AY2353"/>
          <cell r="AZ2353"/>
          <cell r="BA2353"/>
          <cell r="BB2353"/>
          <cell r="BC2353"/>
          <cell r="BD2353"/>
          <cell r="BE2353"/>
          <cell r="BF2353"/>
          <cell r="BG2353"/>
          <cell r="BH2353"/>
          <cell r="BI2353"/>
          <cell r="BJ2353"/>
          <cell r="BK2353"/>
          <cell r="BL2353"/>
          <cell r="BM2353"/>
          <cell r="BN2353"/>
          <cell r="BO2353"/>
          <cell r="BP2353"/>
          <cell r="BQ2353"/>
          <cell r="BR2353"/>
          <cell r="BS2353"/>
          <cell r="BT2353"/>
          <cell r="BU2353"/>
          <cell r="BV2353"/>
          <cell r="BW2353"/>
          <cell r="BX2353"/>
          <cell r="BY2353"/>
          <cell r="BZ2353"/>
          <cell r="CA2353"/>
          <cell r="CB2353"/>
          <cell r="CC2353"/>
          <cell r="CD2353"/>
          <cell r="CE2353"/>
          <cell r="CF2353"/>
          <cell r="CG2353"/>
          <cell r="CH2353"/>
          <cell r="CI2353"/>
          <cell r="CJ2353"/>
          <cell r="CK2353"/>
          <cell r="CL2353"/>
          <cell r="CM2353"/>
          <cell r="CN2353"/>
        </row>
        <row r="2354">
          <cell r="B2354"/>
          <cell r="C2354"/>
          <cell r="D2354"/>
          <cell r="E2354"/>
          <cell r="F2354"/>
          <cell r="G2354"/>
          <cell r="H2354"/>
          <cell r="I2354"/>
          <cell r="J2354"/>
          <cell r="K2354"/>
          <cell r="L2354"/>
          <cell r="M2354"/>
          <cell r="N2354"/>
          <cell r="O2354"/>
          <cell r="P2354"/>
          <cell r="Q2354"/>
          <cell r="R2354"/>
          <cell r="S2354"/>
          <cell r="T2354"/>
          <cell r="U2354"/>
          <cell r="V2354"/>
          <cell r="W2354"/>
          <cell r="X2354"/>
          <cell r="Y2354"/>
          <cell r="Z2354"/>
          <cell r="AA2354"/>
          <cell r="AB2354"/>
          <cell r="AC2354"/>
          <cell r="AD2354"/>
          <cell r="AE2354"/>
          <cell r="AF2354"/>
          <cell r="AG2354"/>
          <cell r="AH2354"/>
          <cell r="AI2354"/>
          <cell r="AJ2354"/>
          <cell r="AK2354"/>
          <cell r="AL2354"/>
          <cell r="AM2354"/>
          <cell r="AN2354"/>
          <cell r="AO2354"/>
          <cell r="AP2354"/>
          <cell r="AQ2354"/>
          <cell r="AR2354"/>
          <cell r="AS2354"/>
          <cell r="AT2354"/>
          <cell r="AU2354"/>
          <cell r="AV2354"/>
          <cell r="AW2354"/>
          <cell r="AX2354"/>
          <cell r="AY2354"/>
          <cell r="AZ2354"/>
          <cell r="BA2354"/>
          <cell r="BB2354"/>
          <cell r="BC2354"/>
          <cell r="BD2354"/>
          <cell r="BE2354"/>
          <cell r="BF2354"/>
          <cell r="BG2354"/>
          <cell r="BH2354"/>
          <cell r="BI2354"/>
          <cell r="BJ2354"/>
          <cell r="BK2354"/>
          <cell r="BL2354"/>
          <cell r="BM2354"/>
          <cell r="BN2354"/>
          <cell r="BO2354"/>
          <cell r="BP2354"/>
          <cell r="BQ2354"/>
          <cell r="BR2354"/>
          <cell r="BS2354"/>
          <cell r="BT2354"/>
          <cell r="BU2354"/>
          <cell r="BV2354"/>
          <cell r="BW2354"/>
          <cell r="BX2354"/>
          <cell r="BY2354"/>
          <cell r="BZ2354"/>
          <cell r="CA2354"/>
          <cell r="CB2354"/>
          <cell r="CC2354"/>
          <cell r="CD2354"/>
          <cell r="CE2354"/>
          <cell r="CF2354"/>
          <cell r="CG2354"/>
          <cell r="CH2354"/>
          <cell r="CI2354"/>
          <cell r="CJ2354"/>
          <cell r="CK2354"/>
          <cell r="CL2354"/>
          <cell r="CM2354"/>
          <cell r="CN2354"/>
        </row>
        <row r="2355">
          <cell r="B2355"/>
          <cell r="C2355"/>
          <cell r="D2355"/>
          <cell r="E2355"/>
          <cell r="F2355"/>
          <cell r="G2355"/>
          <cell r="H2355"/>
          <cell r="I2355"/>
          <cell r="J2355"/>
          <cell r="K2355"/>
          <cell r="L2355"/>
          <cell r="M2355"/>
          <cell r="N2355"/>
          <cell r="O2355"/>
          <cell r="P2355"/>
          <cell r="Q2355"/>
          <cell r="R2355"/>
          <cell r="S2355"/>
          <cell r="T2355"/>
          <cell r="U2355"/>
          <cell r="V2355"/>
          <cell r="W2355"/>
          <cell r="X2355"/>
          <cell r="Y2355"/>
          <cell r="Z2355"/>
          <cell r="AA2355"/>
          <cell r="AB2355"/>
          <cell r="AC2355"/>
          <cell r="AD2355"/>
          <cell r="AE2355"/>
          <cell r="AF2355"/>
          <cell r="AG2355"/>
          <cell r="AH2355"/>
          <cell r="AI2355"/>
          <cell r="AJ2355"/>
          <cell r="AK2355"/>
          <cell r="AL2355"/>
          <cell r="AM2355"/>
          <cell r="AN2355"/>
          <cell r="AO2355"/>
          <cell r="AP2355"/>
          <cell r="AQ2355"/>
          <cell r="AR2355"/>
          <cell r="AS2355"/>
          <cell r="AT2355"/>
          <cell r="AU2355"/>
          <cell r="AV2355"/>
          <cell r="AW2355"/>
          <cell r="AX2355"/>
          <cell r="AY2355"/>
          <cell r="AZ2355"/>
          <cell r="BA2355"/>
          <cell r="BB2355"/>
          <cell r="BC2355"/>
          <cell r="BD2355"/>
          <cell r="BE2355"/>
          <cell r="BF2355"/>
          <cell r="BG2355"/>
          <cell r="BH2355"/>
          <cell r="BI2355"/>
          <cell r="BJ2355"/>
          <cell r="BK2355"/>
          <cell r="BL2355"/>
          <cell r="BM2355"/>
          <cell r="BN2355"/>
          <cell r="BO2355"/>
          <cell r="BP2355"/>
          <cell r="BQ2355"/>
          <cell r="BR2355"/>
          <cell r="BS2355"/>
          <cell r="BT2355"/>
          <cell r="BU2355"/>
          <cell r="BV2355"/>
          <cell r="BW2355"/>
          <cell r="BX2355"/>
          <cell r="BY2355"/>
          <cell r="BZ2355"/>
          <cell r="CA2355"/>
          <cell r="CB2355"/>
          <cell r="CC2355"/>
          <cell r="CD2355"/>
          <cell r="CE2355"/>
          <cell r="CF2355"/>
          <cell r="CG2355"/>
          <cell r="CH2355"/>
          <cell r="CI2355"/>
          <cell r="CJ2355"/>
          <cell r="CK2355"/>
          <cell r="CL2355"/>
          <cell r="CM2355"/>
          <cell r="CN2355"/>
        </row>
        <row r="2356">
          <cell r="B2356"/>
          <cell r="C2356"/>
          <cell r="D2356"/>
          <cell r="E2356"/>
          <cell r="F2356"/>
          <cell r="G2356"/>
          <cell r="H2356"/>
          <cell r="I2356"/>
          <cell r="J2356"/>
          <cell r="K2356"/>
          <cell r="L2356"/>
          <cell r="M2356"/>
          <cell r="N2356"/>
          <cell r="O2356"/>
          <cell r="P2356"/>
          <cell r="Q2356"/>
          <cell r="R2356"/>
          <cell r="S2356"/>
          <cell r="T2356"/>
          <cell r="U2356"/>
          <cell r="V2356"/>
          <cell r="W2356"/>
          <cell r="X2356"/>
          <cell r="Y2356"/>
          <cell r="Z2356"/>
          <cell r="AA2356"/>
          <cell r="AB2356"/>
          <cell r="AC2356"/>
          <cell r="AD2356"/>
          <cell r="AE2356"/>
          <cell r="AF2356"/>
          <cell r="AG2356"/>
          <cell r="AH2356"/>
          <cell r="AI2356"/>
          <cell r="AJ2356"/>
          <cell r="AK2356"/>
          <cell r="AL2356"/>
          <cell r="AM2356"/>
          <cell r="AN2356"/>
          <cell r="AO2356"/>
          <cell r="AP2356"/>
          <cell r="AQ2356"/>
          <cell r="AR2356"/>
          <cell r="AS2356"/>
          <cell r="AT2356"/>
          <cell r="AU2356"/>
          <cell r="AV2356"/>
          <cell r="AW2356"/>
          <cell r="AX2356"/>
          <cell r="AY2356"/>
          <cell r="AZ2356"/>
          <cell r="BA2356"/>
          <cell r="BB2356"/>
          <cell r="BC2356"/>
          <cell r="BD2356"/>
          <cell r="BE2356"/>
          <cell r="BF2356"/>
          <cell r="BG2356"/>
          <cell r="BH2356"/>
          <cell r="BI2356"/>
          <cell r="BJ2356"/>
          <cell r="BK2356"/>
          <cell r="BL2356"/>
          <cell r="BM2356"/>
          <cell r="BN2356"/>
          <cell r="BO2356"/>
          <cell r="BP2356"/>
          <cell r="BQ2356"/>
          <cell r="BR2356"/>
          <cell r="BS2356"/>
          <cell r="BT2356"/>
          <cell r="BU2356"/>
          <cell r="BV2356"/>
          <cell r="BW2356"/>
          <cell r="BX2356"/>
          <cell r="BY2356"/>
          <cell r="BZ2356"/>
          <cell r="CA2356"/>
          <cell r="CB2356"/>
          <cell r="CC2356"/>
          <cell r="CD2356"/>
          <cell r="CE2356"/>
          <cell r="CF2356"/>
          <cell r="CG2356"/>
          <cell r="CH2356"/>
          <cell r="CI2356"/>
          <cell r="CJ2356"/>
          <cell r="CK2356"/>
          <cell r="CL2356"/>
          <cell r="CM2356"/>
          <cell r="CN2356"/>
        </row>
        <row r="2357">
          <cell r="B2357"/>
          <cell r="C2357"/>
          <cell r="D2357"/>
          <cell r="E2357"/>
          <cell r="F2357"/>
          <cell r="G2357"/>
          <cell r="H2357"/>
          <cell r="I2357"/>
          <cell r="J2357"/>
          <cell r="K2357"/>
          <cell r="L2357"/>
          <cell r="M2357"/>
          <cell r="N2357"/>
          <cell r="O2357"/>
          <cell r="P2357"/>
          <cell r="Q2357"/>
          <cell r="R2357"/>
          <cell r="S2357"/>
          <cell r="T2357"/>
          <cell r="U2357"/>
          <cell r="V2357"/>
          <cell r="W2357"/>
          <cell r="X2357"/>
          <cell r="Y2357"/>
          <cell r="Z2357"/>
          <cell r="AA2357"/>
          <cell r="AB2357"/>
          <cell r="AC2357"/>
          <cell r="AD2357"/>
          <cell r="AE2357"/>
          <cell r="AF2357"/>
          <cell r="AG2357"/>
          <cell r="AH2357"/>
          <cell r="AI2357"/>
          <cell r="AJ2357"/>
          <cell r="AK2357"/>
          <cell r="AL2357"/>
          <cell r="AM2357"/>
          <cell r="AN2357"/>
          <cell r="AO2357"/>
          <cell r="AP2357"/>
          <cell r="AQ2357"/>
          <cell r="AR2357"/>
          <cell r="AS2357"/>
          <cell r="AT2357"/>
          <cell r="AU2357"/>
          <cell r="AV2357"/>
          <cell r="AW2357"/>
          <cell r="AX2357"/>
          <cell r="AY2357"/>
          <cell r="AZ2357"/>
          <cell r="BA2357"/>
          <cell r="BB2357"/>
          <cell r="BC2357"/>
          <cell r="BD2357"/>
          <cell r="BE2357"/>
          <cell r="BF2357"/>
          <cell r="BG2357"/>
          <cell r="BH2357"/>
          <cell r="BI2357"/>
          <cell r="BJ2357"/>
          <cell r="BK2357"/>
          <cell r="BL2357"/>
          <cell r="BM2357"/>
          <cell r="BN2357"/>
          <cell r="BO2357"/>
          <cell r="BP2357"/>
          <cell r="BQ2357"/>
          <cell r="BR2357"/>
          <cell r="BS2357"/>
          <cell r="BT2357"/>
          <cell r="BU2357"/>
          <cell r="BV2357"/>
          <cell r="BW2357"/>
          <cell r="BX2357"/>
          <cell r="BY2357"/>
          <cell r="BZ2357"/>
          <cell r="CA2357"/>
          <cell r="CB2357"/>
          <cell r="CC2357"/>
          <cell r="CD2357"/>
          <cell r="CE2357"/>
          <cell r="CF2357"/>
          <cell r="CG2357"/>
          <cell r="CH2357"/>
          <cell r="CI2357"/>
          <cell r="CJ2357"/>
          <cell r="CK2357"/>
          <cell r="CL2357"/>
          <cell r="CM2357"/>
          <cell r="CN2357"/>
        </row>
        <row r="2358">
          <cell r="B2358"/>
          <cell r="C2358"/>
          <cell r="D2358"/>
          <cell r="E2358"/>
          <cell r="F2358"/>
          <cell r="G2358"/>
          <cell r="H2358"/>
          <cell r="I2358"/>
          <cell r="J2358"/>
          <cell r="K2358"/>
          <cell r="L2358"/>
          <cell r="M2358"/>
          <cell r="N2358"/>
          <cell r="O2358"/>
          <cell r="P2358"/>
          <cell r="Q2358"/>
          <cell r="R2358"/>
          <cell r="S2358"/>
          <cell r="T2358"/>
          <cell r="U2358"/>
          <cell r="V2358"/>
          <cell r="W2358"/>
          <cell r="X2358"/>
          <cell r="Y2358"/>
          <cell r="Z2358"/>
          <cell r="AA2358"/>
          <cell r="AB2358"/>
          <cell r="AC2358"/>
          <cell r="AD2358"/>
          <cell r="AE2358"/>
          <cell r="AF2358"/>
          <cell r="AG2358"/>
          <cell r="AH2358"/>
          <cell r="AI2358"/>
          <cell r="AJ2358"/>
          <cell r="AK2358"/>
          <cell r="AL2358"/>
          <cell r="AM2358"/>
          <cell r="AN2358"/>
          <cell r="AO2358"/>
          <cell r="AP2358"/>
          <cell r="AQ2358"/>
          <cell r="AR2358"/>
          <cell r="AS2358"/>
          <cell r="AT2358"/>
          <cell r="AU2358"/>
          <cell r="AV2358"/>
          <cell r="AW2358"/>
          <cell r="AX2358"/>
          <cell r="AY2358"/>
          <cell r="AZ2358"/>
          <cell r="BA2358"/>
          <cell r="BB2358"/>
          <cell r="BC2358"/>
          <cell r="BD2358"/>
          <cell r="BE2358"/>
          <cell r="BF2358"/>
          <cell r="BG2358"/>
          <cell r="BH2358"/>
          <cell r="BI2358"/>
          <cell r="BJ2358"/>
          <cell r="BK2358"/>
          <cell r="BL2358"/>
          <cell r="BM2358"/>
          <cell r="BN2358"/>
          <cell r="BO2358"/>
          <cell r="BP2358"/>
          <cell r="BQ2358"/>
          <cell r="BR2358"/>
          <cell r="BS2358"/>
          <cell r="BT2358"/>
          <cell r="BU2358"/>
          <cell r="BV2358"/>
          <cell r="BW2358"/>
          <cell r="BX2358"/>
          <cell r="BY2358"/>
          <cell r="BZ2358"/>
          <cell r="CA2358"/>
          <cell r="CB2358"/>
          <cell r="CC2358"/>
          <cell r="CD2358"/>
          <cell r="CE2358"/>
          <cell r="CF2358"/>
          <cell r="CG2358"/>
          <cell r="CH2358"/>
          <cell r="CI2358"/>
          <cell r="CJ2358"/>
          <cell r="CK2358"/>
          <cell r="CL2358"/>
          <cell r="CM2358"/>
          <cell r="CN2358"/>
        </row>
        <row r="2359">
          <cell r="B2359"/>
          <cell r="C2359"/>
          <cell r="D2359"/>
          <cell r="E2359"/>
          <cell r="F2359"/>
          <cell r="G2359"/>
          <cell r="H2359"/>
          <cell r="I2359"/>
          <cell r="J2359"/>
          <cell r="K2359"/>
          <cell r="L2359"/>
          <cell r="M2359"/>
          <cell r="N2359"/>
          <cell r="O2359"/>
          <cell r="P2359"/>
          <cell r="Q2359"/>
          <cell r="R2359"/>
          <cell r="S2359"/>
          <cell r="T2359"/>
          <cell r="U2359"/>
          <cell r="V2359"/>
          <cell r="W2359"/>
          <cell r="X2359"/>
          <cell r="Y2359"/>
          <cell r="Z2359"/>
          <cell r="AA2359"/>
          <cell r="AB2359"/>
          <cell r="AC2359"/>
          <cell r="AD2359"/>
          <cell r="AE2359"/>
          <cell r="AF2359"/>
          <cell r="AG2359"/>
          <cell r="AH2359"/>
          <cell r="AI2359"/>
          <cell r="AJ2359"/>
          <cell r="AK2359"/>
          <cell r="AL2359"/>
          <cell r="AM2359"/>
          <cell r="AN2359"/>
          <cell r="AO2359"/>
          <cell r="AP2359"/>
          <cell r="AQ2359"/>
          <cell r="AR2359"/>
          <cell r="AS2359"/>
          <cell r="AT2359"/>
          <cell r="AU2359"/>
          <cell r="AV2359"/>
          <cell r="AW2359"/>
          <cell r="AX2359"/>
          <cell r="AY2359"/>
          <cell r="AZ2359"/>
          <cell r="BA2359"/>
          <cell r="BB2359"/>
          <cell r="BC2359"/>
          <cell r="BD2359"/>
          <cell r="BE2359"/>
          <cell r="BF2359"/>
          <cell r="BG2359"/>
          <cell r="BH2359"/>
          <cell r="BI2359"/>
          <cell r="BJ2359"/>
          <cell r="BK2359"/>
          <cell r="BL2359"/>
          <cell r="BM2359"/>
          <cell r="BN2359"/>
          <cell r="BO2359"/>
          <cell r="BP2359"/>
          <cell r="BQ2359"/>
          <cell r="BR2359"/>
          <cell r="BS2359"/>
          <cell r="BT2359"/>
          <cell r="BU2359"/>
          <cell r="BV2359"/>
          <cell r="BW2359"/>
          <cell r="BX2359"/>
          <cell r="BY2359"/>
          <cell r="BZ2359"/>
          <cell r="CA2359"/>
          <cell r="CB2359"/>
          <cell r="CC2359"/>
          <cell r="CD2359"/>
          <cell r="CE2359"/>
          <cell r="CF2359"/>
          <cell r="CG2359"/>
          <cell r="CH2359"/>
          <cell r="CI2359"/>
          <cell r="CJ2359"/>
          <cell r="CK2359"/>
          <cell r="CL2359"/>
          <cell r="CM2359"/>
          <cell r="CN2359"/>
        </row>
        <row r="2360">
          <cell r="B2360"/>
          <cell r="C2360"/>
          <cell r="D2360"/>
          <cell r="E2360"/>
          <cell r="F2360"/>
          <cell r="G2360"/>
          <cell r="H2360"/>
          <cell r="I2360"/>
          <cell r="J2360"/>
          <cell r="K2360"/>
          <cell r="L2360"/>
          <cell r="M2360"/>
          <cell r="N2360"/>
          <cell r="O2360"/>
          <cell r="P2360"/>
          <cell r="Q2360"/>
          <cell r="R2360"/>
          <cell r="S2360"/>
          <cell r="T2360"/>
          <cell r="U2360"/>
          <cell r="V2360"/>
          <cell r="W2360"/>
          <cell r="X2360"/>
          <cell r="Y2360"/>
          <cell r="Z2360"/>
          <cell r="AA2360"/>
          <cell r="AB2360"/>
          <cell r="AC2360"/>
          <cell r="AD2360"/>
          <cell r="AE2360"/>
          <cell r="AF2360"/>
          <cell r="AG2360"/>
          <cell r="AH2360"/>
          <cell r="AI2360"/>
          <cell r="AJ2360"/>
          <cell r="AK2360"/>
          <cell r="AL2360"/>
          <cell r="AM2360"/>
          <cell r="AN2360"/>
          <cell r="AO2360"/>
          <cell r="AP2360"/>
          <cell r="AQ2360"/>
          <cell r="AR2360"/>
          <cell r="AS2360"/>
          <cell r="AT2360"/>
          <cell r="AU2360"/>
          <cell r="AV2360"/>
          <cell r="AW2360"/>
          <cell r="AX2360"/>
          <cell r="AY2360"/>
          <cell r="AZ2360"/>
          <cell r="BA2360"/>
          <cell r="BB2360"/>
          <cell r="BC2360"/>
          <cell r="BD2360"/>
          <cell r="BE2360"/>
          <cell r="BF2360"/>
          <cell r="BG2360"/>
          <cell r="BH2360"/>
          <cell r="BI2360"/>
          <cell r="BJ2360"/>
          <cell r="BK2360"/>
          <cell r="BL2360"/>
          <cell r="BM2360"/>
          <cell r="BN2360"/>
          <cell r="BO2360"/>
          <cell r="BP2360"/>
          <cell r="BQ2360"/>
          <cell r="BR2360"/>
          <cell r="BS2360"/>
          <cell r="BT2360"/>
          <cell r="BU2360"/>
          <cell r="BV2360"/>
          <cell r="BW2360"/>
          <cell r="BX2360"/>
          <cell r="BY2360"/>
          <cell r="BZ2360"/>
          <cell r="CA2360"/>
          <cell r="CB2360"/>
          <cell r="CC2360"/>
          <cell r="CD2360"/>
          <cell r="CE2360"/>
          <cell r="CF2360"/>
          <cell r="CG2360"/>
          <cell r="CH2360"/>
          <cell r="CI2360"/>
          <cell r="CJ2360"/>
          <cell r="CK2360"/>
          <cell r="CL2360"/>
          <cell r="CM2360"/>
          <cell r="CN2360"/>
        </row>
        <row r="2361">
          <cell r="B2361"/>
          <cell r="C2361"/>
          <cell r="D2361"/>
          <cell r="E2361"/>
          <cell r="F2361"/>
          <cell r="G2361"/>
          <cell r="H2361"/>
          <cell r="I2361"/>
          <cell r="J2361"/>
          <cell r="K2361"/>
          <cell r="L2361"/>
          <cell r="M2361"/>
          <cell r="N2361"/>
          <cell r="O2361"/>
          <cell r="P2361"/>
          <cell r="Q2361"/>
          <cell r="R2361"/>
          <cell r="S2361"/>
          <cell r="T2361"/>
          <cell r="U2361"/>
          <cell r="V2361"/>
          <cell r="W2361"/>
          <cell r="X2361"/>
          <cell r="Y2361"/>
          <cell r="Z2361"/>
          <cell r="AA2361"/>
          <cell r="AB2361"/>
          <cell r="AC2361"/>
          <cell r="AD2361"/>
          <cell r="AE2361"/>
          <cell r="AF2361"/>
          <cell r="AG2361"/>
          <cell r="AH2361"/>
          <cell r="AI2361"/>
          <cell r="AJ2361"/>
          <cell r="AK2361"/>
          <cell r="AL2361"/>
          <cell r="AM2361"/>
          <cell r="AN2361"/>
          <cell r="AO2361"/>
          <cell r="AP2361"/>
          <cell r="AQ2361"/>
          <cell r="AR2361"/>
          <cell r="AS2361"/>
          <cell r="AT2361"/>
          <cell r="AU2361"/>
          <cell r="AV2361"/>
          <cell r="AW2361"/>
          <cell r="AX2361"/>
          <cell r="AY2361"/>
          <cell r="AZ2361"/>
          <cell r="BA2361"/>
          <cell r="BB2361"/>
          <cell r="BC2361"/>
          <cell r="BD2361"/>
          <cell r="BE2361"/>
          <cell r="BF2361"/>
          <cell r="BG2361"/>
          <cell r="BH2361"/>
          <cell r="BI2361"/>
          <cell r="BJ2361"/>
          <cell r="BK2361"/>
          <cell r="BL2361"/>
          <cell r="BM2361"/>
          <cell r="BN2361"/>
          <cell r="BO2361"/>
          <cell r="BP2361"/>
          <cell r="BQ2361"/>
          <cell r="BR2361"/>
          <cell r="BS2361"/>
          <cell r="BT2361"/>
          <cell r="BU2361"/>
          <cell r="BV2361"/>
          <cell r="BW2361"/>
          <cell r="BX2361"/>
          <cell r="BY2361"/>
          <cell r="BZ2361"/>
          <cell r="CA2361"/>
          <cell r="CB2361"/>
          <cell r="CC2361"/>
          <cell r="CD2361"/>
          <cell r="CE2361"/>
          <cell r="CF2361"/>
          <cell r="CG2361"/>
          <cell r="CH2361"/>
          <cell r="CI2361"/>
          <cell r="CJ2361"/>
          <cell r="CK2361"/>
          <cell r="CL2361"/>
          <cell r="CM2361"/>
          <cell r="CN2361"/>
        </row>
        <row r="2362">
          <cell r="B2362"/>
          <cell r="C2362"/>
          <cell r="D2362"/>
          <cell r="E2362"/>
          <cell r="F2362"/>
          <cell r="G2362"/>
          <cell r="H2362"/>
          <cell r="I2362"/>
          <cell r="J2362"/>
          <cell r="K2362"/>
          <cell r="L2362"/>
          <cell r="M2362"/>
          <cell r="N2362"/>
          <cell r="O2362"/>
          <cell r="P2362"/>
          <cell r="Q2362"/>
          <cell r="R2362"/>
          <cell r="S2362"/>
          <cell r="T2362"/>
          <cell r="U2362"/>
          <cell r="V2362"/>
          <cell r="W2362"/>
          <cell r="X2362"/>
          <cell r="Y2362"/>
          <cell r="Z2362"/>
          <cell r="AA2362"/>
          <cell r="AB2362"/>
          <cell r="AC2362"/>
          <cell r="AD2362"/>
          <cell r="AE2362"/>
          <cell r="AF2362"/>
          <cell r="AG2362"/>
          <cell r="AH2362"/>
          <cell r="AI2362"/>
          <cell r="AJ2362"/>
          <cell r="AK2362"/>
          <cell r="AL2362"/>
          <cell r="AM2362"/>
          <cell r="AN2362"/>
          <cell r="AO2362"/>
          <cell r="AP2362"/>
          <cell r="AQ2362"/>
          <cell r="AR2362"/>
          <cell r="AS2362"/>
          <cell r="AT2362"/>
          <cell r="AU2362"/>
          <cell r="AV2362"/>
          <cell r="AW2362"/>
          <cell r="AX2362"/>
          <cell r="AY2362"/>
          <cell r="AZ2362"/>
          <cell r="BA2362"/>
          <cell r="BB2362"/>
          <cell r="BC2362"/>
          <cell r="BD2362"/>
          <cell r="BE2362"/>
          <cell r="BF2362"/>
          <cell r="BG2362"/>
          <cell r="BH2362"/>
          <cell r="BI2362"/>
          <cell r="BJ2362"/>
          <cell r="BK2362"/>
          <cell r="BL2362"/>
          <cell r="BM2362"/>
          <cell r="BN2362"/>
          <cell r="BO2362"/>
          <cell r="BP2362"/>
          <cell r="BQ2362"/>
          <cell r="BR2362"/>
          <cell r="BS2362"/>
          <cell r="BT2362"/>
          <cell r="BU2362"/>
          <cell r="BV2362"/>
          <cell r="BW2362"/>
          <cell r="BX2362"/>
          <cell r="BY2362"/>
          <cell r="BZ2362"/>
          <cell r="CA2362"/>
          <cell r="CB2362"/>
          <cell r="CC2362"/>
          <cell r="CD2362"/>
          <cell r="CE2362"/>
          <cell r="CF2362"/>
          <cell r="CG2362"/>
          <cell r="CH2362"/>
          <cell r="CI2362"/>
          <cell r="CJ2362"/>
          <cell r="CK2362"/>
          <cell r="CL2362"/>
          <cell r="CM2362"/>
          <cell r="CN2362"/>
        </row>
        <row r="2363">
          <cell r="B2363"/>
          <cell r="C2363"/>
          <cell r="D2363"/>
          <cell r="E2363"/>
          <cell r="F2363"/>
          <cell r="G2363"/>
          <cell r="H2363"/>
          <cell r="I2363"/>
          <cell r="J2363"/>
          <cell r="K2363"/>
          <cell r="L2363"/>
          <cell r="M2363"/>
          <cell r="N2363"/>
          <cell r="O2363"/>
          <cell r="P2363"/>
          <cell r="Q2363"/>
          <cell r="R2363"/>
          <cell r="S2363"/>
          <cell r="T2363"/>
          <cell r="U2363"/>
          <cell r="V2363"/>
          <cell r="W2363"/>
          <cell r="X2363"/>
          <cell r="Y2363"/>
          <cell r="Z2363"/>
          <cell r="AA2363"/>
          <cell r="AB2363"/>
          <cell r="AC2363"/>
          <cell r="AD2363"/>
          <cell r="AE2363"/>
          <cell r="AF2363"/>
          <cell r="AG2363"/>
          <cell r="AH2363"/>
          <cell r="AI2363"/>
          <cell r="AJ2363"/>
          <cell r="AK2363"/>
          <cell r="AL2363"/>
          <cell r="AM2363"/>
          <cell r="AN2363"/>
          <cell r="AO2363"/>
          <cell r="AP2363"/>
          <cell r="AQ2363"/>
          <cell r="AR2363"/>
          <cell r="AS2363"/>
          <cell r="AT2363"/>
          <cell r="AU2363"/>
          <cell r="AV2363"/>
          <cell r="AW2363"/>
          <cell r="AX2363"/>
          <cell r="AY2363"/>
          <cell r="AZ2363"/>
          <cell r="BA2363"/>
          <cell r="BB2363"/>
          <cell r="BC2363"/>
          <cell r="BD2363"/>
          <cell r="BE2363"/>
          <cell r="BF2363"/>
          <cell r="BG2363"/>
          <cell r="BH2363"/>
          <cell r="BI2363"/>
          <cell r="BJ2363"/>
          <cell r="BK2363"/>
          <cell r="BL2363"/>
          <cell r="BM2363"/>
          <cell r="BN2363"/>
          <cell r="BO2363"/>
          <cell r="BP2363"/>
          <cell r="BQ2363"/>
          <cell r="BR2363"/>
          <cell r="BS2363"/>
          <cell r="BT2363"/>
          <cell r="BU2363"/>
          <cell r="BV2363"/>
          <cell r="BW2363"/>
          <cell r="BX2363"/>
          <cell r="BY2363"/>
          <cell r="BZ2363"/>
          <cell r="CA2363"/>
          <cell r="CB2363"/>
          <cell r="CC2363"/>
          <cell r="CD2363"/>
          <cell r="CE2363"/>
          <cell r="CF2363"/>
          <cell r="CG2363"/>
          <cell r="CH2363"/>
          <cell r="CI2363"/>
          <cell r="CJ2363"/>
          <cell r="CK2363"/>
          <cell r="CL2363"/>
          <cell r="CM2363"/>
          <cell r="CN2363"/>
        </row>
        <row r="2364">
          <cell r="B2364"/>
          <cell r="C2364"/>
          <cell r="D2364"/>
          <cell r="E2364"/>
          <cell r="F2364"/>
          <cell r="G2364"/>
          <cell r="H2364"/>
          <cell r="I2364"/>
          <cell r="J2364"/>
          <cell r="K2364"/>
          <cell r="L2364"/>
          <cell r="M2364"/>
          <cell r="N2364"/>
          <cell r="O2364"/>
          <cell r="P2364"/>
          <cell r="Q2364"/>
          <cell r="R2364"/>
          <cell r="S2364"/>
          <cell r="T2364"/>
          <cell r="U2364"/>
          <cell r="V2364"/>
          <cell r="W2364"/>
          <cell r="X2364"/>
          <cell r="Y2364"/>
          <cell r="Z2364"/>
          <cell r="AA2364"/>
          <cell r="AB2364"/>
          <cell r="AC2364"/>
          <cell r="AD2364"/>
          <cell r="AE2364"/>
          <cell r="AF2364"/>
          <cell r="AG2364"/>
          <cell r="AH2364"/>
          <cell r="AI2364"/>
          <cell r="AJ2364"/>
          <cell r="AK2364"/>
          <cell r="AL2364"/>
          <cell r="AM2364"/>
          <cell r="AN2364"/>
          <cell r="AO2364"/>
          <cell r="AP2364"/>
          <cell r="AQ2364"/>
          <cell r="AR2364"/>
          <cell r="AS2364"/>
          <cell r="AT2364"/>
          <cell r="AU2364"/>
          <cell r="AV2364"/>
          <cell r="AW2364"/>
          <cell r="AX2364"/>
          <cell r="AY2364"/>
          <cell r="AZ2364"/>
          <cell r="BA2364"/>
          <cell r="BB2364"/>
          <cell r="BC2364"/>
          <cell r="BD2364"/>
          <cell r="BE2364"/>
          <cell r="BF2364"/>
          <cell r="BG2364"/>
          <cell r="BH2364"/>
          <cell r="BI2364"/>
          <cell r="BJ2364"/>
          <cell r="BK2364"/>
          <cell r="BL2364"/>
          <cell r="BM2364"/>
          <cell r="BN2364"/>
          <cell r="BO2364"/>
          <cell r="BP2364"/>
          <cell r="BQ2364"/>
          <cell r="BR2364"/>
          <cell r="BS2364"/>
          <cell r="BT2364"/>
          <cell r="BU2364"/>
          <cell r="BV2364"/>
          <cell r="BW2364"/>
          <cell r="BX2364"/>
          <cell r="BY2364"/>
          <cell r="BZ2364"/>
          <cell r="CA2364"/>
          <cell r="CB2364"/>
          <cell r="CC2364"/>
          <cell r="CD2364"/>
          <cell r="CE2364"/>
          <cell r="CF2364"/>
          <cell r="CG2364"/>
          <cell r="CH2364"/>
          <cell r="CI2364"/>
          <cell r="CJ2364"/>
          <cell r="CK2364"/>
          <cell r="CL2364"/>
          <cell r="CM2364"/>
          <cell r="CN2364"/>
        </row>
        <row r="2365">
          <cell r="B2365"/>
          <cell r="C2365"/>
          <cell r="D2365"/>
          <cell r="E2365"/>
          <cell r="F2365"/>
          <cell r="G2365"/>
          <cell r="H2365"/>
          <cell r="I2365"/>
          <cell r="J2365"/>
          <cell r="K2365"/>
          <cell r="L2365"/>
          <cell r="M2365"/>
          <cell r="N2365"/>
          <cell r="O2365"/>
          <cell r="P2365"/>
          <cell r="Q2365"/>
          <cell r="R2365"/>
          <cell r="S2365"/>
          <cell r="T2365"/>
          <cell r="U2365"/>
          <cell r="V2365"/>
          <cell r="W2365"/>
          <cell r="X2365"/>
          <cell r="Y2365"/>
          <cell r="Z2365"/>
          <cell r="AA2365"/>
          <cell r="AB2365"/>
          <cell r="AC2365"/>
          <cell r="AD2365"/>
          <cell r="AE2365"/>
          <cell r="AF2365"/>
          <cell r="AG2365"/>
          <cell r="AH2365"/>
          <cell r="AI2365"/>
          <cell r="AJ2365"/>
          <cell r="AK2365"/>
          <cell r="AL2365"/>
          <cell r="AM2365"/>
          <cell r="AN2365"/>
          <cell r="AO2365"/>
          <cell r="AP2365"/>
          <cell r="AQ2365"/>
          <cell r="AR2365"/>
          <cell r="AS2365"/>
          <cell r="AT2365"/>
          <cell r="AU2365"/>
          <cell r="AV2365"/>
          <cell r="AW2365"/>
          <cell r="AX2365"/>
          <cell r="AY2365"/>
          <cell r="AZ2365"/>
          <cell r="BA2365"/>
          <cell r="BB2365"/>
          <cell r="BC2365"/>
          <cell r="BD2365"/>
          <cell r="BE2365"/>
          <cell r="BF2365"/>
          <cell r="BG2365"/>
          <cell r="BH2365"/>
          <cell r="BI2365"/>
          <cell r="BJ2365"/>
          <cell r="BK2365"/>
          <cell r="BL2365"/>
          <cell r="BM2365"/>
          <cell r="BN2365"/>
          <cell r="BO2365"/>
          <cell r="BP2365"/>
          <cell r="BQ2365"/>
          <cell r="BR2365"/>
          <cell r="BS2365"/>
          <cell r="BT2365"/>
          <cell r="BU2365"/>
          <cell r="BV2365"/>
          <cell r="BW2365"/>
          <cell r="BX2365"/>
          <cell r="BY2365"/>
          <cell r="BZ2365"/>
          <cell r="CA2365"/>
          <cell r="CB2365"/>
          <cell r="CC2365"/>
          <cell r="CD2365"/>
          <cell r="CE2365"/>
          <cell r="CF2365"/>
          <cell r="CG2365"/>
          <cell r="CH2365"/>
          <cell r="CI2365"/>
          <cell r="CJ2365"/>
          <cell r="CK2365"/>
          <cell r="CL2365"/>
          <cell r="CM2365"/>
          <cell r="CN2365"/>
        </row>
        <row r="2366">
          <cell r="B2366"/>
          <cell r="C2366"/>
          <cell r="D2366"/>
          <cell r="E2366"/>
          <cell r="F2366"/>
          <cell r="G2366"/>
          <cell r="H2366"/>
          <cell r="I2366"/>
          <cell r="J2366"/>
          <cell r="K2366"/>
          <cell r="L2366"/>
          <cell r="M2366"/>
          <cell r="N2366"/>
          <cell r="O2366"/>
          <cell r="P2366"/>
          <cell r="Q2366"/>
          <cell r="R2366"/>
          <cell r="S2366"/>
          <cell r="T2366"/>
          <cell r="U2366"/>
          <cell r="V2366"/>
          <cell r="W2366"/>
          <cell r="X2366"/>
          <cell r="Y2366"/>
          <cell r="Z2366"/>
          <cell r="AA2366"/>
          <cell r="AB2366"/>
          <cell r="AC2366"/>
          <cell r="AD2366"/>
          <cell r="AE2366"/>
          <cell r="AF2366"/>
          <cell r="AG2366"/>
          <cell r="AH2366"/>
          <cell r="AI2366"/>
          <cell r="AJ2366"/>
          <cell r="AK2366"/>
          <cell r="AL2366"/>
          <cell r="AM2366"/>
          <cell r="AN2366"/>
          <cell r="AO2366"/>
          <cell r="AP2366"/>
          <cell r="AQ2366"/>
          <cell r="AR2366"/>
          <cell r="AS2366"/>
          <cell r="AT2366"/>
          <cell r="AU2366"/>
          <cell r="AV2366"/>
          <cell r="AW2366"/>
          <cell r="AX2366"/>
          <cell r="AY2366"/>
          <cell r="AZ2366"/>
          <cell r="BA2366"/>
          <cell r="BB2366"/>
          <cell r="BC2366"/>
          <cell r="BD2366"/>
          <cell r="BE2366"/>
          <cell r="BF2366"/>
          <cell r="BG2366"/>
          <cell r="BH2366"/>
          <cell r="BI2366"/>
          <cell r="BJ2366"/>
          <cell r="BK2366"/>
          <cell r="BL2366"/>
          <cell r="BM2366"/>
          <cell r="BN2366"/>
          <cell r="BO2366"/>
          <cell r="BP2366"/>
          <cell r="BQ2366"/>
          <cell r="BR2366"/>
          <cell r="BS2366"/>
          <cell r="BT2366"/>
          <cell r="BU2366"/>
          <cell r="BV2366"/>
          <cell r="BW2366"/>
          <cell r="BX2366"/>
          <cell r="BY2366"/>
          <cell r="BZ2366"/>
          <cell r="CA2366"/>
          <cell r="CB2366"/>
          <cell r="CC2366"/>
          <cell r="CD2366"/>
          <cell r="CE2366"/>
          <cell r="CF2366"/>
          <cell r="CG2366"/>
          <cell r="CH2366"/>
          <cell r="CI2366"/>
          <cell r="CJ2366"/>
          <cell r="CK2366"/>
          <cell r="CL2366"/>
          <cell r="CM2366"/>
          <cell r="CN2366"/>
        </row>
        <row r="2367">
          <cell r="B2367"/>
          <cell r="C2367"/>
          <cell r="D2367"/>
          <cell r="E2367"/>
          <cell r="F2367"/>
          <cell r="G2367"/>
          <cell r="H2367"/>
          <cell r="I2367"/>
          <cell r="J2367"/>
          <cell r="K2367"/>
          <cell r="L2367"/>
          <cell r="M2367"/>
          <cell r="N2367"/>
          <cell r="O2367"/>
          <cell r="P2367"/>
          <cell r="Q2367"/>
          <cell r="R2367"/>
          <cell r="S2367"/>
          <cell r="T2367"/>
          <cell r="U2367"/>
          <cell r="V2367"/>
          <cell r="W2367"/>
          <cell r="X2367"/>
          <cell r="Y2367"/>
          <cell r="Z2367"/>
          <cell r="AA2367"/>
          <cell r="AB2367"/>
          <cell r="AC2367"/>
          <cell r="AD2367"/>
          <cell r="AE2367"/>
          <cell r="AF2367"/>
          <cell r="AG2367"/>
          <cell r="AH2367"/>
          <cell r="AI2367"/>
          <cell r="AJ2367"/>
          <cell r="AK2367"/>
          <cell r="AL2367"/>
          <cell r="AM2367"/>
          <cell r="AN2367"/>
          <cell r="AO2367"/>
          <cell r="AP2367"/>
          <cell r="AQ2367"/>
          <cell r="AR2367"/>
          <cell r="AS2367"/>
          <cell r="AT2367"/>
          <cell r="AU2367"/>
          <cell r="AV2367"/>
          <cell r="AW2367"/>
          <cell r="AX2367"/>
          <cell r="AY2367"/>
          <cell r="AZ2367"/>
          <cell r="BA2367"/>
          <cell r="BB2367"/>
          <cell r="BC2367"/>
          <cell r="BD2367"/>
          <cell r="BE2367"/>
          <cell r="BF2367"/>
          <cell r="BG2367"/>
          <cell r="BH2367"/>
          <cell r="BI2367"/>
          <cell r="BJ2367"/>
          <cell r="BK2367"/>
          <cell r="BL2367"/>
          <cell r="BM2367"/>
          <cell r="BN2367"/>
          <cell r="BO2367"/>
          <cell r="BP2367"/>
          <cell r="BQ2367"/>
          <cell r="BR2367"/>
          <cell r="BS2367"/>
          <cell r="BT2367"/>
          <cell r="BU2367"/>
          <cell r="BV2367"/>
          <cell r="BW2367"/>
          <cell r="BX2367"/>
          <cell r="BY2367"/>
          <cell r="BZ2367"/>
          <cell r="CA2367"/>
          <cell r="CB2367"/>
          <cell r="CC2367"/>
          <cell r="CD2367"/>
          <cell r="CE2367"/>
          <cell r="CF2367"/>
          <cell r="CG2367"/>
          <cell r="CH2367"/>
          <cell r="CI2367"/>
          <cell r="CJ2367"/>
          <cell r="CK2367"/>
          <cell r="CL2367"/>
          <cell r="CM2367"/>
          <cell r="CN2367"/>
        </row>
        <row r="2368">
          <cell r="B2368"/>
          <cell r="C2368"/>
          <cell r="D2368"/>
          <cell r="E2368"/>
          <cell r="F2368"/>
          <cell r="G2368"/>
          <cell r="H2368"/>
          <cell r="I2368"/>
          <cell r="J2368"/>
          <cell r="K2368"/>
          <cell r="L2368"/>
          <cell r="M2368"/>
          <cell r="N2368"/>
          <cell r="O2368"/>
          <cell r="P2368"/>
          <cell r="Q2368"/>
          <cell r="R2368"/>
          <cell r="S2368"/>
          <cell r="T2368"/>
          <cell r="U2368"/>
          <cell r="V2368"/>
          <cell r="W2368"/>
          <cell r="X2368"/>
          <cell r="Y2368"/>
          <cell r="Z2368"/>
          <cell r="AA2368"/>
          <cell r="AB2368"/>
          <cell r="AC2368"/>
          <cell r="AD2368"/>
          <cell r="AE2368"/>
          <cell r="AF2368"/>
          <cell r="AG2368"/>
          <cell r="AH2368"/>
          <cell r="AI2368"/>
          <cell r="AJ2368"/>
          <cell r="AK2368"/>
          <cell r="AL2368"/>
          <cell r="AM2368"/>
          <cell r="AN2368"/>
          <cell r="AO2368"/>
          <cell r="AP2368"/>
          <cell r="AQ2368"/>
          <cell r="AR2368"/>
          <cell r="AS2368"/>
          <cell r="AT2368"/>
          <cell r="AU2368"/>
          <cell r="AV2368"/>
          <cell r="AW2368"/>
          <cell r="AX2368"/>
          <cell r="AY2368"/>
          <cell r="AZ2368"/>
          <cell r="BA2368"/>
          <cell r="BB2368"/>
          <cell r="BC2368"/>
          <cell r="BD2368"/>
          <cell r="BE2368"/>
          <cell r="BF2368"/>
          <cell r="BG2368"/>
          <cell r="BH2368"/>
          <cell r="BI2368"/>
          <cell r="BJ2368"/>
          <cell r="BK2368"/>
          <cell r="BL2368"/>
          <cell r="BM2368"/>
          <cell r="BN2368"/>
          <cell r="BO2368"/>
          <cell r="BP2368"/>
          <cell r="BQ2368"/>
          <cell r="BR2368"/>
          <cell r="BS2368"/>
          <cell r="BT2368"/>
          <cell r="BU2368"/>
          <cell r="BV2368"/>
          <cell r="BW2368"/>
          <cell r="BX2368"/>
          <cell r="BY2368"/>
          <cell r="BZ2368"/>
          <cell r="CA2368"/>
          <cell r="CB2368"/>
          <cell r="CC2368"/>
          <cell r="CD2368"/>
          <cell r="CE2368"/>
          <cell r="CF2368"/>
          <cell r="CG2368"/>
          <cell r="CH2368"/>
          <cell r="CI2368"/>
          <cell r="CJ2368"/>
          <cell r="CK2368"/>
          <cell r="CL2368"/>
          <cell r="CM2368"/>
          <cell r="CN2368"/>
        </row>
        <row r="2369">
          <cell r="B2369"/>
          <cell r="C2369"/>
          <cell r="D2369"/>
          <cell r="E2369"/>
          <cell r="F2369"/>
          <cell r="G2369"/>
          <cell r="H2369"/>
          <cell r="I2369"/>
          <cell r="J2369"/>
          <cell r="K2369"/>
          <cell r="L2369"/>
          <cell r="M2369"/>
          <cell r="N2369"/>
          <cell r="O2369"/>
          <cell r="P2369"/>
          <cell r="Q2369"/>
          <cell r="R2369"/>
          <cell r="S2369"/>
          <cell r="T2369"/>
          <cell r="U2369"/>
          <cell r="V2369"/>
          <cell r="W2369"/>
          <cell r="X2369"/>
          <cell r="Y2369"/>
          <cell r="Z2369"/>
          <cell r="AA2369"/>
          <cell r="AB2369"/>
          <cell r="AC2369"/>
          <cell r="AD2369"/>
          <cell r="AE2369"/>
          <cell r="AF2369"/>
          <cell r="AG2369"/>
          <cell r="AH2369"/>
          <cell r="AI2369"/>
          <cell r="AJ2369"/>
          <cell r="AK2369"/>
          <cell r="AL2369"/>
          <cell r="AM2369"/>
          <cell r="AN2369"/>
          <cell r="AO2369"/>
          <cell r="AP2369"/>
          <cell r="AQ2369"/>
          <cell r="AR2369"/>
          <cell r="AS2369"/>
          <cell r="AT2369"/>
          <cell r="AU2369"/>
          <cell r="AV2369"/>
          <cell r="AW2369"/>
          <cell r="AX2369"/>
          <cell r="AY2369"/>
          <cell r="AZ2369"/>
          <cell r="BA2369"/>
          <cell r="BB2369"/>
          <cell r="BC2369"/>
          <cell r="BD2369"/>
          <cell r="BE2369"/>
          <cell r="BF2369"/>
          <cell r="BG2369"/>
          <cell r="BH2369"/>
          <cell r="BI2369"/>
          <cell r="BJ2369"/>
          <cell r="BK2369"/>
          <cell r="BL2369"/>
          <cell r="BM2369"/>
          <cell r="BN2369"/>
          <cell r="BO2369"/>
          <cell r="BP2369"/>
          <cell r="BQ2369"/>
          <cell r="BR2369"/>
          <cell r="BS2369"/>
          <cell r="BT2369"/>
          <cell r="BU2369"/>
          <cell r="BV2369"/>
          <cell r="BW2369"/>
          <cell r="BX2369"/>
          <cell r="BY2369"/>
          <cell r="BZ2369"/>
          <cell r="CA2369"/>
          <cell r="CB2369"/>
          <cell r="CC2369"/>
          <cell r="CD2369"/>
          <cell r="CE2369"/>
          <cell r="CF2369"/>
          <cell r="CG2369"/>
          <cell r="CH2369"/>
          <cell r="CI2369"/>
          <cell r="CJ2369"/>
          <cell r="CK2369"/>
          <cell r="CL2369"/>
          <cell r="CM2369"/>
          <cell r="CN2369"/>
        </row>
        <row r="2370">
          <cell r="B2370"/>
          <cell r="C2370"/>
          <cell r="D2370"/>
          <cell r="E2370"/>
          <cell r="F2370"/>
          <cell r="G2370"/>
          <cell r="H2370"/>
          <cell r="I2370"/>
          <cell r="J2370"/>
          <cell r="K2370"/>
          <cell r="L2370"/>
          <cell r="M2370"/>
          <cell r="N2370"/>
          <cell r="O2370"/>
          <cell r="P2370"/>
          <cell r="Q2370"/>
          <cell r="R2370"/>
          <cell r="S2370"/>
          <cell r="T2370"/>
          <cell r="U2370"/>
          <cell r="V2370"/>
          <cell r="W2370"/>
          <cell r="X2370"/>
          <cell r="Y2370"/>
          <cell r="Z2370"/>
          <cell r="AA2370"/>
          <cell r="AB2370"/>
          <cell r="AC2370"/>
          <cell r="AD2370"/>
          <cell r="AE2370"/>
          <cell r="AF2370"/>
          <cell r="AG2370"/>
          <cell r="AH2370"/>
          <cell r="AI2370"/>
          <cell r="AJ2370"/>
          <cell r="AK2370"/>
          <cell r="AL2370"/>
          <cell r="AM2370"/>
          <cell r="AN2370"/>
          <cell r="AO2370"/>
          <cell r="AP2370"/>
          <cell r="AQ2370"/>
          <cell r="AR2370"/>
          <cell r="AS2370"/>
          <cell r="AT2370"/>
          <cell r="AU2370"/>
          <cell r="AV2370"/>
          <cell r="AW2370"/>
          <cell r="AX2370"/>
          <cell r="AY2370"/>
          <cell r="AZ2370"/>
          <cell r="BA2370"/>
          <cell r="BB2370"/>
          <cell r="BC2370"/>
          <cell r="BD2370"/>
          <cell r="BE2370"/>
          <cell r="BF2370"/>
          <cell r="BG2370"/>
          <cell r="BH2370"/>
          <cell r="BI2370"/>
          <cell r="BJ2370"/>
          <cell r="BK2370"/>
          <cell r="BL2370"/>
          <cell r="BM2370"/>
          <cell r="BN2370"/>
          <cell r="BO2370"/>
          <cell r="BP2370"/>
          <cell r="BQ2370"/>
          <cell r="BR2370"/>
          <cell r="BS2370"/>
          <cell r="BT2370"/>
          <cell r="BU2370"/>
          <cell r="BV2370"/>
          <cell r="BW2370"/>
          <cell r="BX2370"/>
          <cell r="BY2370"/>
          <cell r="BZ2370"/>
          <cell r="CA2370"/>
          <cell r="CB2370"/>
          <cell r="CC2370"/>
          <cell r="CD2370"/>
          <cell r="CE2370"/>
          <cell r="CF2370"/>
          <cell r="CG2370"/>
          <cell r="CH2370"/>
          <cell r="CI2370"/>
          <cell r="CJ2370"/>
          <cell r="CK2370"/>
          <cell r="CL2370"/>
          <cell r="CM2370"/>
          <cell r="CN2370"/>
        </row>
        <row r="2371">
          <cell r="B2371"/>
          <cell r="C2371"/>
          <cell r="D2371"/>
          <cell r="E2371"/>
          <cell r="F2371"/>
          <cell r="G2371"/>
          <cell r="H2371"/>
          <cell r="I2371"/>
          <cell r="J2371"/>
          <cell r="K2371"/>
          <cell r="L2371"/>
          <cell r="M2371"/>
          <cell r="N2371"/>
          <cell r="O2371"/>
          <cell r="P2371"/>
          <cell r="Q2371"/>
          <cell r="R2371"/>
          <cell r="S2371"/>
          <cell r="T2371"/>
          <cell r="U2371"/>
          <cell r="V2371"/>
          <cell r="W2371"/>
          <cell r="X2371"/>
          <cell r="Y2371"/>
          <cell r="Z2371"/>
          <cell r="AA2371"/>
          <cell r="AB2371"/>
          <cell r="AC2371"/>
          <cell r="AD2371"/>
          <cell r="AE2371"/>
          <cell r="AF2371"/>
          <cell r="AG2371"/>
          <cell r="AH2371"/>
          <cell r="AI2371"/>
          <cell r="AJ2371"/>
          <cell r="AK2371"/>
          <cell r="AL2371"/>
          <cell r="AM2371"/>
          <cell r="AN2371"/>
          <cell r="AO2371"/>
          <cell r="AP2371"/>
          <cell r="AQ2371"/>
          <cell r="AR2371"/>
          <cell r="AS2371"/>
          <cell r="AT2371"/>
          <cell r="AU2371"/>
          <cell r="AV2371"/>
          <cell r="AW2371"/>
          <cell r="AX2371"/>
          <cell r="AY2371"/>
          <cell r="AZ2371"/>
          <cell r="BA2371"/>
          <cell r="BB2371"/>
          <cell r="BC2371"/>
          <cell r="BD2371"/>
          <cell r="BE2371"/>
          <cell r="BF2371"/>
          <cell r="BG2371"/>
          <cell r="BH2371"/>
          <cell r="BI2371"/>
          <cell r="BJ2371"/>
          <cell r="BK2371"/>
          <cell r="BL2371"/>
          <cell r="BM2371"/>
          <cell r="BN2371"/>
          <cell r="BO2371"/>
          <cell r="BP2371"/>
          <cell r="BQ2371"/>
          <cell r="BR2371"/>
          <cell r="BS2371"/>
          <cell r="BT2371"/>
          <cell r="BU2371"/>
          <cell r="BV2371"/>
          <cell r="BW2371"/>
          <cell r="BX2371"/>
          <cell r="BY2371"/>
          <cell r="BZ2371"/>
          <cell r="CA2371"/>
          <cell r="CB2371"/>
          <cell r="CC2371"/>
          <cell r="CD2371"/>
          <cell r="CE2371"/>
          <cell r="CF2371"/>
          <cell r="CG2371"/>
          <cell r="CH2371"/>
          <cell r="CI2371"/>
          <cell r="CJ2371"/>
          <cell r="CK2371"/>
          <cell r="CL2371"/>
          <cell r="CM2371"/>
          <cell r="CN2371"/>
        </row>
        <row r="2372">
          <cell r="B2372"/>
          <cell r="C2372"/>
          <cell r="D2372"/>
          <cell r="E2372"/>
          <cell r="F2372"/>
          <cell r="G2372"/>
          <cell r="H2372"/>
          <cell r="I2372"/>
          <cell r="J2372"/>
          <cell r="K2372"/>
          <cell r="L2372"/>
          <cell r="M2372"/>
          <cell r="N2372"/>
          <cell r="O2372"/>
          <cell r="P2372"/>
          <cell r="Q2372"/>
          <cell r="R2372"/>
          <cell r="S2372"/>
          <cell r="T2372"/>
          <cell r="U2372"/>
          <cell r="V2372"/>
          <cell r="W2372"/>
          <cell r="X2372"/>
          <cell r="Y2372"/>
          <cell r="Z2372"/>
          <cell r="AA2372"/>
          <cell r="AB2372"/>
          <cell r="AC2372"/>
          <cell r="AD2372"/>
          <cell r="AE2372"/>
          <cell r="AF2372"/>
          <cell r="AG2372"/>
          <cell r="AH2372"/>
          <cell r="AI2372"/>
          <cell r="AJ2372"/>
          <cell r="AK2372"/>
          <cell r="AL2372"/>
          <cell r="AM2372"/>
          <cell r="AN2372"/>
          <cell r="AO2372"/>
          <cell r="AP2372"/>
          <cell r="AQ2372"/>
          <cell r="AR2372"/>
          <cell r="AS2372"/>
          <cell r="AT2372"/>
          <cell r="AU2372"/>
          <cell r="AV2372"/>
          <cell r="AW2372"/>
          <cell r="AX2372"/>
          <cell r="AY2372"/>
          <cell r="AZ2372"/>
          <cell r="BA2372"/>
          <cell r="BB2372"/>
          <cell r="BC2372"/>
          <cell r="BD2372"/>
          <cell r="BE2372"/>
          <cell r="BF2372"/>
          <cell r="BG2372"/>
          <cell r="BH2372"/>
          <cell r="BI2372"/>
          <cell r="BJ2372"/>
          <cell r="BK2372"/>
          <cell r="BL2372"/>
          <cell r="BM2372"/>
          <cell r="BN2372"/>
          <cell r="BO2372"/>
          <cell r="BP2372"/>
          <cell r="BQ2372"/>
          <cell r="BR2372"/>
          <cell r="BS2372"/>
          <cell r="BT2372"/>
          <cell r="BU2372"/>
          <cell r="BV2372"/>
          <cell r="BW2372"/>
          <cell r="BX2372"/>
          <cell r="BY2372"/>
          <cell r="BZ2372"/>
          <cell r="CA2372"/>
          <cell r="CB2372"/>
          <cell r="CC2372"/>
          <cell r="CD2372"/>
          <cell r="CE2372"/>
          <cell r="CF2372"/>
          <cell r="CG2372"/>
          <cell r="CH2372"/>
          <cell r="CI2372"/>
          <cell r="CJ2372"/>
          <cell r="CK2372"/>
          <cell r="CL2372"/>
          <cell r="CM2372"/>
          <cell r="CN2372"/>
        </row>
        <row r="2373">
          <cell r="B2373"/>
          <cell r="C2373"/>
          <cell r="D2373"/>
          <cell r="E2373"/>
          <cell r="F2373"/>
          <cell r="G2373"/>
          <cell r="H2373"/>
          <cell r="I2373"/>
          <cell r="J2373"/>
          <cell r="K2373"/>
          <cell r="L2373"/>
          <cell r="M2373"/>
          <cell r="N2373"/>
          <cell r="O2373"/>
          <cell r="P2373"/>
          <cell r="Q2373"/>
          <cell r="R2373"/>
          <cell r="S2373"/>
          <cell r="T2373"/>
          <cell r="U2373"/>
          <cell r="V2373"/>
          <cell r="W2373"/>
          <cell r="X2373"/>
          <cell r="Y2373"/>
          <cell r="Z2373"/>
          <cell r="AA2373"/>
          <cell r="AB2373"/>
          <cell r="AC2373"/>
          <cell r="AD2373"/>
          <cell r="AE2373"/>
          <cell r="AF2373"/>
          <cell r="AG2373"/>
          <cell r="AH2373"/>
          <cell r="AI2373"/>
          <cell r="AJ2373"/>
          <cell r="AK2373"/>
          <cell r="AL2373"/>
          <cell r="AM2373"/>
          <cell r="AN2373"/>
          <cell r="AO2373"/>
          <cell r="AP2373"/>
          <cell r="AQ2373"/>
          <cell r="AR2373"/>
          <cell r="AS2373"/>
          <cell r="AT2373"/>
          <cell r="AU2373"/>
          <cell r="AV2373"/>
          <cell r="AW2373"/>
          <cell r="AX2373"/>
          <cell r="AY2373"/>
          <cell r="AZ2373"/>
          <cell r="BA2373"/>
          <cell r="BB2373"/>
          <cell r="BC2373"/>
          <cell r="BD2373"/>
          <cell r="BE2373"/>
          <cell r="BF2373"/>
          <cell r="BG2373"/>
          <cell r="BH2373"/>
          <cell r="BI2373"/>
          <cell r="BJ2373"/>
          <cell r="BK2373"/>
          <cell r="BL2373"/>
          <cell r="BM2373"/>
          <cell r="BN2373"/>
          <cell r="BO2373"/>
          <cell r="BP2373"/>
          <cell r="BQ2373"/>
          <cell r="BR2373"/>
          <cell r="BS2373"/>
          <cell r="BT2373"/>
          <cell r="BU2373"/>
          <cell r="BV2373"/>
          <cell r="BW2373"/>
          <cell r="BX2373"/>
          <cell r="BY2373"/>
          <cell r="BZ2373"/>
          <cell r="CA2373"/>
          <cell r="CB2373"/>
          <cell r="CC2373"/>
          <cell r="CD2373"/>
          <cell r="CE2373"/>
          <cell r="CF2373"/>
          <cell r="CG2373"/>
          <cell r="CH2373"/>
          <cell r="CI2373"/>
          <cell r="CJ2373"/>
          <cell r="CK2373"/>
          <cell r="CL2373"/>
          <cell r="CM2373"/>
          <cell r="CN2373"/>
        </row>
        <row r="2374">
          <cell r="B2374"/>
          <cell r="C2374"/>
          <cell r="D2374"/>
          <cell r="E2374"/>
          <cell r="F2374"/>
          <cell r="G2374"/>
          <cell r="H2374"/>
          <cell r="I2374"/>
          <cell r="J2374"/>
          <cell r="K2374"/>
          <cell r="L2374"/>
          <cell r="M2374"/>
          <cell r="N2374"/>
          <cell r="O2374"/>
          <cell r="P2374"/>
          <cell r="Q2374"/>
          <cell r="R2374"/>
          <cell r="S2374"/>
          <cell r="T2374"/>
          <cell r="U2374"/>
          <cell r="V2374"/>
          <cell r="W2374"/>
          <cell r="X2374"/>
          <cell r="Y2374"/>
          <cell r="Z2374"/>
          <cell r="AA2374"/>
          <cell r="AB2374"/>
          <cell r="AC2374"/>
          <cell r="AD2374"/>
          <cell r="AE2374"/>
          <cell r="AF2374"/>
          <cell r="AG2374"/>
          <cell r="AH2374"/>
          <cell r="AI2374"/>
          <cell r="AJ2374"/>
          <cell r="AK2374"/>
          <cell r="AL2374"/>
          <cell r="AM2374"/>
          <cell r="AN2374"/>
          <cell r="AO2374"/>
          <cell r="AP2374"/>
          <cell r="AQ2374"/>
          <cell r="AR2374"/>
          <cell r="AS2374"/>
          <cell r="AT2374"/>
          <cell r="AU2374"/>
          <cell r="AV2374"/>
          <cell r="AW2374"/>
          <cell r="AX2374"/>
          <cell r="AY2374"/>
          <cell r="AZ2374"/>
          <cell r="BA2374"/>
          <cell r="BB2374"/>
          <cell r="BC2374"/>
          <cell r="BD2374"/>
          <cell r="BE2374"/>
          <cell r="BF2374"/>
          <cell r="BG2374"/>
          <cell r="BH2374"/>
          <cell r="BI2374"/>
          <cell r="BJ2374"/>
          <cell r="BK2374"/>
          <cell r="BL2374"/>
          <cell r="BM2374"/>
          <cell r="BN2374"/>
          <cell r="BO2374"/>
          <cell r="BP2374"/>
          <cell r="BQ2374"/>
          <cell r="BR2374"/>
          <cell r="BS2374"/>
          <cell r="BT2374"/>
          <cell r="BU2374"/>
          <cell r="BV2374"/>
          <cell r="BW2374"/>
          <cell r="BX2374"/>
          <cell r="BY2374"/>
          <cell r="BZ2374"/>
          <cell r="CA2374"/>
          <cell r="CB2374"/>
          <cell r="CC2374"/>
          <cell r="CD2374"/>
          <cell r="CE2374"/>
          <cell r="CF2374"/>
          <cell r="CG2374"/>
          <cell r="CH2374"/>
          <cell r="CI2374"/>
          <cell r="CJ2374"/>
          <cell r="CK2374"/>
          <cell r="CL2374"/>
          <cell r="CM2374"/>
          <cell r="CN2374"/>
        </row>
        <row r="2375">
          <cell r="B2375"/>
          <cell r="C2375"/>
          <cell r="D2375"/>
          <cell r="E2375"/>
          <cell r="F2375"/>
          <cell r="G2375"/>
          <cell r="H2375"/>
          <cell r="I2375"/>
          <cell r="J2375"/>
          <cell r="K2375"/>
          <cell r="L2375"/>
          <cell r="M2375"/>
          <cell r="N2375"/>
          <cell r="O2375"/>
          <cell r="P2375"/>
          <cell r="Q2375"/>
          <cell r="R2375"/>
          <cell r="S2375"/>
          <cell r="T2375"/>
          <cell r="U2375"/>
          <cell r="V2375"/>
          <cell r="W2375"/>
          <cell r="X2375"/>
          <cell r="Y2375"/>
          <cell r="Z2375"/>
          <cell r="AA2375"/>
          <cell r="AB2375"/>
          <cell r="AC2375"/>
          <cell r="AD2375"/>
          <cell r="AE2375"/>
          <cell r="AF2375"/>
          <cell r="AG2375"/>
          <cell r="AH2375"/>
          <cell r="AI2375"/>
          <cell r="AJ2375"/>
          <cell r="AK2375"/>
          <cell r="AL2375"/>
          <cell r="AM2375"/>
          <cell r="AN2375"/>
          <cell r="AO2375"/>
          <cell r="AP2375"/>
          <cell r="AQ2375"/>
          <cell r="AR2375"/>
          <cell r="AS2375"/>
          <cell r="AT2375"/>
          <cell r="AU2375"/>
          <cell r="AV2375"/>
          <cell r="AW2375"/>
          <cell r="AX2375"/>
          <cell r="AY2375"/>
          <cell r="AZ2375"/>
          <cell r="BA2375"/>
          <cell r="BB2375"/>
          <cell r="BC2375"/>
          <cell r="BD2375"/>
          <cell r="BE2375"/>
          <cell r="BF2375"/>
          <cell r="BG2375"/>
          <cell r="BH2375"/>
          <cell r="BI2375"/>
          <cell r="BJ2375"/>
          <cell r="BK2375"/>
          <cell r="BL2375"/>
          <cell r="BM2375"/>
          <cell r="BN2375"/>
          <cell r="BO2375"/>
          <cell r="BP2375"/>
          <cell r="BQ2375"/>
          <cell r="BR2375"/>
          <cell r="BS2375"/>
          <cell r="BT2375"/>
          <cell r="BU2375"/>
          <cell r="BV2375"/>
          <cell r="BW2375"/>
          <cell r="BX2375"/>
          <cell r="BY2375"/>
          <cell r="BZ2375"/>
          <cell r="CA2375"/>
          <cell r="CB2375"/>
          <cell r="CC2375"/>
          <cell r="CD2375"/>
          <cell r="CE2375"/>
          <cell r="CF2375"/>
          <cell r="CG2375"/>
          <cell r="CH2375"/>
          <cell r="CI2375"/>
          <cell r="CJ2375"/>
          <cell r="CK2375"/>
          <cell r="CL2375"/>
          <cell r="CM2375"/>
          <cell r="CN2375"/>
        </row>
        <row r="2376">
          <cell r="B2376"/>
          <cell r="C2376"/>
          <cell r="D2376"/>
          <cell r="E2376"/>
          <cell r="F2376"/>
          <cell r="G2376"/>
          <cell r="H2376"/>
          <cell r="I2376"/>
          <cell r="J2376"/>
          <cell r="K2376"/>
          <cell r="L2376"/>
          <cell r="M2376"/>
          <cell r="N2376"/>
          <cell r="O2376"/>
          <cell r="P2376"/>
          <cell r="Q2376"/>
          <cell r="R2376"/>
          <cell r="S2376"/>
          <cell r="T2376"/>
          <cell r="U2376"/>
          <cell r="V2376"/>
          <cell r="W2376"/>
          <cell r="X2376"/>
          <cell r="Y2376"/>
          <cell r="Z2376"/>
          <cell r="AA2376"/>
          <cell r="AB2376"/>
          <cell r="AC2376"/>
          <cell r="AD2376"/>
          <cell r="AE2376"/>
          <cell r="AF2376"/>
          <cell r="AG2376"/>
          <cell r="AH2376"/>
          <cell r="AI2376"/>
          <cell r="AJ2376"/>
          <cell r="AK2376"/>
          <cell r="AL2376"/>
          <cell r="AM2376"/>
          <cell r="AN2376"/>
          <cell r="AO2376"/>
          <cell r="AP2376"/>
          <cell r="AQ2376"/>
          <cell r="AR2376"/>
          <cell r="AS2376"/>
          <cell r="AT2376"/>
          <cell r="AU2376"/>
          <cell r="AV2376"/>
          <cell r="AW2376"/>
          <cell r="AX2376"/>
          <cell r="AY2376"/>
          <cell r="AZ2376"/>
          <cell r="BA2376"/>
          <cell r="BB2376"/>
          <cell r="BC2376"/>
          <cell r="BD2376"/>
          <cell r="BE2376"/>
          <cell r="BF2376"/>
          <cell r="BG2376"/>
          <cell r="BH2376"/>
          <cell r="BI2376"/>
          <cell r="BJ2376"/>
          <cell r="BK2376"/>
          <cell r="BL2376"/>
          <cell r="BM2376"/>
          <cell r="BN2376"/>
          <cell r="BO2376"/>
          <cell r="BP2376"/>
          <cell r="BQ2376"/>
          <cell r="BR2376"/>
          <cell r="BS2376"/>
          <cell r="BT2376"/>
          <cell r="BU2376"/>
          <cell r="BV2376"/>
          <cell r="BW2376"/>
          <cell r="BX2376"/>
          <cell r="BY2376"/>
          <cell r="BZ2376"/>
          <cell r="CA2376"/>
          <cell r="CB2376"/>
          <cell r="CC2376"/>
          <cell r="CD2376"/>
          <cell r="CE2376"/>
          <cell r="CF2376"/>
          <cell r="CG2376"/>
          <cell r="CH2376"/>
          <cell r="CI2376"/>
          <cell r="CJ2376"/>
          <cell r="CK2376"/>
          <cell r="CL2376"/>
          <cell r="CM2376"/>
          <cell r="CN2376"/>
        </row>
        <row r="2377">
          <cell r="B2377"/>
          <cell r="C2377"/>
          <cell r="D2377"/>
          <cell r="E2377"/>
          <cell r="F2377"/>
          <cell r="G2377"/>
          <cell r="H2377"/>
          <cell r="I2377"/>
          <cell r="J2377"/>
          <cell r="K2377"/>
          <cell r="L2377"/>
          <cell r="M2377"/>
          <cell r="N2377"/>
          <cell r="O2377"/>
          <cell r="P2377"/>
          <cell r="Q2377"/>
          <cell r="R2377"/>
          <cell r="S2377"/>
          <cell r="T2377"/>
          <cell r="U2377"/>
          <cell r="V2377"/>
          <cell r="W2377"/>
          <cell r="X2377"/>
          <cell r="Y2377"/>
          <cell r="Z2377"/>
          <cell r="AA2377"/>
          <cell r="AB2377"/>
          <cell r="AC2377"/>
          <cell r="AD2377"/>
          <cell r="AE2377"/>
          <cell r="AF2377"/>
          <cell r="AG2377"/>
          <cell r="AH2377"/>
          <cell r="AI2377"/>
          <cell r="AJ2377"/>
          <cell r="AK2377"/>
          <cell r="AL2377"/>
          <cell r="AM2377"/>
          <cell r="AN2377"/>
          <cell r="AO2377"/>
          <cell r="AP2377"/>
          <cell r="AQ2377"/>
          <cell r="AR2377"/>
          <cell r="AS2377"/>
          <cell r="AT2377"/>
          <cell r="AU2377"/>
          <cell r="AV2377"/>
          <cell r="AW2377"/>
          <cell r="AX2377"/>
          <cell r="AY2377"/>
          <cell r="AZ2377"/>
          <cell r="BA2377"/>
          <cell r="BB2377"/>
          <cell r="BC2377"/>
          <cell r="BD2377"/>
          <cell r="BE2377"/>
          <cell r="BF2377"/>
          <cell r="BG2377"/>
          <cell r="BH2377"/>
          <cell r="BI2377"/>
          <cell r="BJ2377"/>
          <cell r="BK2377"/>
          <cell r="BL2377"/>
          <cell r="BM2377"/>
          <cell r="BN2377"/>
          <cell r="BO2377"/>
          <cell r="BP2377"/>
          <cell r="BQ2377"/>
          <cell r="BR2377"/>
          <cell r="BS2377"/>
          <cell r="BT2377"/>
          <cell r="BU2377"/>
          <cell r="BV2377"/>
          <cell r="BW2377"/>
          <cell r="BX2377"/>
          <cell r="BY2377"/>
          <cell r="BZ2377"/>
          <cell r="CA2377"/>
          <cell r="CB2377"/>
          <cell r="CC2377"/>
          <cell r="CD2377"/>
          <cell r="CE2377"/>
          <cell r="CF2377"/>
          <cell r="CG2377"/>
          <cell r="CH2377"/>
          <cell r="CI2377"/>
          <cell r="CJ2377"/>
          <cell r="CK2377"/>
          <cell r="CL2377"/>
          <cell r="CM2377"/>
          <cell r="CN2377"/>
        </row>
        <row r="2378">
          <cell r="B2378"/>
          <cell r="C2378"/>
          <cell r="D2378"/>
          <cell r="E2378"/>
          <cell r="F2378"/>
          <cell r="G2378"/>
          <cell r="H2378"/>
          <cell r="I2378"/>
          <cell r="J2378"/>
          <cell r="K2378"/>
          <cell r="L2378"/>
          <cell r="M2378"/>
          <cell r="N2378"/>
          <cell r="O2378"/>
          <cell r="P2378"/>
          <cell r="Q2378"/>
          <cell r="R2378"/>
          <cell r="S2378"/>
          <cell r="T2378"/>
          <cell r="U2378"/>
          <cell r="V2378"/>
          <cell r="W2378"/>
          <cell r="X2378"/>
          <cell r="Y2378"/>
          <cell r="Z2378"/>
          <cell r="AA2378"/>
          <cell r="AB2378"/>
          <cell r="AC2378"/>
          <cell r="AD2378"/>
          <cell r="AE2378"/>
          <cell r="AF2378"/>
          <cell r="AG2378"/>
          <cell r="AH2378"/>
          <cell r="AI2378"/>
          <cell r="AJ2378"/>
          <cell r="AK2378"/>
          <cell r="AL2378"/>
          <cell r="AM2378"/>
          <cell r="AN2378"/>
          <cell r="AO2378"/>
          <cell r="AP2378"/>
          <cell r="AQ2378"/>
          <cell r="AR2378"/>
          <cell r="AS2378"/>
          <cell r="AT2378"/>
          <cell r="AU2378"/>
          <cell r="AV2378"/>
          <cell r="AW2378"/>
          <cell r="AX2378"/>
          <cell r="AY2378"/>
          <cell r="AZ2378"/>
          <cell r="BA2378"/>
          <cell r="BB2378"/>
          <cell r="BC2378"/>
          <cell r="BD2378"/>
          <cell r="BE2378"/>
          <cell r="BF2378"/>
          <cell r="BG2378"/>
          <cell r="BH2378"/>
          <cell r="BI2378"/>
          <cell r="BJ2378"/>
          <cell r="BK2378"/>
          <cell r="BL2378"/>
          <cell r="BM2378"/>
          <cell r="BN2378"/>
          <cell r="BO2378"/>
          <cell r="BP2378"/>
          <cell r="BQ2378"/>
          <cell r="BR2378"/>
          <cell r="BS2378"/>
          <cell r="BT2378"/>
          <cell r="BU2378"/>
          <cell r="BV2378"/>
          <cell r="BW2378"/>
          <cell r="BX2378"/>
          <cell r="BY2378"/>
          <cell r="BZ2378"/>
          <cell r="CA2378"/>
          <cell r="CB2378"/>
          <cell r="CC2378"/>
          <cell r="CD2378"/>
          <cell r="CE2378"/>
          <cell r="CF2378"/>
          <cell r="CG2378"/>
          <cell r="CH2378"/>
          <cell r="CI2378"/>
          <cell r="CJ2378"/>
          <cell r="CK2378"/>
          <cell r="CL2378"/>
          <cell r="CM2378"/>
          <cell r="CN2378"/>
        </row>
        <row r="2379">
          <cell r="B2379"/>
          <cell r="C2379"/>
          <cell r="D2379"/>
          <cell r="E2379"/>
          <cell r="F2379"/>
          <cell r="G2379"/>
          <cell r="H2379"/>
          <cell r="I2379"/>
          <cell r="J2379"/>
          <cell r="K2379"/>
          <cell r="L2379"/>
          <cell r="M2379"/>
          <cell r="N2379"/>
          <cell r="O2379"/>
          <cell r="P2379"/>
          <cell r="Q2379"/>
          <cell r="R2379"/>
          <cell r="S2379"/>
          <cell r="T2379"/>
          <cell r="U2379"/>
          <cell r="V2379"/>
          <cell r="W2379"/>
          <cell r="X2379"/>
          <cell r="Y2379"/>
          <cell r="Z2379"/>
          <cell r="AA2379"/>
          <cell r="AB2379"/>
          <cell r="AC2379"/>
          <cell r="AD2379"/>
          <cell r="AE2379"/>
          <cell r="AF2379"/>
          <cell r="AG2379"/>
          <cell r="AH2379"/>
          <cell r="AI2379"/>
          <cell r="AJ2379"/>
          <cell r="AK2379"/>
          <cell r="AL2379"/>
          <cell r="AM2379"/>
          <cell r="AN2379"/>
          <cell r="AO2379"/>
          <cell r="AP2379"/>
          <cell r="AQ2379"/>
          <cell r="AR2379"/>
          <cell r="AS2379"/>
          <cell r="AT2379"/>
          <cell r="AU2379"/>
          <cell r="AV2379"/>
          <cell r="AW2379"/>
          <cell r="AX2379"/>
          <cell r="AY2379"/>
          <cell r="AZ2379"/>
          <cell r="BA2379"/>
          <cell r="BB2379"/>
          <cell r="BC2379"/>
          <cell r="BD2379"/>
          <cell r="BE2379"/>
          <cell r="BF2379"/>
          <cell r="BG2379"/>
          <cell r="BH2379"/>
          <cell r="BI2379"/>
          <cell r="BJ2379"/>
          <cell r="BK2379"/>
          <cell r="BL2379"/>
          <cell r="BM2379"/>
          <cell r="BN2379"/>
          <cell r="BO2379"/>
          <cell r="BP2379"/>
          <cell r="BQ2379"/>
          <cell r="BR2379"/>
          <cell r="BS2379"/>
          <cell r="BT2379"/>
          <cell r="BU2379"/>
          <cell r="BV2379"/>
          <cell r="BW2379"/>
          <cell r="BX2379"/>
          <cell r="BY2379"/>
          <cell r="BZ2379"/>
          <cell r="CA2379"/>
          <cell r="CB2379"/>
          <cell r="CC2379"/>
          <cell r="CD2379"/>
          <cell r="CE2379"/>
          <cell r="CF2379"/>
          <cell r="CG2379"/>
          <cell r="CH2379"/>
          <cell r="CI2379"/>
          <cell r="CJ2379"/>
          <cell r="CK2379"/>
          <cell r="CL2379"/>
          <cell r="CM2379"/>
          <cell r="CN2379"/>
        </row>
        <row r="2380">
          <cell r="B2380"/>
          <cell r="C2380"/>
          <cell r="D2380"/>
          <cell r="E2380"/>
          <cell r="F2380"/>
          <cell r="G2380"/>
          <cell r="H2380"/>
          <cell r="I2380"/>
          <cell r="J2380"/>
          <cell r="K2380"/>
          <cell r="L2380"/>
          <cell r="M2380"/>
          <cell r="N2380"/>
          <cell r="O2380"/>
          <cell r="P2380"/>
          <cell r="Q2380"/>
          <cell r="R2380"/>
          <cell r="S2380"/>
          <cell r="T2380"/>
          <cell r="U2380"/>
          <cell r="V2380"/>
          <cell r="W2380"/>
          <cell r="X2380"/>
          <cell r="Y2380"/>
          <cell r="Z2380"/>
          <cell r="AA2380"/>
          <cell r="AB2380"/>
          <cell r="AC2380"/>
          <cell r="AD2380"/>
          <cell r="AE2380"/>
          <cell r="AF2380"/>
          <cell r="AG2380"/>
          <cell r="AH2380"/>
          <cell r="AI2380"/>
          <cell r="AJ2380"/>
          <cell r="AK2380"/>
          <cell r="AL2380"/>
          <cell r="AM2380"/>
          <cell r="AN2380"/>
          <cell r="AO2380"/>
          <cell r="AP2380"/>
          <cell r="AQ2380"/>
          <cell r="AR2380"/>
          <cell r="AS2380"/>
          <cell r="AT2380"/>
          <cell r="AU2380"/>
          <cell r="AV2380"/>
          <cell r="AW2380"/>
          <cell r="AX2380"/>
          <cell r="AY2380"/>
          <cell r="AZ2380"/>
          <cell r="BA2380"/>
          <cell r="BB2380"/>
          <cell r="BC2380"/>
          <cell r="BD2380"/>
          <cell r="BE2380"/>
          <cell r="BF2380"/>
          <cell r="BG2380"/>
          <cell r="BH2380"/>
          <cell r="BI2380"/>
          <cell r="BJ2380"/>
          <cell r="BK2380"/>
          <cell r="BL2380"/>
          <cell r="BM2380"/>
          <cell r="BN2380"/>
          <cell r="BO2380"/>
          <cell r="BP2380"/>
          <cell r="BQ2380"/>
          <cell r="BR2380"/>
          <cell r="BS2380"/>
          <cell r="BT2380"/>
          <cell r="BU2380"/>
          <cell r="BV2380"/>
          <cell r="BW2380"/>
          <cell r="BX2380"/>
          <cell r="BY2380"/>
          <cell r="BZ2380"/>
          <cell r="CA2380"/>
          <cell r="CB2380"/>
          <cell r="CC2380"/>
          <cell r="CD2380"/>
          <cell r="CE2380"/>
          <cell r="CF2380"/>
          <cell r="CG2380"/>
          <cell r="CH2380"/>
          <cell r="CI2380"/>
          <cell r="CJ2380"/>
          <cell r="CK2380"/>
          <cell r="CL2380"/>
          <cell r="CM2380"/>
          <cell r="CN2380"/>
        </row>
        <row r="2381">
          <cell r="B2381"/>
          <cell r="C2381"/>
          <cell r="D2381"/>
          <cell r="E2381"/>
          <cell r="F2381"/>
          <cell r="G2381"/>
          <cell r="H2381"/>
          <cell r="I2381"/>
          <cell r="J2381"/>
          <cell r="K2381"/>
          <cell r="L2381"/>
          <cell r="M2381"/>
          <cell r="N2381"/>
          <cell r="O2381"/>
          <cell r="P2381"/>
          <cell r="Q2381"/>
          <cell r="R2381"/>
          <cell r="S2381"/>
          <cell r="T2381"/>
          <cell r="U2381"/>
          <cell r="V2381"/>
          <cell r="W2381"/>
          <cell r="X2381"/>
          <cell r="Y2381"/>
          <cell r="Z2381"/>
          <cell r="AA2381"/>
          <cell r="AB2381"/>
          <cell r="AC2381"/>
          <cell r="AD2381"/>
          <cell r="AE2381"/>
          <cell r="AF2381"/>
          <cell r="AG2381"/>
          <cell r="AH2381"/>
          <cell r="AI2381"/>
          <cell r="AJ2381"/>
          <cell r="AK2381"/>
          <cell r="AL2381"/>
          <cell r="AM2381"/>
          <cell r="AN2381"/>
          <cell r="AO2381"/>
          <cell r="AP2381"/>
          <cell r="AQ2381"/>
          <cell r="AR2381"/>
          <cell r="AS2381"/>
          <cell r="AT2381"/>
          <cell r="AU2381"/>
          <cell r="AV2381"/>
          <cell r="AW2381"/>
          <cell r="AX2381"/>
          <cell r="AY2381"/>
          <cell r="AZ2381"/>
          <cell r="BA2381"/>
          <cell r="BB2381"/>
          <cell r="BC2381"/>
          <cell r="BD2381"/>
          <cell r="BE2381"/>
          <cell r="BF2381"/>
          <cell r="BG2381"/>
          <cell r="BH2381"/>
          <cell r="BI2381"/>
          <cell r="BJ2381"/>
          <cell r="BK2381"/>
          <cell r="BL2381"/>
          <cell r="BM2381"/>
          <cell r="BN2381"/>
          <cell r="BO2381"/>
          <cell r="BP2381"/>
          <cell r="BQ2381"/>
          <cell r="BR2381"/>
          <cell r="BS2381"/>
          <cell r="BT2381"/>
          <cell r="BU2381"/>
          <cell r="BV2381"/>
          <cell r="BW2381"/>
          <cell r="BX2381"/>
          <cell r="BY2381"/>
          <cell r="BZ2381"/>
          <cell r="CA2381"/>
          <cell r="CB2381"/>
          <cell r="CC2381"/>
          <cell r="CD2381"/>
          <cell r="CE2381"/>
          <cell r="CF2381"/>
          <cell r="CG2381"/>
          <cell r="CH2381"/>
          <cell r="CI2381"/>
          <cell r="CJ2381"/>
          <cell r="CK2381"/>
          <cell r="CL2381"/>
          <cell r="CM2381"/>
          <cell r="CN2381"/>
        </row>
        <row r="2382">
          <cell r="B2382"/>
          <cell r="C2382"/>
          <cell r="D2382"/>
          <cell r="E2382"/>
          <cell r="F2382"/>
          <cell r="G2382"/>
          <cell r="H2382"/>
          <cell r="I2382"/>
          <cell r="J2382"/>
          <cell r="K2382"/>
          <cell r="L2382"/>
          <cell r="M2382"/>
          <cell r="N2382"/>
          <cell r="O2382"/>
          <cell r="P2382"/>
          <cell r="Q2382"/>
          <cell r="R2382"/>
          <cell r="S2382"/>
          <cell r="T2382"/>
          <cell r="U2382"/>
          <cell r="V2382"/>
          <cell r="W2382"/>
          <cell r="X2382"/>
          <cell r="Y2382"/>
          <cell r="Z2382"/>
          <cell r="AA2382"/>
          <cell r="AB2382"/>
          <cell r="AC2382"/>
          <cell r="AD2382"/>
          <cell r="AE2382"/>
          <cell r="AF2382"/>
          <cell r="AG2382"/>
          <cell r="AH2382"/>
          <cell r="AI2382"/>
          <cell r="AJ2382"/>
          <cell r="AK2382"/>
          <cell r="AL2382"/>
          <cell r="AM2382"/>
          <cell r="AN2382"/>
          <cell r="AO2382"/>
          <cell r="AP2382"/>
          <cell r="AQ2382"/>
          <cell r="AR2382"/>
          <cell r="AS2382"/>
          <cell r="AT2382"/>
          <cell r="AU2382"/>
          <cell r="AV2382"/>
          <cell r="AW2382"/>
          <cell r="AX2382"/>
          <cell r="AY2382"/>
          <cell r="AZ2382"/>
          <cell r="BA2382"/>
          <cell r="BB2382"/>
          <cell r="BC2382"/>
          <cell r="BD2382"/>
          <cell r="BE2382"/>
          <cell r="BF2382"/>
          <cell r="BG2382"/>
          <cell r="BH2382"/>
          <cell r="BI2382"/>
          <cell r="BJ2382"/>
          <cell r="BK2382"/>
          <cell r="BL2382"/>
          <cell r="BM2382"/>
          <cell r="BN2382"/>
          <cell r="BO2382"/>
          <cell r="BP2382"/>
          <cell r="BQ2382"/>
          <cell r="BR2382"/>
          <cell r="BS2382"/>
          <cell r="BT2382"/>
          <cell r="BU2382"/>
          <cell r="BV2382"/>
          <cell r="BW2382"/>
          <cell r="BX2382"/>
          <cell r="BY2382"/>
          <cell r="BZ2382"/>
          <cell r="CA2382"/>
          <cell r="CB2382"/>
          <cell r="CC2382"/>
          <cell r="CD2382"/>
          <cell r="CE2382"/>
          <cell r="CF2382"/>
          <cell r="CG2382"/>
          <cell r="CH2382"/>
          <cell r="CI2382"/>
          <cell r="CJ2382"/>
          <cell r="CK2382"/>
          <cell r="CL2382"/>
          <cell r="CM2382"/>
          <cell r="CN2382"/>
        </row>
        <row r="2383">
          <cell r="B2383"/>
          <cell r="C2383"/>
          <cell r="D2383"/>
          <cell r="E2383"/>
          <cell r="F2383"/>
          <cell r="G2383"/>
          <cell r="H2383"/>
          <cell r="I2383"/>
          <cell r="J2383"/>
          <cell r="K2383"/>
          <cell r="L2383"/>
          <cell r="M2383"/>
          <cell r="N2383"/>
          <cell r="O2383"/>
          <cell r="P2383"/>
          <cell r="Q2383"/>
          <cell r="R2383"/>
          <cell r="S2383"/>
          <cell r="T2383"/>
          <cell r="U2383"/>
          <cell r="V2383"/>
          <cell r="W2383"/>
          <cell r="X2383"/>
          <cell r="Y2383"/>
          <cell r="Z2383"/>
          <cell r="AA2383"/>
          <cell r="AB2383"/>
          <cell r="AC2383"/>
          <cell r="AD2383"/>
          <cell r="AE2383"/>
          <cell r="AF2383"/>
          <cell r="AG2383"/>
          <cell r="AH2383"/>
          <cell r="AI2383"/>
          <cell r="AJ2383"/>
          <cell r="AK2383"/>
          <cell r="AL2383"/>
          <cell r="AM2383"/>
          <cell r="AN2383"/>
          <cell r="AO2383"/>
          <cell r="AP2383"/>
          <cell r="AQ2383"/>
          <cell r="AR2383"/>
          <cell r="AS2383"/>
          <cell r="AT2383"/>
          <cell r="AU2383"/>
          <cell r="AV2383"/>
          <cell r="AW2383"/>
          <cell r="AX2383"/>
          <cell r="AY2383"/>
          <cell r="AZ2383"/>
          <cell r="BA2383"/>
          <cell r="BB2383"/>
          <cell r="BC2383"/>
          <cell r="BD2383"/>
          <cell r="BE2383"/>
          <cell r="BF2383"/>
          <cell r="BG2383"/>
          <cell r="BH2383"/>
          <cell r="BI2383"/>
          <cell r="BJ2383"/>
          <cell r="BK2383"/>
          <cell r="BL2383"/>
          <cell r="BM2383"/>
          <cell r="BN2383"/>
          <cell r="BO2383"/>
          <cell r="BP2383"/>
          <cell r="BQ2383"/>
          <cell r="BR2383"/>
          <cell r="BS2383"/>
          <cell r="BT2383"/>
          <cell r="BU2383"/>
          <cell r="BV2383"/>
          <cell r="BW2383"/>
          <cell r="BX2383"/>
          <cell r="BY2383"/>
          <cell r="BZ2383"/>
          <cell r="CA2383"/>
          <cell r="CB2383"/>
          <cell r="CC2383"/>
          <cell r="CD2383"/>
          <cell r="CE2383"/>
          <cell r="CF2383"/>
          <cell r="CG2383"/>
          <cell r="CH2383"/>
          <cell r="CI2383"/>
          <cell r="CJ2383"/>
          <cell r="CK2383"/>
          <cell r="CL2383"/>
          <cell r="CM2383"/>
          <cell r="CN2383"/>
        </row>
        <row r="2384">
          <cell r="B2384"/>
          <cell r="C2384"/>
          <cell r="D2384"/>
          <cell r="E2384"/>
          <cell r="F2384"/>
          <cell r="G2384"/>
          <cell r="H2384"/>
          <cell r="I2384"/>
          <cell r="J2384"/>
          <cell r="K2384"/>
          <cell r="L2384"/>
          <cell r="M2384"/>
          <cell r="N2384"/>
          <cell r="O2384"/>
          <cell r="P2384"/>
          <cell r="Q2384"/>
          <cell r="R2384"/>
          <cell r="S2384"/>
          <cell r="T2384"/>
          <cell r="U2384"/>
          <cell r="V2384"/>
          <cell r="W2384"/>
          <cell r="X2384"/>
          <cell r="Y2384"/>
          <cell r="Z2384"/>
          <cell r="AA2384"/>
          <cell r="AB2384"/>
          <cell r="AC2384"/>
          <cell r="AD2384"/>
          <cell r="AE2384"/>
          <cell r="AF2384"/>
          <cell r="AG2384"/>
          <cell r="AH2384"/>
          <cell r="AI2384"/>
          <cell r="AJ2384"/>
          <cell r="AK2384"/>
          <cell r="AL2384"/>
          <cell r="AM2384"/>
          <cell r="AN2384"/>
          <cell r="AO2384"/>
          <cell r="AP2384"/>
          <cell r="AQ2384"/>
          <cell r="AR2384"/>
          <cell r="AS2384"/>
          <cell r="AT2384"/>
          <cell r="AU2384"/>
          <cell r="AV2384"/>
          <cell r="AW2384"/>
          <cell r="AX2384"/>
          <cell r="AY2384"/>
          <cell r="AZ2384"/>
          <cell r="BA2384"/>
          <cell r="BB2384"/>
          <cell r="BC2384"/>
          <cell r="BD2384"/>
          <cell r="BE2384"/>
          <cell r="BF2384"/>
          <cell r="BG2384"/>
          <cell r="BH2384"/>
          <cell r="BI2384"/>
          <cell r="BJ2384"/>
          <cell r="BK2384"/>
          <cell r="BL2384"/>
          <cell r="BM2384"/>
          <cell r="BN2384"/>
          <cell r="BO2384"/>
          <cell r="BP2384"/>
          <cell r="BQ2384"/>
          <cell r="BR2384"/>
          <cell r="BS2384"/>
          <cell r="BT2384"/>
          <cell r="BU2384"/>
          <cell r="BV2384"/>
          <cell r="BW2384"/>
          <cell r="BX2384"/>
          <cell r="BY2384"/>
          <cell r="BZ2384"/>
          <cell r="CA2384"/>
          <cell r="CB2384"/>
          <cell r="CC2384"/>
          <cell r="CD2384"/>
          <cell r="CE2384"/>
          <cell r="CF2384"/>
          <cell r="CG2384"/>
          <cell r="CH2384"/>
          <cell r="CI2384"/>
          <cell r="CJ2384"/>
          <cell r="CK2384"/>
          <cell r="CL2384"/>
          <cell r="CM2384"/>
          <cell r="CN2384"/>
        </row>
        <row r="2385">
          <cell r="B2385"/>
          <cell r="C2385"/>
          <cell r="D2385"/>
          <cell r="E2385"/>
          <cell r="F2385"/>
          <cell r="G2385"/>
          <cell r="H2385"/>
          <cell r="I2385"/>
          <cell r="J2385"/>
          <cell r="K2385"/>
          <cell r="L2385"/>
          <cell r="M2385"/>
          <cell r="N2385"/>
          <cell r="O2385"/>
          <cell r="P2385"/>
          <cell r="Q2385"/>
          <cell r="R2385"/>
          <cell r="S2385"/>
          <cell r="T2385"/>
          <cell r="U2385"/>
          <cell r="V2385"/>
          <cell r="W2385"/>
          <cell r="X2385"/>
          <cell r="Y2385"/>
          <cell r="Z2385"/>
          <cell r="AA2385"/>
          <cell r="AB2385"/>
          <cell r="AC2385"/>
          <cell r="AD2385"/>
          <cell r="AE2385"/>
          <cell r="AF2385"/>
          <cell r="AG2385"/>
          <cell r="AH2385"/>
          <cell r="AI2385"/>
          <cell r="AJ2385"/>
          <cell r="AK2385"/>
          <cell r="AL2385"/>
          <cell r="AM2385"/>
          <cell r="AN2385"/>
          <cell r="AO2385"/>
          <cell r="AP2385"/>
          <cell r="AQ2385"/>
          <cell r="AR2385"/>
          <cell r="AS2385"/>
          <cell r="AT2385"/>
          <cell r="AU2385"/>
          <cell r="AV2385"/>
          <cell r="AW2385"/>
          <cell r="AX2385"/>
          <cell r="AY2385"/>
          <cell r="AZ2385"/>
          <cell r="BA2385"/>
          <cell r="BB2385"/>
          <cell r="BC2385"/>
          <cell r="BD2385"/>
          <cell r="BE2385"/>
          <cell r="BF2385"/>
          <cell r="BG2385"/>
          <cell r="BH2385"/>
          <cell r="BI2385"/>
          <cell r="BJ2385"/>
          <cell r="BK2385"/>
          <cell r="BL2385"/>
          <cell r="BM2385"/>
          <cell r="BN2385"/>
          <cell r="BO2385"/>
          <cell r="BP2385"/>
          <cell r="BQ2385"/>
          <cell r="BR2385"/>
          <cell r="BS2385"/>
          <cell r="BT2385"/>
          <cell r="BU2385"/>
          <cell r="BV2385"/>
          <cell r="BW2385"/>
          <cell r="BX2385"/>
          <cell r="BY2385"/>
          <cell r="BZ2385"/>
          <cell r="CA2385"/>
          <cell r="CB2385"/>
          <cell r="CC2385"/>
          <cell r="CD2385"/>
          <cell r="CE2385"/>
          <cell r="CF2385"/>
          <cell r="CG2385"/>
          <cell r="CH2385"/>
          <cell r="CI2385"/>
          <cell r="CJ2385"/>
          <cell r="CK2385"/>
          <cell r="CL2385"/>
          <cell r="CM2385"/>
          <cell r="CN2385"/>
        </row>
        <row r="2386">
          <cell r="B2386"/>
          <cell r="C2386"/>
          <cell r="D2386"/>
          <cell r="E2386"/>
          <cell r="F2386"/>
          <cell r="G2386"/>
          <cell r="H2386"/>
          <cell r="I2386"/>
          <cell r="J2386"/>
          <cell r="K2386"/>
          <cell r="L2386"/>
          <cell r="M2386"/>
          <cell r="N2386"/>
          <cell r="O2386"/>
          <cell r="P2386"/>
          <cell r="Q2386"/>
          <cell r="R2386"/>
          <cell r="S2386"/>
          <cell r="T2386"/>
          <cell r="U2386"/>
          <cell r="V2386"/>
          <cell r="W2386"/>
          <cell r="X2386"/>
          <cell r="Y2386"/>
          <cell r="Z2386"/>
          <cell r="AA2386"/>
          <cell r="AB2386"/>
          <cell r="AC2386"/>
          <cell r="AD2386"/>
          <cell r="AE2386"/>
          <cell r="AF2386"/>
          <cell r="AG2386"/>
          <cell r="AH2386"/>
          <cell r="AI2386"/>
          <cell r="AJ2386"/>
          <cell r="AK2386"/>
          <cell r="AL2386"/>
          <cell r="AM2386"/>
          <cell r="AN2386"/>
          <cell r="AO2386"/>
          <cell r="AP2386"/>
          <cell r="AQ2386"/>
          <cell r="AR2386"/>
          <cell r="AS2386"/>
          <cell r="AT2386"/>
          <cell r="AU2386"/>
          <cell r="AV2386"/>
          <cell r="AW2386"/>
          <cell r="AX2386"/>
          <cell r="AY2386"/>
          <cell r="AZ2386"/>
          <cell r="BA2386"/>
          <cell r="BB2386"/>
          <cell r="BC2386"/>
          <cell r="BD2386"/>
          <cell r="BE2386"/>
          <cell r="BF2386"/>
          <cell r="BG2386"/>
          <cell r="BH2386"/>
          <cell r="BI2386"/>
          <cell r="BJ2386"/>
          <cell r="BK2386"/>
          <cell r="BL2386"/>
          <cell r="BM2386"/>
          <cell r="BN2386"/>
          <cell r="BO2386"/>
          <cell r="BP2386"/>
          <cell r="BQ2386"/>
          <cell r="BR2386"/>
          <cell r="BS2386"/>
          <cell r="BT2386"/>
          <cell r="BU2386"/>
          <cell r="BV2386"/>
          <cell r="BW2386"/>
          <cell r="BX2386"/>
          <cell r="BY2386"/>
          <cell r="BZ2386"/>
          <cell r="CA2386"/>
          <cell r="CB2386"/>
          <cell r="CC2386"/>
          <cell r="CD2386"/>
          <cell r="CE2386"/>
          <cell r="CF2386"/>
          <cell r="CG2386"/>
          <cell r="CH2386"/>
          <cell r="CI2386"/>
          <cell r="CJ2386"/>
          <cell r="CK2386"/>
          <cell r="CL2386"/>
          <cell r="CM2386"/>
          <cell r="CN2386"/>
        </row>
        <row r="2387">
          <cell r="B2387"/>
          <cell r="C2387"/>
          <cell r="D2387"/>
          <cell r="E2387"/>
          <cell r="F2387"/>
          <cell r="G2387"/>
          <cell r="H2387"/>
          <cell r="I2387"/>
          <cell r="J2387"/>
          <cell r="K2387"/>
          <cell r="L2387"/>
          <cell r="M2387"/>
          <cell r="N2387"/>
          <cell r="O2387"/>
          <cell r="P2387"/>
          <cell r="Q2387"/>
          <cell r="R2387"/>
          <cell r="S2387"/>
          <cell r="T2387"/>
          <cell r="U2387"/>
          <cell r="V2387"/>
          <cell r="W2387"/>
          <cell r="X2387"/>
          <cell r="Y2387"/>
          <cell r="Z2387"/>
          <cell r="AA2387"/>
          <cell r="AB2387"/>
          <cell r="AC2387"/>
          <cell r="AD2387"/>
          <cell r="AE2387"/>
          <cell r="AF2387"/>
          <cell r="AG2387"/>
          <cell r="AH2387"/>
          <cell r="AI2387"/>
          <cell r="AJ2387"/>
          <cell r="AK2387"/>
          <cell r="AL2387"/>
          <cell r="AM2387"/>
          <cell r="AN2387"/>
          <cell r="AO2387"/>
          <cell r="AP2387"/>
          <cell r="AQ2387"/>
          <cell r="AR2387"/>
          <cell r="AS2387"/>
          <cell r="AT2387"/>
          <cell r="AU2387"/>
          <cell r="AV2387"/>
          <cell r="AW2387"/>
          <cell r="AX2387"/>
          <cell r="AY2387"/>
          <cell r="AZ2387"/>
          <cell r="BA2387"/>
          <cell r="BB2387"/>
          <cell r="BC2387"/>
          <cell r="BD2387"/>
          <cell r="BE2387"/>
          <cell r="BF2387"/>
          <cell r="BG2387"/>
          <cell r="BH2387"/>
          <cell r="BI2387"/>
          <cell r="BJ2387"/>
          <cell r="BK2387"/>
          <cell r="BL2387"/>
          <cell r="BM2387"/>
          <cell r="BN2387"/>
          <cell r="BO2387"/>
          <cell r="BP2387"/>
          <cell r="BQ2387"/>
          <cell r="BR2387"/>
          <cell r="BS2387"/>
          <cell r="BT2387"/>
          <cell r="BU2387"/>
          <cell r="BV2387"/>
          <cell r="BW2387"/>
          <cell r="BX2387"/>
          <cell r="BY2387"/>
          <cell r="BZ2387"/>
          <cell r="CA2387"/>
          <cell r="CB2387"/>
          <cell r="CC2387"/>
          <cell r="CD2387"/>
          <cell r="CE2387"/>
          <cell r="CF2387"/>
          <cell r="CG2387"/>
          <cell r="CH2387"/>
          <cell r="CI2387"/>
          <cell r="CJ2387"/>
          <cell r="CK2387"/>
          <cell r="CL2387"/>
          <cell r="CM2387"/>
          <cell r="CN2387"/>
        </row>
        <row r="2388">
          <cell r="B2388"/>
          <cell r="C2388"/>
          <cell r="D2388"/>
          <cell r="E2388"/>
          <cell r="F2388"/>
          <cell r="G2388"/>
          <cell r="H2388"/>
          <cell r="I2388"/>
          <cell r="J2388"/>
          <cell r="K2388"/>
          <cell r="L2388"/>
          <cell r="M2388"/>
          <cell r="N2388"/>
          <cell r="O2388"/>
          <cell r="P2388"/>
          <cell r="Q2388"/>
          <cell r="R2388"/>
          <cell r="S2388"/>
          <cell r="T2388"/>
          <cell r="U2388"/>
          <cell r="V2388"/>
          <cell r="W2388"/>
          <cell r="X2388"/>
          <cell r="Y2388"/>
          <cell r="Z2388"/>
          <cell r="AA2388"/>
          <cell r="AB2388"/>
          <cell r="AC2388"/>
          <cell r="AD2388"/>
          <cell r="AE2388"/>
          <cell r="AF2388"/>
          <cell r="AG2388"/>
          <cell r="AH2388"/>
          <cell r="AI2388"/>
          <cell r="AJ2388"/>
          <cell r="AK2388"/>
          <cell r="AL2388"/>
          <cell r="AM2388"/>
          <cell r="AN2388"/>
          <cell r="AO2388"/>
          <cell r="AP2388"/>
          <cell r="AQ2388"/>
          <cell r="AR2388"/>
          <cell r="AS2388"/>
          <cell r="AT2388"/>
          <cell r="AU2388"/>
          <cell r="AV2388"/>
          <cell r="AW2388"/>
          <cell r="AX2388"/>
          <cell r="AY2388"/>
          <cell r="AZ2388"/>
          <cell r="BA2388"/>
          <cell r="BB2388"/>
          <cell r="BC2388"/>
          <cell r="BD2388"/>
          <cell r="BE2388"/>
          <cell r="BF2388"/>
          <cell r="BG2388"/>
          <cell r="BH2388"/>
          <cell r="BI2388"/>
          <cell r="BJ2388"/>
          <cell r="BK2388"/>
          <cell r="BL2388"/>
          <cell r="BM2388"/>
          <cell r="BN2388"/>
          <cell r="BO2388"/>
          <cell r="BP2388"/>
          <cell r="BQ2388"/>
          <cell r="BR2388"/>
          <cell r="BS2388"/>
          <cell r="BT2388"/>
          <cell r="BU2388"/>
          <cell r="BV2388"/>
          <cell r="BW2388"/>
          <cell r="BX2388"/>
          <cell r="BY2388"/>
          <cell r="BZ2388"/>
          <cell r="CA2388"/>
          <cell r="CB2388"/>
          <cell r="CC2388"/>
          <cell r="CD2388"/>
          <cell r="CE2388"/>
          <cell r="CF2388"/>
          <cell r="CG2388"/>
          <cell r="CH2388"/>
          <cell r="CI2388"/>
          <cell r="CJ2388"/>
          <cell r="CK2388"/>
          <cell r="CL2388"/>
          <cell r="CM2388"/>
          <cell r="CN2388"/>
        </row>
        <row r="2389">
          <cell r="B2389"/>
          <cell r="C2389"/>
          <cell r="D2389"/>
          <cell r="E2389"/>
          <cell r="F2389"/>
          <cell r="G2389"/>
          <cell r="H2389"/>
          <cell r="I2389"/>
          <cell r="J2389"/>
          <cell r="K2389"/>
          <cell r="L2389"/>
          <cell r="M2389"/>
          <cell r="N2389"/>
          <cell r="O2389"/>
          <cell r="P2389"/>
          <cell r="Q2389"/>
          <cell r="R2389"/>
          <cell r="S2389"/>
          <cell r="T2389"/>
          <cell r="U2389"/>
          <cell r="V2389"/>
          <cell r="W2389"/>
          <cell r="X2389"/>
          <cell r="Y2389"/>
          <cell r="Z2389"/>
          <cell r="AA2389"/>
          <cell r="AB2389"/>
          <cell r="AC2389"/>
          <cell r="AD2389"/>
          <cell r="AE2389"/>
          <cell r="AF2389"/>
          <cell r="AG2389"/>
          <cell r="AH2389"/>
          <cell r="AI2389"/>
          <cell r="AJ2389"/>
          <cell r="AK2389"/>
          <cell r="AL2389"/>
          <cell r="AM2389"/>
          <cell r="AN2389"/>
          <cell r="AO2389"/>
          <cell r="AP2389"/>
          <cell r="AQ2389"/>
          <cell r="AR2389"/>
          <cell r="AS2389"/>
          <cell r="AT2389"/>
          <cell r="AU2389"/>
          <cell r="AV2389"/>
          <cell r="AW2389"/>
          <cell r="AX2389"/>
          <cell r="AY2389"/>
          <cell r="AZ2389"/>
          <cell r="BA2389"/>
          <cell r="BB2389"/>
          <cell r="BC2389"/>
          <cell r="BD2389"/>
          <cell r="BE2389"/>
          <cell r="BF2389"/>
          <cell r="BG2389"/>
          <cell r="BH2389"/>
          <cell r="BI2389"/>
          <cell r="BJ2389"/>
          <cell r="BK2389"/>
          <cell r="BL2389"/>
          <cell r="BM2389"/>
          <cell r="BN2389"/>
          <cell r="BO2389"/>
          <cell r="BP2389"/>
          <cell r="BQ2389"/>
          <cell r="BR2389"/>
          <cell r="BS2389"/>
          <cell r="BT2389"/>
          <cell r="BU2389"/>
          <cell r="BV2389"/>
          <cell r="BW2389"/>
          <cell r="BX2389"/>
          <cell r="BY2389"/>
          <cell r="BZ2389"/>
          <cell r="CA2389"/>
          <cell r="CB2389"/>
          <cell r="CC2389"/>
          <cell r="CD2389"/>
          <cell r="CE2389"/>
          <cell r="CF2389"/>
          <cell r="CG2389"/>
          <cell r="CH2389"/>
          <cell r="CI2389"/>
          <cell r="CJ2389"/>
          <cell r="CK2389"/>
          <cell r="CL2389"/>
          <cell r="CM2389"/>
          <cell r="CN2389"/>
        </row>
        <row r="2390">
          <cell r="B2390"/>
          <cell r="C2390"/>
          <cell r="D2390"/>
          <cell r="E2390"/>
          <cell r="F2390"/>
          <cell r="G2390"/>
          <cell r="H2390"/>
          <cell r="I2390"/>
          <cell r="J2390"/>
          <cell r="K2390"/>
          <cell r="L2390"/>
          <cell r="M2390"/>
          <cell r="N2390"/>
          <cell r="O2390"/>
          <cell r="P2390"/>
          <cell r="Q2390"/>
          <cell r="R2390"/>
          <cell r="S2390"/>
          <cell r="T2390"/>
          <cell r="U2390"/>
          <cell r="V2390"/>
          <cell r="W2390"/>
          <cell r="X2390"/>
          <cell r="Y2390"/>
          <cell r="Z2390"/>
          <cell r="AA2390"/>
          <cell r="AB2390"/>
          <cell r="AC2390"/>
          <cell r="AD2390"/>
          <cell r="AE2390"/>
          <cell r="AF2390"/>
          <cell r="AG2390"/>
          <cell r="AH2390"/>
          <cell r="AI2390"/>
          <cell r="AJ2390"/>
          <cell r="AK2390"/>
          <cell r="AL2390"/>
          <cell r="AM2390"/>
          <cell r="AN2390"/>
          <cell r="AO2390"/>
          <cell r="AP2390"/>
          <cell r="AQ2390"/>
          <cell r="AR2390"/>
          <cell r="AS2390"/>
          <cell r="AT2390"/>
          <cell r="AU2390"/>
          <cell r="AV2390"/>
          <cell r="AW2390"/>
          <cell r="AX2390"/>
          <cell r="AY2390"/>
          <cell r="AZ2390"/>
          <cell r="BA2390"/>
          <cell r="BB2390"/>
          <cell r="BC2390"/>
          <cell r="BD2390"/>
          <cell r="BE2390"/>
          <cell r="BF2390"/>
          <cell r="BG2390"/>
          <cell r="BH2390"/>
          <cell r="BI2390"/>
          <cell r="BJ2390"/>
          <cell r="BK2390"/>
          <cell r="BL2390"/>
          <cell r="BM2390"/>
          <cell r="BN2390"/>
          <cell r="BO2390"/>
          <cell r="BP2390"/>
          <cell r="BQ2390"/>
          <cell r="BR2390"/>
          <cell r="BS2390"/>
          <cell r="BT2390"/>
          <cell r="BU2390"/>
          <cell r="BV2390"/>
          <cell r="BW2390"/>
          <cell r="BX2390"/>
          <cell r="BY2390"/>
          <cell r="BZ2390"/>
          <cell r="CA2390"/>
          <cell r="CB2390"/>
          <cell r="CC2390"/>
          <cell r="CD2390"/>
          <cell r="CE2390"/>
          <cell r="CF2390"/>
          <cell r="CG2390"/>
          <cell r="CH2390"/>
          <cell r="CI2390"/>
          <cell r="CJ2390"/>
          <cell r="CK2390"/>
          <cell r="CL2390"/>
          <cell r="CM2390"/>
          <cell r="CN2390"/>
        </row>
        <row r="2391">
          <cell r="B2391"/>
          <cell r="C2391"/>
          <cell r="D2391"/>
          <cell r="E2391"/>
          <cell r="F2391"/>
          <cell r="G2391"/>
          <cell r="H2391"/>
          <cell r="I2391"/>
          <cell r="J2391"/>
          <cell r="K2391"/>
          <cell r="L2391"/>
          <cell r="M2391"/>
          <cell r="N2391"/>
          <cell r="O2391"/>
          <cell r="P2391"/>
          <cell r="Q2391"/>
          <cell r="R2391"/>
          <cell r="S2391"/>
          <cell r="T2391"/>
          <cell r="U2391"/>
          <cell r="V2391"/>
          <cell r="W2391"/>
          <cell r="X2391"/>
          <cell r="Y2391"/>
          <cell r="Z2391"/>
          <cell r="AA2391"/>
          <cell r="AB2391"/>
          <cell r="AC2391"/>
          <cell r="AD2391"/>
          <cell r="AE2391"/>
          <cell r="AF2391"/>
          <cell r="AG2391"/>
          <cell r="AH2391"/>
          <cell r="AI2391"/>
          <cell r="AJ2391"/>
          <cell r="AK2391"/>
          <cell r="AL2391"/>
          <cell r="AM2391"/>
          <cell r="AN2391"/>
          <cell r="AO2391"/>
          <cell r="AP2391"/>
          <cell r="AQ2391"/>
          <cell r="AR2391"/>
          <cell r="AS2391"/>
          <cell r="AT2391"/>
          <cell r="AU2391"/>
          <cell r="AV2391"/>
          <cell r="AW2391"/>
          <cell r="AX2391"/>
          <cell r="AY2391"/>
          <cell r="AZ2391"/>
          <cell r="BA2391"/>
          <cell r="BB2391"/>
          <cell r="BC2391"/>
          <cell r="BD2391"/>
          <cell r="BE2391"/>
          <cell r="BF2391"/>
          <cell r="BG2391"/>
          <cell r="BH2391"/>
          <cell r="BI2391"/>
          <cell r="BJ2391"/>
          <cell r="BK2391"/>
          <cell r="BL2391"/>
          <cell r="BM2391"/>
          <cell r="BN2391"/>
          <cell r="BO2391"/>
          <cell r="BP2391"/>
          <cell r="BQ2391"/>
          <cell r="BR2391"/>
          <cell r="BS2391"/>
          <cell r="BT2391"/>
          <cell r="BU2391"/>
          <cell r="BV2391"/>
          <cell r="BW2391"/>
          <cell r="BX2391"/>
          <cell r="BY2391"/>
          <cell r="BZ2391"/>
          <cell r="CA2391"/>
          <cell r="CB2391"/>
          <cell r="CC2391"/>
          <cell r="CD2391"/>
          <cell r="CE2391"/>
          <cell r="CF2391"/>
          <cell r="CG2391"/>
          <cell r="CH2391"/>
          <cell r="CI2391"/>
          <cell r="CJ2391"/>
          <cell r="CK2391"/>
          <cell r="CL2391"/>
          <cell r="CM2391"/>
          <cell r="CN2391"/>
        </row>
        <row r="2392">
          <cell r="B2392"/>
          <cell r="C2392"/>
          <cell r="D2392"/>
          <cell r="E2392"/>
          <cell r="F2392"/>
          <cell r="G2392"/>
          <cell r="H2392"/>
          <cell r="I2392"/>
          <cell r="J2392"/>
          <cell r="K2392"/>
          <cell r="L2392"/>
          <cell r="M2392"/>
          <cell r="N2392"/>
          <cell r="O2392"/>
          <cell r="P2392"/>
          <cell r="Q2392"/>
          <cell r="R2392"/>
          <cell r="S2392"/>
          <cell r="T2392"/>
          <cell r="U2392"/>
          <cell r="V2392"/>
          <cell r="W2392"/>
          <cell r="X2392"/>
          <cell r="Y2392"/>
          <cell r="Z2392"/>
          <cell r="AA2392"/>
          <cell r="AB2392"/>
          <cell r="AC2392"/>
          <cell r="AD2392"/>
          <cell r="AE2392"/>
          <cell r="AF2392"/>
          <cell r="AG2392"/>
          <cell r="AH2392"/>
          <cell r="AI2392"/>
          <cell r="AJ2392"/>
          <cell r="AK2392"/>
          <cell r="AL2392"/>
          <cell r="AM2392"/>
          <cell r="AN2392"/>
          <cell r="AO2392"/>
          <cell r="AP2392"/>
          <cell r="AQ2392"/>
          <cell r="AR2392"/>
          <cell r="AS2392"/>
          <cell r="AT2392"/>
          <cell r="AU2392"/>
          <cell r="AV2392"/>
          <cell r="AW2392"/>
          <cell r="AX2392"/>
          <cell r="AY2392"/>
          <cell r="AZ2392"/>
          <cell r="BA2392"/>
          <cell r="BB2392"/>
          <cell r="BC2392"/>
          <cell r="BD2392"/>
          <cell r="BE2392"/>
          <cell r="BF2392"/>
          <cell r="BG2392"/>
          <cell r="BH2392"/>
          <cell r="BI2392"/>
          <cell r="BJ2392"/>
          <cell r="BK2392"/>
          <cell r="BL2392"/>
          <cell r="BM2392"/>
          <cell r="BN2392"/>
          <cell r="BO2392"/>
          <cell r="BP2392"/>
          <cell r="BQ2392"/>
          <cell r="BR2392"/>
          <cell r="BS2392"/>
          <cell r="BT2392"/>
          <cell r="BU2392"/>
          <cell r="BV2392"/>
          <cell r="BW2392"/>
          <cell r="BX2392"/>
          <cell r="BY2392"/>
          <cell r="BZ2392"/>
          <cell r="CA2392"/>
          <cell r="CB2392"/>
          <cell r="CC2392"/>
          <cell r="CD2392"/>
          <cell r="CE2392"/>
          <cell r="CF2392"/>
          <cell r="CG2392"/>
          <cell r="CH2392"/>
          <cell r="CI2392"/>
          <cell r="CJ2392"/>
          <cell r="CK2392"/>
          <cell r="CL2392"/>
          <cell r="CM2392"/>
          <cell r="CN2392"/>
        </row>
        <row r="2393">
          <cell r="B2393"/>
          <cell r="C2393"/>
          <cell r="D2393"/>
          <cell r="E2393"/>
          <cell r="F2393"/>
          <cell r="G2393"/>
          <cell r="H2393"/>
          <cell r="I2393"/>
          <cell r="J2393"/>
          <cell r="K2393"/>
          <cell r="L2393"/>
          <cell r="M2393"/>
          <cell r="N2393"/>
          <cell r="O2393"/>
          <cell r="P2393"/>
          <cell r="Q2393"/>
          <cell r="R2393"/>
          <cell r="S2393"/>
          <cell r="T2393"/>
          <cell r="U2393"/>
          <cell r="V2393"/>
          <cell r="W2393"/>
          <cell r="X2393"/>
          <cell r="Y2393"/>
          <cell r="Z2393"/>
          <cell r="AA2393"/>
          <cell r="AB2393"/>
          <cell r="AC2393"/>
          <cell r="AD2393"/>
          <cell r="AE2393"/>
          <cell r="AF2393"/>
          <cell r="AG2393"/>
          <cell r="AH2393"/>
          <cell r="AI2393"/>
          <cell r="AJ2393"/>
          <cell r="AK2393"/>
          <cell r="AL2393"/>
          <cell r="AM2393"/>
          <cell r="AN2393"/>
          <cell r="AO2393"/>
          <cell r="AP2393"/>
          <cell r="AQ2393"/>
          <cell r="AR2393"/>
          <cell r="AS2393"/>
          <cell r="AT2393"/>
          <cell r="AU2393"/>
          <cell r="AV2393"/>
          <cell r="AW2393"/>
          <cell r="AX2393"/>
          <cell r="AY2393"/>
          <cell r="AZ2393"/>
          <cell r="BA2393"/>
          <cell r="BB2393"/>
          <cell r="BC2393"/>
          <cell r="BD2393"/>
          <cell r="BE2393"/>
          <cell r="BF2393"/>
          <cell r="BG2393"/>
          <cell r="BH2393"/>
          <cell r="BI2393"/>
          <cell r="BJ2393"/>
          <cell r="BK2393"/>
          <cell r="BL2393"/>
          <cell r="BM2393"/>
          <cell r="BN2393"/>
          <cell r="BO2393"/>
          <cell r="BP2393"/>
          <cell r="BQ2393"/>
          <cell r="BR2393"/>
          <cell r="BS2393"/>
          <cell r="BT2393"/>
          <cell r="BU2393"/>
          <cell r="BV2393"/>
          <cell r="BW2393"/>
          <cell r="BX2393"/>
          <cell r="BY2393"/>
          <cell r="BZ2393"/>
          <cell r="CA2393"/>
          <cell r="CB2393"/>
          <cell r="CC2393"/>
          <cell r="CD2393"/>
          <cell r="CE2393"/>
          <cell r="CF2393"/>
          <cell r="CG2393"/>
          <cell r="CH2393"/>
          <cell r="CI2393"/>
          <cell r="CJ2393"/>
          <cell r="CK2393"/>
          <cell r="CL2393"/>
          <cell r="CM2393"/>
          <cell r="CN2393"/>
        </row>
        <row r="2394">
          <cell r="B2394"/>
          <cell r="C2394"/>
          <cell r="D2394"/>
          <cell r="E2394"/>
          <cell r="F2394"/>
          <cell r="G2394"/>
          <cell r="H2394"/>
          <cell r="I2394"/>
          <cell r="J2394"/>
          <cell r="K2394"/>
          <cell r="L2394"/>
          <cell r="M2394"/>
          <cell r="N2394"/>
          <cell r="O2394"/>
          <cell r="P2394"/>
          <cell r="Q2394"/>
          <cell r="R2394"/>
          <cell r="S2394"/>
          <cell r="T2394"/>
          <cell r="U2394"/>
          <cell r="V2394"/>
          <cell r="W2394"/>
          <cell r="X2394"/>
          <cell r="Y2394"/>
          <cell r="Z2394"/>
          <cell r="AA2394"/>
          <cell r="AB2394"/>
          <cell r="AC2394"/>
          <cell r="AD2394"/>
          <cell r="AE2394"/>
          <cell r="AF2394"/>
          <cell r="AG2394"/>
          <cell r="AH2394"/>
          <cell r="AI2394"/>
          <cell r="AJ2394"/>
          <cell r="AK2394"/>
          <cell r="AL2394"/>
          <cell r="AM2394"/>
          <cell r="AN2394"/>
          <cell r="AO2394"/>
          <cell r="AP2394"/>
          <cell r="AQ2394"/>
          <cell r="AR2394"/>
          <cell r="AS2394"/>
          <cell r="AT2394"/>
          <cell r="AU2394"/>
          <cell r="AV2394"/>
          <cell r="AW2394"/>
          <cell r="AX2394"/>
          <cell r="AY2394"/>
          <cell r="AZ2394"/>
          <cell r="BA2394"/>
          <cell r="BB2394"/>
          <cell r="BC2394"/>
          <cell r="BD2394"/>
          <cell r="BE2394"/>
          <cell r="BF2394"/>
          <cell r="BG2394"/>
          <cell r="BH2394"/>
          <cell r="BI2394"/>
          <cell r="BJ2394"/>
          <cell r="BK2394"/>
          <cell r="BL2394"/>
          <cell r="BM2394"/>
          <cell r="BN2394"/>
          <cell r="BO2394"/>
          <cell r="BP2394"/>
          <cell r="BQ2394"/>
          <cell r="BR2394"/>
          <cell r="BS2394"/>
          <cell r="BT2394"/>
          <cell r="BU2394"/>
          <cell r="BV2394"/>
          <cell r="BW2394"/>
          <cell r="BX2394"/>
          <cell r="BY2394"/>
          <cell r="BZ2394"/>
          <cell r="CA2394"/>
          <cell r="CB2394"/>
          <cell r="CC2394"/>
          <cell r="CD2394"/>
          <cell r="CE2394"/>
          <cell r="CF2394"/>
          <cell r="CG2394"/>
          <cell r="CH2394"/>
          <cell r="CI2394"/>
          <cell r="CJ2394"/>
          <cell r="CK2394"/>
          <cell r="CL2394"/>
          <cell r="CM2394"/>
          <cell r="CN2394"/>
        </row>
        <row r="2395">
          <cell r="B2395"/>
          <cell r="C2395"/>
          <cell r="D2395"/>
          <cell r="E2395"/>
          <cell r="F2395"/>
          <cell r="G2395"/>
          <cell r="H2395"/>
          <cell r="I2395"/>
          <cell r="J2395"/>
          <cell r="K2395"/>
          <cell r="L2395"/>
          <cell r="M2395"/>
          <cell r="N2395"/>
          <cell r="O2395"/>
          <cell r="P2395"/>
          <cell r="Q2395"/>
          <cell r="R2395"/>
          <cell r="S2395"/>
          <cell r="T2395"/>
          <cell r="U2395"/>
          <cell r="V2395"/>
          <cell r="W2395"/>
          <cell r="X2395"/>
          <cell r="Y2395"/>
          <cell r="Z2395"/>
          <cell r="AA2395"/>
          <cell r="AB2395"/>
          <cell r="AC2395"/>
          <cell r="AD2395"/>
          <cell r="AE2395"/>
          <cell r="AF2395"/>
          <cell r="AG2395"/>
          <cell r="AH2395"/>
          <cell r="AI2395"/>
          <cell r="AJ2395"/>
          <cell r="AK2395"/>
          <cell r="AL2395"/>
          <cell r="AM2395"/>
          <cell r="AN2395"/>
          <cell r="AO2395"/>
          <cell r="AP2395"/>
          <cell r="AQ2395"/>
          <cell r="AR2395"/>
          <cell r="AS2395"/>
          <cell r="AT2395"/>
          <cell r="AU2395"/>
          <cell r="AV2395"/>
          <cell r="AW2395"/>
          <cell r="AX2395"/>
          <cell r="AY2395"/>
          <cell r="AZ2395"/>
          <cell r="BA2395"/>
          <cell r="BB2395"/>
          <cell r="BC2395"/>
          <cell r="BD2395"/>
          <cell r="BE2395"/>
          <cell r="BF2395"/>
          <cell r="BG2395"/>
          <cell r="BH2395"/>
          <cell r="BI2395"/>
          <cell r="BJ2395"/>
          <cell r="BK2395"/>
          <cell r="BL2395"/>
          <cell r="BM2395"/>
          <cell r="BN2395"/>
          <cell r="BO2395"/>
          <cell r="BP2395"/>
          <cell r="BQ2395"/>
          <cell r="BR2395"/>
          <cell r="BS2395"/>
          <cell r="BT2395"/>
          <cell r="BU2395"/>
          <cell r="BV2395"/>
          <cell r="BW2395"/>
          <cell r="BX2395"/>
          <cell r="BY2395"/>
          <cell r="BZ2395"/>
          <cell r="CA2395"/>
          <cell r="CB2395"/>
          <cell r="CC2395"/>
          <cell r="CD2395"/>
          <cell r="CE2395"/>
          <cell r="CF2395"/>
          <cell r="CG2395"/>
          <cell r="CH2395"/>
          <cell r="CI2395"/>
          <cell r="CJ2395"/>
          <cell r="CK2395"/>
          <cell r="CL2395"/>
          <cell r="CM2395"/>
          <cell r="CN2395"/>
        </row>
        <row r="2396">
          <cell r="B2396"/>
          <cell r="C2396"/>
          <cell r="D2396"/>
          <cell r="E2396"/>
          <cell r="F2396"/>
          <cell r="G2396"/>
          <cell r="H2396"/>
          <cell r="I2396"/>
          <cell r="J2396"/>
          <cell r="K2396"/>
          <cell r="L2396"/>
          <cell r="M2396"/>
          <cell r="N2396"/>
          <cell r="O2396"/>
          <cell r="P2396"/>
          <cell r="Q2396"/>
          <cell r="R2396"/>
          <cell r="S2396"/>
          <cell r="T2396"/>
          <cell r="U2396"/>
          <cell r="V2396"/>
          <cell r="W2396"/>
          <cell r="X2396"/>
          <cell r="Y2396"/>
          <cell r="Z2396"/>
          <cell r="AA2396"/>
          <cell r="AB2396"/>
          <cell r="AC2396"/>
          <cell r="AD2396"/>
          <cell r="AE2396"/>
          <cell r="AF2396"/>
          <cell r="AG2396"/>
          <cell r="AH2396"/>
          <cell r="AI2396"/>
          <cell r="AJ2396"/>
          <cell r="AK2396"/>
          <cell r="AL2396"/>
          <cell r="AM2396"/>
          <cell r="AN2396"/>
          <cell r="AO2396"/>
          <cell r="AP2396"/>
          <cell r="AQ2396"/>
          <cell r="AR2396"/>
          <cell r="AS2396"/>
          <cell r="AT2396"/>
          <cell r="AU2396"/>
          <cell r="AV2396"/>
          <cell r="AW2396"/>
          <cell r="AX2396"/>
          <cell r="AY2396"/>
          <cell r="AZ2396"/>
          <cell r="BA2396"/>
          <cell r="BB2396"/>
          <cell r="BC2396"/>
          <cell r="BD2396"/>
          <cell r="BE2396"/>
          <cell r="BF2396"/>
          <cell r="BG2396"/>
          <cell r="BH2396"/>
          <cell r="BI2396"/>
          <cell r="BJ2396"/>
          <cell r="BK2396"/>
          <cell r="BL2396"/>
          <cell r="BM2396"/>
          <cell r="BN2396"/>
          <cell r="BO2396"/>
          <cell r="BP2396"/>
          <cell r="BQ2396"/>
          <cell r="BR2396"/>
          <cell r="BS2396"/>
          <cell r="BT2396"/>
          <cell r="BU2396"/>
          <cell r="BV2396"/>
          <cell r="BW2396"/>
          <cell r="BX2396"/>
          <cell r="BY2396"/>
          <cell r="BZ2396"/>
          <cell r="CA2396"/>
          <cell r="CB2396"/>
          <cell r="CC2396"/>
          <cell r="CD2396"/>
          <cell r="CE2396"/>
          <cell r="CF2396"/>
          <cell r="CG2396"/>
          <cell r="CH2396"/>
          <cell r="CI2396"/>
          <cell r="CJ2396"/>
          <cell r="CK2396"/>
          <cell r="CL2396"/>
          <cell r="CM2396"/>
          <cell r="CN2396"/>
        </row>
        <row r="2397">
          <cell r="B2397"/>
          <cell r="C2397"/>
          <cell r="D2397"/>
          <cell r="E2397"/>
          <cell r="F2397"/>
          <cell r="G2397"/>
          <cell r="H2397"/>
          <cell r="I2397"/>
          <cell r="J2397"/>
          <cell r="K2397"/>
          <cell r="L2397"/>
          <cell r="M2397"/>
          <cell r="N2397"/>
          <cell r="O2397"/>
          <cell r="P2397"/>
          <cell r="Q2397"/>
          <cell r="R2397"/>
          <cell r="S2397"/>
          <cell r="T2397"/>
          <cell r="U2397"/>
          <cell r="V2397"/>
          <cell r="W2397"/>
          <cell r="X2397"/>
          <cell r="Y2397"/>
          <cell r="Z2397"/>
          <cell r="AA2397"/>
          <cell r="AB2397"/>
          <cell r="AC2397"/>
          <cell r="AD2397"/>
          <cell r="AE2397"/>
          <cell r="AF2397"/>
          <cell r="AG2397"/>
          <cell r="AH2397"/>
          <cell r="AI2397"/>
          <cell r="AJ2397"/>
          <cell r="AK2397"/>
          <cell r="AL2397"/>
          <cell r="AM2397"/>
          <cell r="AN2397"/>
          <cell r="AO2397"/>
          <cell r="AP2397"/>
          <cell r="AQ2397"/>
          <cell r="AR2397"/>
          <cell r="AS2397"/>
          <cell r="AT2397"/>
          <cell r="AU2397"/>
          <cell r="AV2397"/>
          <cell r="AW2397"/>
          <cell r="AX2397"/>
          <cell r="AY2397"/>
          <cell r="AZ2397"/>
          <cell r="BA2397"/>
          <cell r="BB2397"/>
          <cell r="BC2397"/>
          <cell r="BD2397"/>
          <cell r="BE2397"/>
          <cell r="BF2397"/>
          <cell r="BG2397"/>
          <cell r="BH2397"/>
          <cell r="BI2397"/>
          <cell r="BJ2397"/>
          <cell r="BK2397"/>
          <cell r="BL2397"/>
          <cell r="BM2397"/>
          <cell r="BN2397"/>
          <cell r="BO2397"/>
          <cell r="BP2397"/>
          <cell r="BQ2397"/>
          <cell r="BR2397"/>
          <cell r="BS2397"/>
          <cell r="BT2397"/>
          <cell r="BU2397"/>
          <cell r="BV2397"/>
          <cell r="BW2397"/>
          <cell r="BX2397"/>
          <cell r="BY2397"/>
          <cell r="BZ2397"/>
          <cell r="CA2397"/>
          <cell r="CB2397"/>
          <cell r="CC2397"/>
          <cell r="CD2397"/>
          <cell r="CE2397"/>
          <cell r="CF2397"/>
          <cell r="CG2397"/>
          <cell r="CH2397"/>
          <cell r="CI2397"/>
          <cell r="CJ2397"/>
          <cell r="CK2397"/>
          <cell r="CL2397"/>
          <cell r="CM2397"/>
          <cell r="CN2397"/>
        </row>
        <row r="2398">
          <cell r="B2398"/>
          <cell r="C2398"/>
          <cell r="D2398"/>
          <cell r="E2398"/>
          <cell r="F2398"/>
          <cell r="G2398"/>
          <cell r="H2398"/>
          <cell r="I2398"/>
          <cell r="J2398"/>
          <cell r="K2398"/>
          <cell r="L2398"/>
          <cell r="M2398"/>
          <cell r="N2398"/>
          <cell r="O2398"/>
          <cell r="P2398"/>
          <cell r="Q2398"/>
          <cell r="R2398"/>
          <cell r="S2398"/>
          <cell r="T2398"/>
          <cell r="U2398"/>
          <cell r="V2398"/>
          <cell r="W2398"/>
          <cell r="X2398"/>
          <cell r="Y2398"/>
          <cell r="Z2398"/>
          <cell r="AA2398"/>
          <cell r="AB2398"/>
          <cell r="AC2398"/>
          <cell r="AD2398"/>
          <cell r="AE2398"/>
          <cell r="AF2398"/>
          <cell r="AG2398"/>
          <cell r="AH2398"/>
          <cell r="AI2398"/>
          <cell r="AJ2398"/>
          <cell r="AK2398"/>
          <cell r="AL2398"/>
          <cell r="AM2398"/>
          <cell r="AN2398"/>
          <cell r="AO2398"/>
          <cell r="AP2398"/>
          <cell r="AQ2398"/>
          <cell r="AR2398"/>
          <cell r="AS2398"/>
          <cell r="AT2398"/>
          <cell r="AU2398"/>
          <cell r="AV2398"/>
          <cell r="AW2398"/>
          <cell r="AX2398"/>
          <cell r="AY2398"/>
          <cell r="AZ2398"/>
          <cell r="BA2398"/>
          <cell r="BB2398"/>
          <cell r="BC2398"/>
          <cell r="BD2398"/>
          <cell r="BE2398"/>
          <cell r="BF2398"/>
          <cell r="BG2398"/>
          <cell r="BH2398"/>
          <cell r="BI2398"/>
          <cell r="BJ2398"/>
          <cell r="BK2398"/>
          <cell r="BL2398"/>
          <cell r="BM2398"/>
          <cell r="BN2398"/>
          <cell r="BO2398"/>
          <cell r="BP2398"/>
          <cell r="BQ2398"/>
          <cell r="BR2398"/>
          <cell r="BS2398"/>
          <cell r="BT2398"/>
          <cell r="BU2398"/>
          <cell r="BV2398"/>
          <cell r="BW2398"/>
          <cell r="BX2398"/>
          <cell r="BY2398"/>
          <cell r="BZ2398"/>
          <cell r="CA2398"/>
          <cell r="CB2398"/>
          <cell r="CC2398"/>
          <cell r="CD2398"/>
          <cell r="CE2398"/>
          <cell r="CF2398"/>
          <cell r="CG2398"/>
          <cell r="CH2398"/>
          <cell r="CI2398"/>
          <cell r="CJ2398"/>
          <cell r="CK2398"/>
          <cell r="CL2398"/>
          <cell r="CM2398"/>
          <cell r="CN2398"/>
        </row>
        <row r="2399">
          <cell r="B2399"/>
          <cell r="C2399"/>
          <cell r="D2399"/>
          <cell r="E2399"/>
          <cell r="F2399"/>
          <cell r="G2399"/>
          <cell r="H2399"/>
          <cell r="I2399"/>
          <cell r="J2399"/>
          <cell r="K2399"/>
          <cell r="L2399"/>
          <cell r="M2399"/>
          <cell r="N2399"/>
          <cell r="O2399"/>
          <cell r="P2399"/>
          <cell r="Q2399"/>
          <cell r="R2399"/>
          <cell r="S2399"/>
          <cell r="T2399"/>
          <cell r="U2399"/>
          <cell r="V2399"/>
          <cell r="W2399"/>
          <cell r="X2399"/>
          <cell r="Y2399"/>
          <cell r="Z2399"/>
          <cell r="AA2399"/>
          <cell r="AB2399"/>
          <cell r="AC2399"/>
          <cell r="AD2399"/>
          <cell r="AE2399"/>
          <cell r="AF2399"/>
          <cell r="AG2399"/>
          <cell r="AH2399"/>
          <cell r="AI2399"/>
          <cell r="AJ2399"/>
          <cell r="AK2399"/>
          <cell r="AL2399"/>
          <cell r="AM2399"/>
          <cell r="AN2399"/>
          <cell r="AO2399"/>
          <cell r="AP2399"/>
          <cell r="AQ2399"/>
          <cell r="AR2399"/>
          <cell r="AS2399"/>
          <cell r="AT2399"/>
          <cell r="AU2399"/>
          <cell r="AV2399"/>
          <cell r="AW2399"/>
          <cell r="AX2399"/>
          <cell r="AY2399"/>
          <cell r="AZ2399"/>
          <cell r="BA2399"/>
          <cell r="BB2399"/>
          <cell r="BC2399"/>
          <cell r="BD2399"/>
          <cell r="BE2399"/>
          <cell r="BF2399"/>
          <cell r="BG2399"/>
          <cell r="BH2399"/>
          <cell r="BI2399"/>
          <cell r="BJ2399"/>
          <cell r="BK2399"/>
          <cell r="BL2399"/>
          <cell r="BM2399"/>
          <cell r="BN2399"/>
          <cell r="BO2399"/>
          <cell r="BP2399"/>
          <cell r="BQ2399"/>
          <cell r="BR2399"/>
          <cell r="BS2399"/>
          <cell r="BT2399"/>
          <cell r="BU2399"/>
          <cell r="BV2399"/>
          <cell r="BW2399"/>
          <cell r="BX2399"/>
          <cell r="BY2399"/>
          <cell r="BZ2399"/>
          <cell r="CA2399"/>
          <cell r="CB2399"/>
          <cell r="CC2399"/>
          <cell r="CD2399"/>
          <cell r="CE2399"/>
          <cell r="CF2399"/>
          <cell r="CG2399"/>
          <cell r="CH2399"/>
          <cell r="CI2399"/>
          <cell r="CJ2399"/>
          <cell r="CK2399"/>
          <cell r="CL2399"/>
          <cell r="CM2399"/>
          <cell r="CN2399"/>
        </row>
        <row r="2400">
          <cell r="B2400"/>
          <cell r="C2400"/>
          <cell r="D2400"/>
          <cell r="E2400"/>
          <cell r="F2400"/>
          <cell r="G2400"/>
          <cell r="H2400"/>
          <cell r="I2400"/>
          <cell r="J2400"/>
          <cell r="K2400"/>
          <cell r="L2400"/>
          <cell r="M2400"/>
          <cell r="N2400"/>
          <cell r="O2400"/>
          <cell r="P2400"/>
          <cell r="Q2400"/>
          <cell r="R2400"/>
          <cell r="S2400"/>
          <cell r="T2400"/>
          <cell r="U2400"/>
          <cell r="V2400"/>
          <cell r="W2400"/>
          <cell r="X2400"/>
          <cell r="Y2400"/>
          <cell r="Z2400"/>
          <cell r="AA2400"/>
          <cell r="AB2400"/>
          <cell r="AC2400"/>
          <cell r="AD2400"/>
          <cell r="AE2400"/>
          <cell r="AF2400"/>
          <cell r="AG2400"/>
          <cell r="AH2400"/>
          <cell r="AI2400"/>
          <cell r="AJ2400"/>
          <cell r="AK2400"/>
          <cell r="AL2400"/>
          <cell r="AM2400"/>
          <cell r="AN2400"/>
          <cell r="AO2400"/>
          <cell r="AP2400"/>
          <cell r="AQ2400"/>
          <cell r="AR2400"/>
          <cell r="AS2400"/>
          <cell r="AT2400"/>
          <cell r="AU2400"/>
          <cell r="AV2400"/>
          <cell r="AW2400"/>
          <cell r="AX2400"/>
          <cell r="AY2400"/>
          <cell r="AZ2400"/>
          <cell r="BA2400"/>
          <cell r="BB2400"/>
          <cell r="BC2400"/>
          <cell r="BD2400"/>
          <cell r="BE2400"/>
          <cell r="BF2400"/>
          <cell r="BG2400"/>
          <cell r="BH2400"/>
          <cell r="BI2400"/>
          <cell r="BJ2400"/>
          <cell r="BK2400"/>
          <cell r="BL2400"/>
          <cell r="BM2400"/>
          <cell r="BN2400"/>
          <cell r="BO2400"/>
          <cell r="BP2400"/>
          <cell r="BQ2400"/>
          <cell r="BR2400"/>
          <cell r="BS2400"/>
          <cell r="BT2400"/>
          <cell r="BU2400"/>
          <cell r="BV2400"/>
          <cell r="BW2400"/>
          <cell r="BX2400"/>
          <cell r="BY2400"/>
          <cell r="BZ2400"/>
          <cell r="CA2400"/>
          <cell r="CB2400"/>
          <cell r="CC2400"/>
          <cell r="CD2400"/>
          <cell r="CE2400"/>
          <cell r="CF2400"/>
          <cell r="CG2400"/>
          <cell r="CH2400"/>
          <cell r="CI2400"/>
          <cell r="CJ2400"/>
          <cell r="CK2400"/>
          <cell r="CL2400"/>
          <cell r="CM2400"/>
          <cell r="CN2400"/>
        </row>
        <row r="2401">
          <cell r="B2401"/>
          <cell r="C2401"/>
          <cell r="D2401"/>
          <cell r="E2401"/>
          <cell r="F2401"/>
          <cell r="G2401"/>
          <cell r="H2401"/>
          <cell r="I2401"/>
          <cell r="J2401"/>
          <cell r="K2401"/>
          <cell r="L2401"/>
          <cell r="M2401"/>
          <cell r="N2401"/>
          <cell r="O2401"/>
          <cell r="P2401"/>
          <cell r="Q2401"/>
          <cell r="R2401"/>
          <cell r="S2401"/>
          <cell r="T2401"/>
          <cell r="U2401"/>
          <cell r="V2401"/>
          <cell r="W2401"/>
          <cell r="X2401"/>
          <cell r="Y2401"/>
          <cell r="Z2401"/>
          <cell r="AA2401"/>
          <cell r="AB2401"/>
          <cell r="AC2401"/>
          <cell r="AD2401"/>
          <cell r="AE2401"/>
          <cell r="AF2401"/>
          <cell r="AG2401"/>
          <cell r="AH2401"/>
          <cell r="AI2401"/>
          <cell r="AJ2401"/>
          <cell r="AK2401"/>
          <cell r="AL2401"/>
          <cell r="AM2401"/>
          <cell r="AN2401"/>
          <cell r="AO2401"/>
          <cell r="AP2401"/>
          <cell r="AQ2401"/>
          <cell r="AR2401"/>
          <cell r="AS2401"/>
          <cell r="AT2401"/>
          <cell r="AU2401"/>
          <cell r="AV2401"/>
          <cell r="AW2401"/>
          <cell r="AX2401"/>
          <cell r="AY2401"/>
          <cell r="AZ2401"/>
          <cell r="BA2401"/>
          <cell r="BB2401"/>
          <cell r="BC2401"/>
          <cell r="BD2401"/>
          <cell r="BE2401"/>
          <cell r="BF2401"/>
          <cell r="BG2401"/>
          <cell r="BH2401"/>
          <cell r="BI2401"/>
          <cell r="BJ2401"/>
          <cell r="BK2401"/>
          <cell r="BL2401"/>
          <cell r="BM2401"/>
          <cell r="BN2401"/>
          <cell r="BO2401"/>
          <cell r="BP2401"/>
          <cell r="BQ2401"/>
          <cell r="BR2401"/>
          <cell r="BS2401"/>
          <cell r="BT2401"/>
          <cell r="BU2401"/>
          <cell r="BV2401"/>
          <cell r="BW2401"/>
          <cell r="BX2401"/>
          <cell r="BY2401"/>
          <cell r="BZ2401"/>
          <cell r="CA2401"/>
          <cell r="CB2401"/>
          <cell r="CC2401"/>
          <cell r="CD2401"/>
          <cell r="CE2401"/>
          <cell r="CF2401"/>
          <cell r="CG2401"/>
          <cell r="CH2401"/>
          <cell r="CI2401"/>
          <cell r="CJ2401"/>
          <cell r="CK2401"/>
          <cell r="CL2401"/>
          <cell r="CM2401"/>
          <cell r="CN2401"/>
        </row>
        <row r="2402">
          <cell r="B2402"/>
          <cell r="C2402"/>
          <cell r="D2402"/>
          <cell r="E2402"/>
          <cell r="F2402"/>
          <cell r="G2402"/>
          <cell r="H2402"/>
          <cell r="I2402"/>
          <cell r="J2402"/>
          <cell r="K2402"/>
          <cell r="L2402"/>
          <cell r="M2402"/>
          <cell r="N2402"/>
          <cell r="O2402"/>
          <cell r="P2402"/>
          <cell r="Q2402"/>
          <cell r="R2402"/>
          <cell r="S2402"/>
          <cell r="T2402"/>
          <cell r="U2402"/>
          <cell r="V2402"/>
          <cell r="W2402"/>
          <cell r="X2402"/>
          <cell r="Y2402"/>
          <cell r="Z2402"/>
          <cell r="AA2402"/>
          <cell r="AB2402"/>
          <cell r="AC2402"/>
          <cell r="AD2402"/>
          <cell r="AE2402"/>
          <cell r="AF2402"/>
          <cell r="AG2402"/>
          <cell r="AH2402"/>
          <cell r="AI2402"/>
          <cell r="AJ2402"/>
          <cell r="AK2402"/>
          <cell r="AL2402"/>
          <cell r="AM2402"/>
          <cell r="AN2402"/>
          <cell r="AO2402"/>
          <cell r="AP2402"/>
          <cell r="AQ2402"/>
          <cell r="AR2402"/>
          <cell r="AS2402"/>
          <cell r="AT2402"/>
          <cell r="AU2402"/>
          <cell r="AV2402"/>
          <cell r="AW2402"/>
          <cell r="AX2402"/>
          <cell r="AY2402"/>
          <cell r="AZ2402"/>
          <cell r="BA2402"/>
          <cell r="BB2402"/>
          <cell r="BC2402"/>
          <cell r="BD2402"/>
          <cell r="BE2402"/>
          <cell r="BF2402"/>
          <cell r="BG2402"/>
          <cell r="BH2402"/>
          <cell r="BI2402"/>
          <cell r="BJ2402"/>
          <cell r="BK2402"/>
          <cell r="BL2402"/>
          <cell r="BM2402"/>
          <cell r="BN2402"/>
          <cell r="BO2402"/>
          <cell r="BP2402"/>
          <cell r="BQ2402"/>
          <cell r="BR2402"/>
          <cell r="BS2402"/>
          <cell r="BT2402"/>
          <cell r="BU2402"/>
          <cell r="BV2402"/>
          <cell r="BW2402"/>
          <cell r="BX2402"/>
          <cell r="BY2402"/>
          <cell r="BZ2402"/>
          <cell r="CA2402"/>
          <cell r="CB2402"/>
          <cell r="CC2402"/>
          <cell r="CD2402"/>
          <cell r="CE2402"/>
          <cell r="CF2402"/>
          <cell r="CG2402"/>
          <cell r="CH2402"/>
          <cell r="CI2402"/>
          <cell r="CJ2402"/>
          <cell r="CK2402"/>
          <cell r="CL2402"/>
          <cell r="CM2402"/>
          <cell r="CN2402"/>
        </row>
        <row r="2403">
          <cell r="B2403"/>
          <cell r="C2403"/>
          <cell r="D2403"/>
          <cell r="E2403"/>
          <cell r="F2403"/>
          <cell r="G2403"/>
          <cell r="H2403"/>
          <cell r="I2403"/>
          <cell r="J2403"/>
          <cell r="K2403"/>
          <cell r="L2403"/>
          <cell r="M2403"/>
          <cell r="N2403"/>
          <cell r="O2403"/>
          <cell r="P2403"/>
          <cell r="Q2403"/>
          <cell r="R2403"/>
          <cell r="S2403"/>
          <cell r="T2403"/>
          <cell r="U2403"/>
          <cell r="V2403"/>
          <cell r="W2403"/>
          <cell r="X2403"/>
          <cell r="Y2403"/>
          <cell r="Z2403"/>
          <cell r="AA2403"/>
          <cell r="AB2403"/>
          <cell r="AC2403"/>
          <cell r="AD2403"/>
          <cell r="AE2403"/>
          <cell r="AF2403"/>
          <cell r="AG2403"/>
          <cell r="AH2403"/>
          <cell r="AI2403"/>
          <cell r="AJ2403"/>
          <cell r="AK2403"/>
          <cell r="AL2403"/>
          <cell r="AM2403"/>
          <cell r="AN2403"/>
          <cell r="AO2403"/>
          <cell r="AP2403"/>
          <cell r="AQ2403"/>
          <cell r="AR2403"/>
          <cell r="AS2403"/>
          <cell r="AT2403"/>
          <cell r="AU2403"/>
          <cell r="AV2403"/>
          <cell r="AW2403"/>
          <cell r="AX2403"/>
          <cell r="AY2403"/>
          <cell r="AZ2403"/>
          <cell r="BA2403"/>
          <cell r="BB2403"/>
          <cell r="BC2403"/>
          <cell r="BD2403"/>
          <cell r="BE2403"/>
          <cell r="BF2403"/>
          <cell r="BG2403"/>
          <cell r="BH2403"/>
          <cell r="BI2403"/>
          <cell r="BJ2403"/>
          <cell r="BK2403"/>
          <cell r="BL2403"/>
          <cell r="BM2403"/>
          <cell r="BN2403"/>
          <cell r="BO2403"/>
          <cell r="BP2403"/>
          <cell r="BQ2403"/>
          <cell r="BR2403"/>
          <cell r="BS2403"/>
          <cell r="BT2403"/>
          <cell r="BU2403"/>
          <cell r="BV2403"/>
          <cell r="BW2403"/>
          <cell r="BX2403"/>
          <cell r="BY2403"/>
          <cell r="BZ2403"/>
          <cell r="CA2403"/>
          <cell r="CB2403"/>
          <cell r="CC2403"/>
          <cell r="CD2403"/>
          <cell r="CE2403"/>
          <cell r="CF2403"/>
          <cell r="CG2403"/>
          <cell r="CH2403"/>
          <cell r="CI2403"/>
          <cell r="CJ2403"/>
          <cell r="CK2403"/>
          <cell r="CL2403"/>
          <cell r="CM2403"/>
          <cell r="CN2403"/>
        </row>
        <row r="2404">
          <cell r="B2404"/>
          <cell r="C2404"/>
          <cell r="D2404"/>
          <cell r="E2404"/>
          <cell r="F2404"/>
          <cell r="G2404"/>
          <cell r="H2404"/>
          <cell r="I2404"/>
          <cell r="J2404"/>
          <cell r="K2404"/>
          <cell r="L2404"/>
          <cell r="M2404"/>
          <cell r="N2404"/>
          <cell r="O2404"/>
          <cell r="P2404"/>
          <cell r="Q2404"/>
          <cell r="R2404"/>
          <cell r="S2404"/>
          <cell r="T2404"/>
          <cell r="U2404"/>
          <cell r="V2404"/>
          <cell r="W2404"/>
          <cell r="X2404"/>
          <cell r="Y2404"/>
          <cell r="Z2404"/>
          <cell r="AA2404"/>
          <cell r="AB2404"/>
          <cell r="AC2404"/>
          <cell r="AD2404"/>
          <cell r="AE2404"/>
          <cell r="AF2404"/>
          <cell r="AG2404"/>
          <cell r="AH2404"/>
          <cell r="AI2404"/>
          <cell r="AJ2404"/>
          <cell r="AK2404"/>
          <cell r="AL2404"/>
          <cell r="AM2404"/>
          <cell r="AN2404"/>
          <cell r="AO2404"/>
          <cell r="AP2404"/>
          <cell r="AQ2404"/>
          <cell r="AR2404"/>
          <cell r="AS2404"/>
          <cell r="AT2404"/>
          <cell r="AU2404"/>
          <cell r="AV2404"/>
          <cell r="AW2404"/>
          <cell r="AX2404"/>
          <cell r="AY2404"/>
          <cell r="AZ2404"/>
          <cell r="BA2404"/>
          <cell r="BB2404"/>
          <cell r="BC2404"/>
          <cell r="BD2404"/>
          <cell r="BE2404"/>
          <cell r="BF2404"/>
          <cell r="BG2404"/>
          <cell r="BH2404"/>
          <cell r="BI2404"/>
          <cell r="BJ2404"/>
          <cell r="BK2404"/>
          <cell r="BL2404"/>
          <cell r="BM2404"/>
          <cell r="BN2404"/>
          <cell r="BO2404"/>
          <cell r="BP2404"/>
          <cell r="BQ2404"/>
          <cell r="BR2404"/>
          <cell r="BS2404"/>
          <cell r="BT2404"/>
          <cell r="BU2404"/>
          <cell r="BV2404"/>
          <cell r="BW2404"/>
          <cell r="BX2404"/>
          <cell r="BY2404"/>
          <cell r="BZ2404"/>
          <cell r="CA2404"/>
          <cell r="CB2404"/>
          <cell r="CC2404"/>
          <cell r="CD2404"/>
          <cell r="CE2404"/>
          <cell r="CF2404"/>
          <cell r="CG2404"/>
          <cell r="CH2404"/>
          <cell r="CI2404"/>
          <cell r="CJ2404"/>
          <cell r="CK2404"/>
          <cell r="CL2404"/>
          <cell r="CM2404"/>
          <cell r="CN2404"/>
        </row>
        <row r="2405">
          <cell r="B2405"/>
          <cell r="C2405"/>
          <cell r="D2405"/>
          <cell r="E2405"/>
          <cell r="F2405"/>
          <cell r="G2405"/>
          <cell r="H2405"/>
          <cell r="I2405"/>
          <cell r="J2405"/>
          <cell r="K2405"/>
          <cell r="L2405"/>
          <cell r="M2405"/>
          <cell r="N2405"/>
          <cell r="O2405"/>
          <cell r="P2405"/>
          <cell r="Q2405"/>
          <cell r="R2405"/>
          <cell r="S2405"/>
          <cell r="T2405"/>
          <cell r="U2405"/>
          <cell r="V2405"/>
          <cell r="W2405"/>
          <cell r="X2405"/>
          <cell r="Y2405"/>
          <cell r="Z2405"/>
          <cell r="AA2405"/>
          <cell r="AB2405"/>
          <cell r="AC2405"/>
          <cell r="AD2405"/>
          <cell r="AE2405"/>
          <cell r="AF2405"/>
          <cell r="AG2405"/>
          <cell r="AH2405"/>
          <cell r="AI2405"/>
          <cell r="AJ2405"/>
          <cell r="AK2405"/>
          <cell r="AL2405"/>
          <cell r="AM2405"/>
          <cell r="AN2405"/>
          <cell r="AO2405"/>
          <cell r="AP2405"/>
          <cell r="AQ2405"/>
          <cell r="AR2405"/>
          <cell r="AS2405"/>
          <cell r="AT2405"/>
          <cell r="AU2405"/>
          <cell r="AV2405"/>
          <cell r="AW2405"/>
          <cell r="AX2405"/>
          <cell r="AY2405"/>
          <cell r="AZ2405"/>
          <cell r="BA2405"/>
          <cell r="BB2405"/>
          <cell r="BC2405"/>
          <cell r="BD2405"/>
          <cell r="BE2405"/>
          <cell r="BF2405"/>
          <cell r="BG2405"/>
          <cell r="BH2405"/>
          <cell r="BI2405"/>
          <cell r="BJ2405"/>
          <cell r="BK2405"/>
          <cell r="BL2405"/>
          <cell r="BM2405"/>
          <cell r="BN2405"/>
          <cell r="BO2405"/>
          <cell r="BP2405"/>
          <cell r="BQ2405"/>
          <cell r="BR2405"/>
          <cell r="BS2405"/>
          <cell r="BT2405"/>
          <cell r="BU2405"/>
          <cell r="BV2405"/>
          <cell r="BW2405"/>
          <cell r="BX2405"/>
          <cell r="BY2405"/>
          <cell r="BZ2405"/>
          <cell r="CA2405"/>
          <cell r="CB2405"/>
          <cell r="CC2405"/>
          <cell r="CD2405"/>
          <cell r="CE2405"/>
          <cell r="CF2405"/>
          <cell r="CG2405"/>
          <cell r="CH2405"/>
          <cell r="CI2405"/>
          <cell r="CJ2405"/>
          <cell r="CK2405"/>
          <cell r="CL2405"/>
          <cell r="CM2405"/>
          <cell r="CN2405"/>
        </row>
        <row r="2406">
          <cell r="B2406"/>
          <cell r="C2406"/>
          <cell r="D2406"/>
          <cell r="E2406"/>
          <cell r="F2406"/>
          <cell r="G2406"/>
          <cell r="H2406"/>
          <cell r="I2406"/>
          <cell r="J2406"/>
          <cell r="K2406"/>
          <cell r="L2406"/>
          <cell r="M2406"/>
          <cell r="N2406"/>
          <cell r="O2406"/>
          <cell r="P2406"/>
          <cell r="Q2406"/>
          <cell r="R2406"/>
          <cell r="S2406"/>
          <cell r="T2406"/>
          <cell r="U2406"/>
          <cell r="V2406"/>
          <cell r="W2406"/>
          <cell r="X2406"/>
          <cell r="Y2406"/>
          <cell r="Z2406"/>
          <cell r="AA2406"/>
          <cell r="AB2406"/>
          <cell r="AC2406"/>
          <cell r="AD2406"/>
          <cell r="AE2406"/>
          <cell r="AF2406"/>
          <cell r="AG2406"/>
          <cell r="AH2406"/>
          <cell r="AI2406"/>
          <cell r="AJ2406"/>
          <cell r="AK2406"/>
          <cell r="AL2406"/>
          <cell r="AM2406"/>
          <cell r="AN2406"/>
          <cell r="AO2406"/>
          <cell r="AP2406"/>
          <cell r="AQ2406"/>
          <cell r="AR2406"/>
          <cell r="AS2406"/>
          <cell r="AT2406"/>
          <cell r="AU2406"/>
          <cell r="AV2406"/>
          <cell r="AW2406"/>
          <cell r="AX2406"/>
          <cell r="AY2406"/>
          <cell r="AZ2406"/>
          <cell r="BA2406"/>
          <cell r="BB2406"/>
          <cell r="BC2406"/>
          <cell r="BD2406"/>
          <cell r="BE2406"/>
          <cell r="BF2406"/>
          <cell r="BG2406"/>
          <cell r="BH2406"/>
          <cell r="BI2406"/>
          <cell r="BJ2406"/>
          <cell r="BK2406"/>
          <cell r="BL2406"/>
          <cell r="BM2406"/>
          <cell r="BN2406"/>
          <cell r="BO2406"/>
          <cell r="BP2406"/>
          <cell r="BQ2406"/>
          <cell r="BR2406"/>
          <cell r="BS2406"/>
          <cell r="BT2406"/>
          <cell r="BU2406"/>
          <cell r="BV2406"/>
          <cell r="BW2406"/>
          <cell r="BX2406"/>
          <cell r="BY2406"/>
          <cell r="BZ2406"/>
          <cell r="CA2406"/>
          <cell r="CB2406"/>
          <cell r="CC2406"/>
          <cell r="CD2406"/>
          <cell r="CE2406"/>
          <cell r="CF2406"/>
          <cell r="CG2406"/>
          <cell r="CH2406"/>
          <cell r="CI2406"/>
          <cell r="CJ2406"/>
          <cell r="CK2406"/>
          <cell r="CL2406"/>
          <cell r="CM2406"/>
          <cell r="CN2406"/>
        </row>
        <row r="2407">
          <cell r="B2407"/>
          <cell r="C2407"/>
          <cell r="D2407"/>
          <cell r="E2407"/>
          <cell r="F2407"/>
          <cell r="G2407"/>
          <cell r="H2407"/>
          <cell r="I2407"/>
          <cell r="J2407"/>
          <cell r="K2407"/>
          <cell r="L2407"/>
          <cell r="M2407"/>
          <cell r="N2407"/>
          <cell r="O2407"/>
          <cell r="P2407"/>
          <cell r="Q2407"/>
          <cell r="R2407"/>
          <cell r="S2407"/>
          <cell r="T2407"/>
          <cell r="U2407"/>
          <cell r="V2407"/>
          <cell r="W2407"/>
          <cell r="X2407"/>
          <cell r="Y2407"/>
          <cell r="Z2407"/>
          <cell r="AA2407"/>
          <cell r="AB2407"/>
          <cell r="AC2407"/>
          <cell r="AD2407"/>
          <cell r="AE2407"/>
          <cell r="AF2407"/>
          <cell r="AG2407"/>
          <cell r="AH2407"/>
          <cell r="AI2407"/>
          <cell r="AJ2407"/>
          <cell r="AK2407"/>
          <cell r="AL2407"/>
          <cell r="AM2407"/>
          <cell r="AN2407"/>
          <cell r="AO2407"/>
          <cell r="AP2407"/>
          <cell r="AQ2407"/>
          <cell r="AR2407"/>
          <cell r="AS2407"/>
          <cell r="AT2407"/>
          <cell r="AU2407"/>
          <cell r="AV2407"/>
          <cell r="AW2407"/>
          <cell r="AX2407"/>
          <cell r="AY2407"/>
          <cell r="AZ2407"/>
          <cell r="BA2407"/>
          <cell r="BB2407"/>
          <cell r="BC2407"/>
          <cell r="BD2407"/>
          <cell r="BE2407"/>
          <cell r="BF2407"/>
          <cell r="BG2407"/>
          <cell r="BH2407"/>
          <cell r="BI2407"/>
          <cell r="BJ2407"/>
          <cell r="BK2407"/>
          <cell r="BL2407"/>
          <cell r="BM2407"/>
          <cell r="BN2407"/>
          <cell r="BO2407"/>
          <cell r="BP2407"/>
          <cell r="BQ2407"/>
          <cell r="BR2407"/>
          <cell r="BS2407"/>
          <cell r="BT2407"/>
          <cell r="BU2407"/>
          <cell r="BV2407"/>
          <cell r="BW2407"/>
          <cell r="BX2407"/>
          <cell r="BY2407"/>
          <cell r="BZ2407"/>
          <cell r="CA2407"/>
          <cell r="CB2407"/>
          <cell r="CC2407"/>
          <cell r="CD2407"/>
          <cell r="CE2407"/>
          <cell r="CF2407"/>
          <cell r="CG2407"/>
          <cell r="CH2407"/>
          <cell r="CI2407"/>
          <cell r="CJ2407"/>
          <cell r="CK2407"/>
          <cell r="CL2407"/>
          <cell r="CM2407"/>
          <cell r="CN2407"/>
        </row>
        <row r="2408">
          <cell r="B2408"/>
          <cell r="C2408"/>
          <cell r="D2408"/>
          <cell r="E2408"/>
          <cell r="F2408"/>
          <cell r="G2408"/>
          <cell r="H2408"/>
          <cell r="I2408"/>
          <cell r="J2408"/>
          <cell r="K2408"/>
          <cell r="L2408"/>
          <cell r="M2408"/>
          <cell r="N2408"/>
          <cell r="O2408"/>
          <cell r="P2408"/>
          <cell r="Q2408"/>
          <cell r="R2408"/>
          <cell r="S2408"/>
          <cell r="T2408"/>
          <cell r="U2408"/>
          <cell r="V2408"/>
          <cell r="W2408"/>
          <cell r="X2408"/>
          <cell r="Y2408"/>
          <cell r="Z2408"/>
          <cell r="AA2408"/>
          <cell r="AB2408"/>
          <cell r="AC2408"/>
          <cell r="AD2408"/>
          <cell r="AE2408"/>
          <cell r="AF2408"/>
          <cell r="AG2408"/>
          <cell r="AH2408"/>
          <cell r="AI2408"/>
          <cell r="AJ2408"/>
          <cell r="AK2408"/>
          <cell r="AL2408"/>
          <cell r="AM2408"/>
          <cell r="AN2408"/>
          <cell r="AO2408"/>
          <cell r="AP2408"/>
          <cell r="AQ2408"/>
          <cell r="AR2408"/>
          <cell r="AS2408"/>
          <cell r="AT2408"/>
          <cell r="AU2408"/>
          <cell r="AV2408"/>
          <cell r="AW2408"/>
          <cell r="AX2408"/>
          <cell r="AY2408"/>
          <cell r="AZ2408"/>
          <cell r="BA2408"/>
          <cell r="BB2408"/>
          <cell r="BC2408"/>
          <cell r="BD2408"/>
          <cell r="BE2408"/>
          <cell r="BF2408"/>
          <cell r="BG2408"/>
          <cell r="BH2408"/>
          <cell r="BI2408"/>
          <cell r="BJ2408"/>
          <cell r="BK2408"/>
          <cell r="BL2408"/>
          <cell r="BM2408"/>
          <cell r="BN2408"/>
          <cell r="BO2408"/>
          <cell r="BP2408"/>
          <cell r="BQ2408"/>
          <cell r="BR2408"/>
          <cell r="BS2408"/>
          <cell r="BT2408"/>
          <cell r="BU2408"/>
          <cell r="BV2408"/>
          <cell r="BW2408"/>
          <cell r="BX2408"/>
          <cell r="BY2408"/>
          <cell r="BZ2408"/>
          <cell r="CA2408"/>
          <cell r="CB2408"/>
          <cell r="CC2408"/>
          <cell r="CD2408"/>
          <cell r="CE2408"/>
          <cell r="CF2408"/>
          <cell r="CG2408"/>
          <cell r="CH2408"/>
          <cell r="CI2408"/>
          <cell r="CJ2408"/>
          <cell r="CK2408"/>
          <cell r="CL2408"/>
          <cell r="CM2408"/>
          <cell r="CN2408"/>
        </row>
        <row r="2409">
          <cell r="B2409"/>
          <cell r="C2409"/>
          <cell r="D2409"/>
          <cell r="E2409"/>
          <cell r="F2409"/>
          <cell r="G2409"/>
          <cell r="H2409"/>
          <cell r="I2409"/>
          <cell r="J2409"/>
          <cell r="K2409"/>
          <cell r="L2409"/>
          <cell r="M2409"/>
          <cell r="N2409"/>
          <cell r="O2409"/>
          <cell r="P2409"/>
          <cell r="Q2409"/>
          <cell r="R2409"/>
          <cell r="S2409"/>
          <cell r="T2409"/>
          <cell r="U2409"/>
          <cell r="V2409"/>
          <cell r="W2409"/>
          <cell r="X2409"/>
          <cell r="Y2409"/>
          <cell r="Z2409"/>
          <cell r="AA2409"/>
          <cell r="AB2409"/>
          <cell r="AC2409"/>
          <cell r="AD2409"/>
          <cell r="AE2409"/>
          <cell r="AF2409"/>
          <cell r="AG2409"/>
          <cell r="AH2409"/>
          <cell r="AI2409"/>
          <cell r="AJ2409"/>
          <cell r="AK2409"/>
          <cell r="AL2409"/>
          <cell r="AM2409"/>
          <cell r="AN2409"/>
          <cell r="AO2409"/>
          <cell r="AP2409"/>
          <cell r="AQ2409"/>
          <cell r="AR2409"/>
          <cell r="AS2409"/>
          <cell r="AT2409"/>
          <cell r="AU2409"/>
          <cell r="AV2409"/>
          <cell r="AW2409"/>
          <cell r="AX2409"/>
          <cell r="AY2409"/>
          <cell r="AZ2409"/>
          <cell r="BA2409"/>
          <cell r="BB2409"/>
          <cell r="BC2409"/>
          <cell r="BD2409"/>
          <cell r="BE2409"/>
          <cell r="BF2409"/>
          <cell r="BG2409"/>
          <cell r="BH2409"/>
          <cell r="BI2409"/>
          <cell r="BJ2409"/>
          <cell r="BK2409"/>
          <cell r="BL2409"/>
          <cell r="BM2409"/>
          <cell r="BN2409"/>
          <cell r="BO2409"/>
          <cell r="BP2409"/>
          <cell r="BQ2409"/>
          <cell r="BR2409"/>
          <cell r="BS2409"/>
          <cell r="BT2409"/>
          <cell r="BU2409"/>
          <cell r="BV2409"/>
          <cell r="BW2409"/>
          <cell r="BX2409"/>
          <cell r="BY2409"/>
          <cell r="BZ2409"/>
          <cell r="CA2409"/>
          <cell r="CB2409"/>
          <cell r="CC2409"/>
          <cell r="CD2409"/>
          <cell r="CE2409"/>
          <cell r="CF2409"/>
          <cell r="CG2409"/>
          <cell r="CH2409"/>
          <cell r="CI2409"/>
          <cell r="CJ2409"/>
          <cell r="CK2409"/>
          <cell r="CL2409"/>
          <cell r="CM2409"/>
          <cell r="CN2409"/>
        </row>
        <row r="2410">
          <cell r="B2410"/>
          <cell r="C2410"/>
          <cell r="D2410"/>
          <cell r="E2410"/>
          <cell r="F2410"/>
          <cell r="G2410"/>
          <cell r="H2410"/>
          <cell r="I2410"/>
          <cell r="J2410"/>
          <cell r="K2410"/>
          <cell r="L2410"/>
          <cell r="M2410"/>
          <cell r="N2410"/>
          <cell r="O2410"/>
          <cell r="P2410"/>
          <cell r="Q2410"/>
          <cell r="R2410"/>
          <cell r="S2410"/>
          <cell r="T2410"/>
          <cell r="U2410"/>
          <cell r="V2410"/>
          <cell r="W2410"/>
          <cell r="X2410"/>
          <cell r="Y2410"/>
          <cell r="Z2410"/>
          <cell r="AA2410"/>
          <cell r="AB2410"/>
          <cell r="AC2410"/>
          <cell r="AD2410"/>
          <cell r="AE2410"/>
          <cell r="AF2410"/>
          <cell r="AG2410"/>
          <cell r="AH2410"/>
          <cell r="AI2410"/>
          <cell r="AJ2410"/>
          <cell r="AK2410"/>
          <cell r="AL2410"/>
          <cell r="AM2410"/>
          <cell r="AN2410"/>
          <cell r="AO2410"/>
          <cell r="AP2410"/>
          <cell r="AQ2410"/>
          <cell r="AR2410"/>
          <cell r="AS2410"/>
          <cell r="AT2410"/>
          <cell r="AU2410"/>
          <cell r="AV2410"/>
          <cell r="AW2410"/>
          <cell r="AX2410"/>
          <cell r="AY2410"/>
          <cell r="AZ2410"/>
          <cell r="BA2410"/>
          <cell r="BB2410"/>
          <cell r="BC2410"/>
          <cell r="BD2410"/>
          <cell r="BE2410"/>
          <cell r="BF2410"/>
          <cell r="BG2410"/>
          <cell r="BH2410"/>
          <cell r="BI2410"/>
          <cell r="BJ2410"/>
          <cell r="BK2410"/>
          <cell r="BL2410"/>
          <cell r="BM2410"/>
          <cell r="BN2410"/>
          <cell r="BO2410"/>
          <cell r="BP2410"/>
          <cell r="BQ2410"/>
          <cell r="BR2410"/>
          <cell r="BS2410"/>
          <cell r="BT2410"/>
          <cell r="BU2410"/>
          <cell r="BV2410"/>
          <cell r="BW2410"/>
          <cell r="BX2410"/>
          <cell r="BY2410"/>
          <cell r="BZ2410"/>
          <cell r="CA2410"/>
          <cell r="CB2410"/>
          <cell r="CC2410"/>
          <cell r="CD2410"/>
          <cell r="CE2410"/>
          <cell r="CF2410"/>
          <cell r="CG2410"/>
          <cell r="CH2410"/>
          <cell r="CI2410"/>
          <cell r="CJ2410"/>
          <cell r="CK2410"/>
          <cell r="CL2410"/>
          <cell r="CM2410"/>
          <cell r="CN2410"/>
        </row>
        <row r="2411">
          <cell r="B2411"/>
          <cell r="C2411"/>
          <cell r="D2411"/>
          <cell r="E2411"/>
          <cell r="F2411"/>
          <cell r="G2411"/>
          <cell r="H2411"/>
          <cell r="I2411"/>
          <cell r="J2411"/>
          <cell r="K2411"/>
          <cell r="L2411"/>
          <cell r="M2411"/>
          <cell r="N2411"/>
          <cell r="O2411"/>
          <cell r="P2411"/>
          <cell r="Q2411"/>
          <cell r="R2411"/>
          <cell r="S2411"/>
          <cell r="T2411"/>
          <cell r="U2411"/>
          <cell r="V2411"/>
          <cell r="W2411"/>
          <cell r="X2411"/>
          <cell r="Y2411"/>
          <cell r="Z2411"/>
          <cell r="AA2411"/>
          <cell r="AB2411"/>
          <cell r="AC2411"/>
          <cell r="AD2411"/>
          <cell r="AE2411"/>
          <cell r="AF2411"/>
          <cell r="AG2411"/>
          <cell r="AH2411"/>
          <cell r="AI2411"/>
          <cell r="AJ2411"/>
          <cell r="AK2411"/>
          <cell r="AL2411"/>
          <cell r="AM2411"/>
          <cell r="AN2411"/>
          <cell r="AO2411"/>
          <cell r="AP2411"/>
          <cell r="AQ2411"/>
          <cell r="AR2411"/>
          <cell r="AS2411"/>
          <cell r="AT2411"/>
          <cell r="AU2411"/>
          <cell r="AV2411"/>
          <cell r="AW2411"/>
          <cell r="AX2411"/>
          <cell r="AY2411"/>
          <cell r="AZ2411"/>
          <cell r="BA2411"/>
          <cell r="BB2411"/>
          <cell r="BC2411"/>
          <cell r="BD2411"/>
          <cell r="BE2411"/>
          <cell r="BF2411"/>
          <cell r="BG2411"/>
          <cell r="BH2411"/>
          <cell r="BI2411"/>
          <cell r="BJ2411"/>
          <cell r="BK2411"/>
          <cell r="BL2411"/>
          <cell r="BM2411"/>
          <cell r="BN2411"/>
          <cell r="BO2411"/>
          <cell r="BP2411"/>
          <cell r="BQ2411"/>
          <cell r="BR2411"/>
          <cell r="BS2411"/>
          <cell r="BT2411"/>
          <cell r="BU2411"/>
          <cell r="BV2411"/>
          <cell r="BW2411"/>
          <cell r="BX2411"/>
          <cell r="BY2411"/>
          <cell r="BZ2411"/>
          <cell r="CA2411"/>
          <cell r="CB2411"/>
          <cell r="CC2411"/>
          <cell r="CD2411"/>
          <cell r="CE2411"/>
          <cell r="CF2411"/>
          <cell r="CG2411"/>
          <cell r="CH2411"/>
          <cell r="CI2411"/>
          <cell r="CJ2411"/>
          <cell r="CK2411"/>
          <cell r="CL2411"/>
          <cell r="CM2411"/>
          <cell r="CN2411"/>
        </row>
        <row r="2412">
          <cell r="B2412"/>
          <cell r="C2412"/>
          <cell r="D2412"/>
          <cell r="E2412"/>
          <cell r="F2412"/>
          <cell r="G2412"/>
          <cell r="H2412"/>
          <cell r="I2412"/>
          <cell r="J2412"/>
          <cell r="K2412"/>
          <cell r="L2412"/>
          <cell r="M2412"/>
          <cell r="N2412"/>
          <cell r="O2412"/>
          <cell r="P2412"/>
          <cell r="Q2412"/>
          <cell r="R2412"/>
          <cell r="S2412"/>
          <cell r="T2412"/>
          <cell r="U2412"/>
          <cell r="V2412"/>
          <cell r="W2412"/>
          <cell r="X2412"/>
          <cell r="Y2412"/>
          <cell r="Z2412"/>
          <cell r="AA2412"/>
          <cell r="AB2412"/>
          <cell r="AC2412"/>
          <cell r="AD2412"/>
          <cell r="AE2412"/>
          <cell r="AF2412"/>
          <cell r="AG2412"/>
          <cell r="AH2412"/>
          <cell r="AI2412"/>
          <cell r="AJ2412"/>
          <cell r="AK2412"/>
          <cell r="AL2412"/>
          <cell r="AM2412"/>
          <cell r="AN2412"/>
          <cell r="AO2412"/>
          <cell r="AP2412"/>
          <cell r="AQ2412"/>
          <cell r="AR2412"/>
          <cell r="AS2412"/>
          <cell r="AT2412"/>
          <cell r="AU2412"/>
          <cell r="AV2412"/>
          <cell r="AW2412"/>
          <cell r="AX2412"/>
          <cell r="AY2412"/>
          <cell r="AZ2412"/>
          <cell r="BA2412"/>
          <cell r="BB2412"/>
          <cell r="BC2412"/>
          <cell r="BD2412"/>
          <cell r="BE2412"/>
          <cell r="BF2412"/>
          <cell r="BG2412"/>
          <cell r="BH2412"/>
          <cell r="BI2412"/>
          <cell r="BJ2412"/>
          <cell r="BK2412"/>
          <cell r="BL2412"/>
          <cell r="BM2412"/>
          <cell r="BN2412"/>
          <cell r="BO2412"/>
          <cell r="BP2412"/>
          <cell r="BQ2412"/>
          <cell r="BR2412"/>
          <cell r="BS2412"/>
          <cell r="BT2412"/>
          <cell r="BU2412"/>
          <cell r="BV2412"/>
          <cell r="BW2412"/>
          <cell r="BX2412"/>
          <cell r="BY2412"/>
          <cell r="BZ2412"/>
          <cell r="CA2412"/>
          <cell r="CB2412"/>
          <cell r="CC2412"/>
          <cell r="CD2412"/>
          <cell r="CE2412"/>
          <cell r="CF2412"/>
          <cell r="CG2412"/>
          <cell r="CH2412"/>
          <cell r="CI2412"/>
          <cell r="CJ2412"/>
          <cell r="CK2412"/>
          <cell r="CL2412"/>
          <cell r="CM2412"/>
          <cell r="CN2412"/>
        </row>
        <row r="2413">
          <cell r="B2413"/>
          <cell r="C2413"/>
          <cell r="D2413"/>
          <cell r="E2413"/>
          <cell r="F2413"/>
          <cell r="G2413"/>
          <cell r="H2413"/>
          <cell r="I2413"/>
          <cell r="J2413"/>
          <cell r="K2413"/>
          <cell r="L2413"/>
          <cell r="M2413"/>
          <cell r="N2413"/>
          <cell r="O2413"/>
          <cell r="P2413"/>
          <cell r="Q2413"/>
          <cell r="R2413"/>
          <cell r="S2413"/>
          <cell r="T2413"/>
          <cell r="U2413"/>
          <cell r="V2413"/>
          <cell r="W2413"/>
          <cell r="X2413"/>
          <cell r="Y2413"/>
          <cell r="Z2413"/>
          <cell r="AA2413"/>
          <cell r="AB2413"/>
          <cell r="AC2413"/>
          <cell r="AD2413"/>
          <cell r="AE2413"/>
          <cell r="AF2413"/>
          <cell r="AG2413"/>
          <cell r="AH2413"/>
          <cell r="AI2413"/>
          <cell r="AJ2413"/>
          <cell r="AK2413"/>
          <cell r="AL2413"/>
          <cell r="AM2413"/>
          <cell r="AN2413"/>
          <cell r="AO2413"/>
          <cell r="AP2413"/>
          <cell r="AQ2413"/>
          <cell r="AR2413"/>
          <cell r="AS2413"/>
          <cell r="AT2413"/>
          <cell r="AU2413"/>
          <cell r="AV2413"/>
          <cell r="AW2413"/>
          <cell r="AX2413"/>
          <cell r="AY2413"/>
          <cell r="AZ2413"/>
          <cell r="BA2413"/>
          <cell r="BB2413"/>
          <cell r="BC2413"/>
          <cell r="BD2413"/>
          <cell r="BE2413"/>
          <cell r="BF2413"/>
          <cell r="BG2413"/>
          <cell r="BH2413"/>
          <cell r="BI2413"/>
          <cell r="BJ2413"/>
          <cell r="BK2413"/>
          <cell r="BL2413"/>
          <cell r="BM2413"/>
          <cell r="BN2413"/>
          <cell r="BO2413"/>
          <cell r="BP2413"/>
          <cell r="BQ2413"/>
          <cell r="BR2413"/>
          <cell r="BS2413"/>
          <cell r="BT2413"/>
          <cell r="BU2413"/>
          <cell r="BV2413"/>
          <cell r="BW2413"/>
          <cell r="BX2413"/>
          <cell r="BY2413"/>
          <cell r="BZ2413"/>
          <cell r="CA2413"/>
          <cell r="CB2413"/>
          <cell r="CC2413"/>
          <cell r="CD2413"/>
          <cell r="CE2413"/>
          <cell r="CF2413"/>
          <cell r="CG2413"/>
          <cell r="CH2413"/>
          <cell r="CI2413"/>
          <cell r="CJ2413"/>
          <cell r="CK2413"/>
          <cell r="CL2413"/>
          <cell r="CM2413"/>
          <cell r="CN2413"/>
        </row>
        <row r="2414">
          <cell r="B2414"/>
          <cell r="C2414"/>
          <cell r="D2414"/>
          <cell r="E2414"/>
          <cell r="F2414"/>
          <cell r="G2414"/>
          <cell r="H2414"/>
          <cell r="I2414"/>
          <cell r="J2414"/>
          <cell r="K2414"/>
          <cell r="L2414"/>
          <cell r="M2414"/>
          <cell r="N2414"/>
          <cell r="O2414"/>
          <cell r="P2414"/>
          <cell r="Q2414"/>
          <cell r="R2414"/>
          <cell r="S2414"/>
          <cell r="T2414"/>
          <cell r="U2414"/>
          <cell r="V2414"/>
          <cell r="W2414"/>
          <cell r="X2414"/>
          <cell r="Y2414"/>
          <cell r="Z2414"/>
          <cell r="AA2414"/>
          <cell r="AB2414"/>
          <cell r="AC2414"/>
          <cell r="AD2414"/>
          <cell r="AE2414"/>
          <cell r="AF2414"/>
          <cell r="AG2414"/>
          <cell r="AH2414"/>
          <cell r="AI2414"/>
          <cell r="AJ2414"/>
          <cell r="AK2414"/>
          <cell r="AL2414"/>
          <cell r="AM2414"/>
          <cell r="AN2414"/>
          <cell r="AO2414"/>
          <cell r="AP2414"/>
          <cell r="AQ2414"/>
          <cell r="AR2414"/>
          <cell r="AS2414"/>
          <cell r="AT2414"/>
          <cell r="AU2414"/>
          <cell r="AV2414"/>
          <cell r="AW2414"/>
          <cell r="AX2414"/>
          <cell r="AY2414"/>
          <cell r="AZ2414"/>
          <cell r="BA2414"/>
          <cell r="BB2414"/>
          <cell r="BC2414"/>
          <cell r="BD2414"/>
          <cell r="BE2414"/>
          <cell r="BF2414"/>
          <cell r="BG2414"/>
          <cell r="BH2414"/>
          <cell r="BI2414"/>
          <cell r="BJ2414"/>
          <cell r="BK2414"/>
          <cell r="BL2414"/>
          <cell r="BM2414"/>
          <cell r="BN2414"/>
          <cell r="BO2414"/>
          <cell r="BP2414"/>
          <cell r="BQ2414"/>
          <cell r="BR2414"/>
          <cell r="BS2414"/>
          <cell r="BT2414"/>
          <cell r="BU2414"/>
          <cell r="BV2414"/>
          <cell r="BW2414"/>
          <cell r="BX2414"/>
          <cell r="BY2414"/>
          <cell r="BZ2414"/>
          <cell r="CA2414"/>
          <cell r="CB2414"/>
          <cell r="CC2414"/>
          <cell r="CD2414"/>
          <cell r="CE2414"/>
          <cell r="CF2414"/>
          <cell r="CG2414"/>
          <cell r="CH2414"/>
          <cell r="CI2414"/>
          <cell r="CJ2414"/>
          <cell r="CK2414"/>
          <cell r="CL2414"/>
          <cell r="CM2414"/>
          <cell r="CN2414"/>
        </row>
        <row r="2415">
          <cell r="B2415"/>
          <cell r="C2415"/>
          <cell r="D2415"/>
          <cell r="E2415"/>
          <cell r="F2415"/>
          <cell r="G2415"/>
          <cell r="H2415"/>
          <cell r="I2415"/>
          <cell r="J2415"/>
          <cell r="K2415"/>
          <cell r="L2415"/>
          <cell r="M2415"/>
          <cell r="N2415"/>
          <cell r="O2415"/>
          <cell r="P2415"/>
          <cell r="Q2415"/>
          <cell r="R2415"/>
          <cell r="S2415"/>
          <cell r="T2415"/>
          <cell r="U2415"/>
          <cell r="V2415"/>
          <cell r="W2415"/>
          <cell r="X2415"/>
          <cell r="Y2415"/>
          <cell r="Z2415"/>
          <cell r="AA2415"/>
          <cell r="AB2415"/>
          <cell r="AC2415"/>
          <cell r="AD2415"/>
          <cell r="AE2415"/>
          <cell r="AF2415"/>
          <cell r="AG2415"/>
          <cell r="AH2415"/>
          <cell r="AI2415"/>
          <cell r="AJ2415"/>
          <cell r="AK2415"/>
          <cell r="AL2415"/>
          <cell r="AM2415"/>
          <cell r="AN2415"/>
          <cell r="AO2415"/>
          <cell r="AP2415"/>
          <cell r="AQ2415"/>
          <cell r="AR2415"/>
          <cell r="AS2415"/>
          <cell r="AT2415"/>
          <cell r="AU2415"/>
          <cell r="AV2415"/>
          <cell r="AW2415"/>
          <cell r="AX2415"/>
          <cell r="AY2415"/>
          <cell r="AZ2415"/>
          <cell r="BA2415"/>
          <cell r="BB2415"/>
          <cell r="BC2415"/>
          <cell r="BD2415"/>
          <cell r="BE2415"/>
          <cell r="BF2415"/>
          <cell r="BG2415"/>
          <cell r="BH2415"/>
          <cell r="BI2415"/>
          <cell r="BJ2415"/>
          <cell r="BK2415"/>
          <cell r="BL2415"/>
          <cell r="BM2415"/>
          <cell r="BN2415"/>
          <cell r="BO2415"/>
          <cell r="BP2415"/>
          <cell r="BQ2415"/>
          <cell r="BR2415"/>
          <cell r="BS2415"/>
          <cell r="BT2415"/>
          <cell r="BU2415"/>
          <cell r="BV2415"/>
          <cell r="BW2415"/>
          <cell r="BX2415"/>
          <cell r="BY2415"/>
          <cell r="BZ2415"/>
          <cell r="CA2415"/>
          <cell r="CB2415"/>
          <cell r="CC2415"/>
          <cell r="CD2415"/>
          <cell r="CE2415"/>
          <cell r="CF2415"/>
          <cell r="CG2415"/>
          <cell r="CH2415"/>
          <cell r="CI2415"/>
          <cell r="CJ2415"/>
          <cell r="CK2415"/>
          <cell r="CL2415"/>
          <cell r="CM2415"/>
          <cell r="CN2415"/>
        </row>
        <row r="2416">
          <cell r="B2416"/>
          <cell r="C2416"/>
          <cell r="D2416"/>
          <cell r="E2416"/>
          <cell r="F2416"/>
          <cell r="G2416"/>
          <cell r="H2416"/>
          <cell r="I2416"/>
          <cell r="J2416"/>
          <cell r="K2416"/>
          <cell r="L2416"/>
          <cell r="M2416"/>
          <cell r="N2416"/>
          <cell r="O2416"/>
          <cell r="P2416"/>
          <cell r="Q2416"/>
          <cell r="R2416"/>
          <cell r="S2416"/>
          <cell r="T2416"/>
          <cell r="U2416"/>
          <cell r="V2416"/>
          <cell r="W2416"/>
          <cell r="X2416"/>
          <cell r="Y2416"/>
          <cell r="Z2416"/>
          <cell r="AA2416"/>
          <cell r="AB2416"/>
          <cell r="AC2416"/>
          <cell r="AD2416"/>
          <cell r="AE2416"/>
          <cell r="AF2416"/>
          <cell r="AG2416"/>
          <cell r="AH2416"/>
          <cell r="AI2416"/>
          <cell r="AJ2416"/>
          <cell r="AK2416"/>
          <cell r="AL2416"/>
          <cell r="AM2416"/>
          <cell r="AN2416"/>
          <cell r="AO2416"/>
          <cell r="AP2416"/>
          <cell r="AQ2416"/>
          <cell r="AR2416"/>
          <cell r="AS2416"/>
          <cell r="AT2416"/>
          <cell r="AU2416"/>
          <cell r="AV2416"/>
          <cell r="AW2416"/>
          <cell r="AX2416"/>
          <cell r="AY2416"/>
          <cell r="AZ2416"/>
          <cell r="BA2416"/>
          <cell r="BB2416"/>
          <cell r="BC2416"/>
          <cell r="BD2416"/>
          <cell r="BE2416"/>
          <cell r="BF2416"/>
          <cell r="BG2416"/>
          <cell r="BH2416"/>
          <cell r="BI2416"/>
          <cell r="BJ2416"/>
          <cell r="BK2416"/>
          <cell r="BL2416"/>
          <cell r="BM2416"/>
          <cell r="BN2416"/>
          <cell r="BO2416"/>
          <cell r="BP2416"/>
          <cell r="BQ2416"/>
          <cell r="BR2416"/>
          <cell r="BS2416"/>
          <cell r="BT2416"/>
          <cell r="BU2416"/>
          <cell r="BV2416"/>
          <cell r="BW2416"/>
          <cell r="BX2416"/>
          <cell r="BY2416"/>
          <cell r="BZ2416"/>
          <cell r="CA2416"/>
          <cell r="CB2416"/>
          <cell r="CC2416"/>
          <cell r="CD2416"/>
          <cell r="CE2416"/>
          <cell r="CF2416"/>
          <cell r="CG2416"/>
          <cell r="CH2416"/>
          <cell r="CI2416"/>
          <cell r="CJ2416"/>
          <cell r="CK2416"/>
          <cell r="CL2416"/>
          <cell r="CM2416"/>
          <cell r="CN2416"/>
        </row>
        <row r="2417">
          <cell r="B2417"/>
          <cell r="C2417"/>
          <cell r="D2417"/>
          <cell r="E2417"/>
          <cell r="F2417"/>
          <cell r="G2417"/>
          <cell r="H2417"/>
          <cell r="I2417"/>
          <cell r="J2417"/>
          <cell r="K2417"/>
          <cell r="L2417"/>
          <cell r="M2417"/>
          <cell r="N2417"/>
          <cell r="O2417"/>
          <cell r="P2417"/>
          <cell r="Q2417"/>
          <cell r="R2417"/>
          <cell r="S2417"/>
          <cell r="T2417"/>
          <cell r="U2417"/>
          <cell r="V2417"/>
          <cell r="W2417"/>
          <cell r="X2417"/>
          <cell r="Y2417"/>
          <cell r="Z2417"/>
          <cell r="AA2417"/>
          <cell r="AB2417"/>
          <cell r="AC2417"/>
          <cell r="AD2417"/>
          <cell r="AE2417"/>
          <cell r="AF2417"/>
          <cell r="AG2417"/>
          <cell r="AH2417"/>
          <cell r="AI2417"/>
          <cell r="AJ2417"/>
          <cell r="AK2417"/>
          <cell r="AL2417"/>
          <cell r="AM2417"/>
          <cell r="AN2417"/>
          <cell r="AO2417"/>
          <cell r="AP2417"/>
          <cell r="AQ2417"/>
          <cell r="AR2417"/>
          <cell r="AS2417"/>
          <cell r="AT2417"/>
          <cell r="AU2417"/>
          <cell r="AV2417"/>
          <cell r="AW2417"/>
          <cell r="AX2417"/>
          <cell r="AY2417"/>
          <cell r="AZ2417"/>
          <cell r="BA2417"/>
          <cell r="BB2417"/>
          <cell r="BC2417"/>
          <cell r="BD2417"/>
          <cell r="BE2417"/>
          <cell r="BF2417"/>
          <cell r="BG2417"/>
          <cell r="BH2417"/>
          <cell r="BI2417"/>
          <cell r="BJ2417"/>
          <cell r="BK2417"/>
          <cell r="BL2417"/>
          <cell r="BM2417"/>
          <cell r="BN2417"/>
          <cell r="BO2417"/>
          <cell r="BP2417"/>
          <cell r="BQ2417"/>
          <cell r="BR2417"/>
          <cell r="BS2417"/>
          <cell r="BT2417"/>
          <cell r="BU2417"/>
          <cell r="BV2417"/>
          <cell r="BW2417"/>
          <cell r="BX2417"/>
          <cell r="BY2417"/>
          <cell r="BZ2417"/>
          <cell r="CA2417"/>
          <cell r="CB2417"/>
          <cell r="CC2417"/>
          <cell r="CD2417"/>
          <cell r="CE2417"/>
          <cell r="CF2417"/>
          <cell r="CG2417"/>
          <cell r="CH2417"/>
          <cell r="CI2417"/>
          <cell r="CJ2417"/>
          <cell r="CK2417"/>
          <cell r="CL2417"/>
          <cell r="CM2417"/>
          <cell r="CN2417"/>
        </row>
        <row r="2418">
          <cell r="B2418"/>
          <cell r="C2418"/>
          <cell r="D2418"/>
          <cell r="E2418"/>
          <cell r="F2418"/>
          <cell r="G2418"/>
          <cell r="H2418"/>
          <cell r="I2418"/>
          <cell r="J2418"/>
          <cell r="K2418"/>
          <cell r="L2418"/>
          <cell r="M2418"/>
          <cell r="N2418"/>
          <cell r="O2418"/>
          <cell r="P2418"/>
          <cell r="Q2418"/>
          <cell r="R2418"/>
          <cell r="S2418"/>
          <cell r="T2418"/>
          <cell r="U2418"/>
          <cell r="V2418"/>
          <cell r="W2418"/>
          <cell r="X2418"/>
          <cell r="Y2418"/>
          <cell r="Z2418"/>
          <cell r="AA2418"/>
          <cell r="AB2418"/>
          <cell r="AC2418"/>
          <cell r="AD2418"/>
          <cell r="AE2418"/>
          <cell r="AF2418"/>
          <cell r="AG2418"/>
          <cell r="AH2418"/>
          <cell r="AI2418"/>
          <cell r="AJ2418"/>
          <cell r="AK2418"/>
          <cell r="AL2418"/>
          <cell r="AM2418"/>
          <cell r="AN2418"/>
          <cell r="AO2418"/>
          <cell r="AP2418"/>
          <cell r="AQ2418"/>
          <cell r="AR2418"/>
          <cell r="AS2418"/>
          <cell r="AT2418"/>
          <cell r="AU2418"/>
          <cell r="AV2418"/>
          <cell r="AW2418"/>
          <cell r="AX2418"/>
          <cell r="AY2418"/>
          <cell r="AZ2418"/>
          <cell r="BA2418"/>
          <cell r="BB2418"/>
          <cell r="BC2418"/>
          <cell r="BD2418"/>
          <cell r="BE2418"/>
          <cell r="BF2418"/>
          <cell r="BG2418"/>
          <cell r="BH2418"/>
          <cell r="BI2418"/>
          <cell r="BJ2418"/>
          <cell r="BK2418"/>
          <cell r="BL2418"/>
          <cell r="BM2418"/>
          <cell r="BN2418"/>
          <cell r="BO2418"/>
          <cell r="BP2418"/>
          <cell r="BQ2418"/>
          <cell r="BR2418"/>
          <cell r="BS2418"/>
          <cell r="BT2418"/>
          <cell r="BU2418"/>
          <cell r="BV2418"/>
          <cell r="BW2418"/>
          <cell r="BX2418"/>
          <cell r="BY2418"/>
          <cell r="BZ2418"/>
          <cell r="CA2418"/>
          <cell r="CB2418"/>
          <cell r="CC2418"/>
          <cell r="CD2418"/>
          <cell r="CE2418"/>
          <cell r="CF2418"/>
          <cell r="CG2418"/>
          <cell r="CH2418"/>
          <cell r="CI2418"/>
          <cell r="CJ2418"/>
          <cell r="CK2418"/>
          <cell r="CL2418"/>
          <cell r="CM2418"/>
          <cell r="CN2418"/>
        </row>
        <row r="2419">
          <cell r="B2419"/>
          <cell r="C2419"/>
          <cell r="D2419"/>
          <cell r="E2419"/>
          <cell r="F2419"/>
          <cell r="G2419"/>
          <cell r="H2419"/>
          <cell r="I2419"/>
          <cell r="J2419"/>
          <cell r="K2419"/>
          <cell r="L2419"/>
          <cell r="M2419"/>
          <cell r="N2419"/>
          <cell r="O2419"/>
          <cell r="P2419"/>
          <cell r="Q2419"/>
          <cell r="R2419"/>
          <cell r="S2419"/>
          <cell r="T2419"/>
          <cell r="U2419"/>
          <cell r="V2419"/>
          <cell r="W2419"/>
          <cell r="X2419"/>
          <cell r="Y2419"/>
          <cell r="Z2419"/>
          <cell r="AA2419"/>
          <cell r="AB2419"/>
          <cell r="AC2419"/>
          <cell r="AD2419"/>
          <cell r="AE2419"/>
          <cell r="AF2419"/>
          <cell r="AG2419"/>
          <cell r="AH2419"/>
          <cell r="AI2419"/>
          <cell r="AJ2419"/>
          <cell r="AK2419"/>
          <cell r="AL2419"/>
          <cell r="AM2419"/>
          <cell r="AN2419"/>
          <cell r="AO2419"/>
          <cell r="AP2419"/>
          <cell r="AQ2419"/>
          <cell r="AR2419"/>
          <cell r="AS2419"/>
          <cell r="AT2419"/>
          <cell r="AU2419"/>
          <cell r="AV2419"/>
          <cell r="AW2419"/>
          <cell r="AX2419"/>
          <cell r="AY2419"/>
          <cell r="AZ2419"/>
          <cell r="BA2419"/>
          <cell r="BB2419"/>
          <cell r="BC2419"/>
          <cell r="BD2419"/>
          <cell r="BE2419"/>
          <cell r="BF2419"/>
          <cell r="BG2419"/>
          <cell r="BH2419"/>
          <cell r="BI2419"/>
          <cell r="BJ2419"/>
          <cell r="BK2419"/>
          <cell r="BL2419"/>
          <cell r="BM2419"/>
          <cell r="BN2419"/>
          <cell r="BO2419"/>
          <cell r="BP2419"/>
          <cell r="BQ2419"/>
          <cell r="BR2419"/>
          <cell r="BS2419"/>
          <cell r="BT2419"/>
          <cell r="BU2419"/>
          <cell r="BV2419"/>
          <cell r="BW2419"/>
          <cell r="BX2419"/>
          <cell r="BY2419"/>
          <cell r="BZ2419"/>
          <cell r="CA2419"/>
          <cell r="CB2419"/>
          <cell r="CC2419"/>
          <cell r="CD2419"/>
          <cell r="CE2419"/>
          <cell r="CF2419"/>
          <cell r="CG2419"/>
          <cell r="CH2419"/>
          <cell r="CI2419"/>
          <cell r="CJ2419"/>
          <cell r="CK2419"/>
          <cell r="CL2419"/>
          <cell r="CM2419"/>
          <cell r="CN2419"/>
        </row>
        <row r="2420">
          <cell r="B2420"/>
          <cell r="C2420"/>
          <cell r="D2420"/>
          <cell r="E2420"/>
          <cell r="F2420"/>
          <cell r="G2420"/>
          <cell r="H2420"/>
          <cell r="I2420"/>
          <cell r="J2420"/>
          <cell r="K2420"/>
          <cell r="L2420"/>
          <cell r="M2420"/>
          <cell r="N2420"/>
          <cell r="O2420"/>
          <cell r="P2420"/>
          <cell r="Q2420"/>
          <cell r="R2420"/>
          <cell r="S2420"/>
          <cell r="T2420"/>
          <cell r="U2420"/>
          <cell r="V2420"/>
          <cell r="W2420"/>
          <cell r="X2420"/>
          <cell r="Y2420"/>
          <cell r="Z2420"/>
          <cell r="AA2420"/>
          <cell r="AB2420"/>
          <cell r="AC2420"/>
          <cell r="AD2420"/>
          <cell r="AE2420"/>
          <cell r="AF2420"/>
          <cell r="AG2420"/>
          <cell r="AH2420"/>
          <cell r="AI2420"/>
          <cell r="AJ2420"/>
          <cell r="AK2420"/>
          <cell r="AL2420"/>
          <cell r="AM2420"/>
          <cell r="AN2420"/>
          <cell r="AO2420"/>
          <cell r="AP2420"/>
          <cell r="AQ2420"/>
          <cell r="AR2420"/>
          <cell r="AS2420"/>
          <cell r="AT2420"/>
          <cell r="AU2420"/>
          <cell r="AV2420"/>
          <cell r="AW2420"/>
          <cell r="AX2420"/>
          <cell r="AY2420"/>
          <cell r="AZ2420"/>
          <cell r="BA2420"/>
          <cell r="BB2420"/>
          <cell r="BC2420"/>
          <cell r="BD2420"/>
          <cell r="BE2420"/>
          <cell r="BF2420"/>
          <cell r="BG2420"/>
          <cell r="BH2420"/>
          <cell r="BI2420"/>
          <cell r="BJ2420"/>
          <cell r="BK2420"/>
          <cell r="BL2420"/>
          <cell r="BM2420"/>
          <cell r="BN2420"/>
          <cell r="BO2420"/>
          <cell r="BP2420"/>
          <cell r="BQ2420"/>
          <cell r="BR2420"/>
          <cell r="BS2420"/>
          <cell r="BT2420"/>
          <cell r="BU2420"/>
          <cell r="BV2420"/>
          <cell r="BW2420"/>
          <cell r="BX2420"/>
          <cell r="BY2420"/>
          <cell r="BZ2420"/>
          <cell r="CA2420"/>
          <cell r="CB2420"/>
          <cell r="CC2420"/>
          <cell r="CD2420"/>
          <cell r="CE2420"/>
          <cell r="CF2420"/>
          <cell r="CG2420"/>
          <cell r="CH2420"/>
          <cell r="CI2420"/>
          <cell r="CJ2420"/>
          <cell r="CK2420"/>
          <cell r="CL2420"/>
          <cell r="CM2420"/>
          <cell r="CN2420"/>
        </row>
        <row r="2421">
          <cell r="B2421"/>
          <cell r="C2421"/>
          <cell r="D2421"/>
          <cell r="E2421"/>
          <cell r="F2421"/>
          <cell r="G2421"/>
          <cell r="H2421"/>
          <cell r="I2421"/>
          <cell r="J2421"/>
          <cell r="K2421"/>
          <cell r="L2421"/>
          <cell r="M2421"/>
          <cell r="N2421"/>
          <cell r="O2421"/>
          <cell r="P2421"/>
          <cell r="Q2421"/>
          <cell r="R2421"/>
          <cell r="S2421"/>
          <cell r="T2421"/>
          <cell r="U2421"/>
          <cell r="V2421"/>
          <cell r="W2421"/>
          <cell r="X2421"/>
          <cell r="Y2421"/>
          <cell r="Z2421"/>
          <cell r="AA2421"/>
          <cell r="AB2421"/>
          <cell r="AC2421"/>
          <cell r="AD2421"/>
          <cell r="AE2421"/>
          <cell r="AF2421"/>
          <cell r="AG2421"/>
          <cell r="AH2421"/>
          <cell r="AI2421"/>
          <cell r="AJ2421"/>
          <cell r="AK2421"/>
          <cell r="AL2421"/>
          <cell r="AM2421"/>
          <cell r="AN2421"/>
          <cell r="AO2421"/>
          <cell r="AP2421"/>
          <cell r="AQ2421"/>
          <cell r="AR2421"/>
          <cell r="AS2421"/>
          <cell r="AT2421"/>
          <cell r="AU2421"/>
          <cell r="AV2421"/>
          <cell r="AW2421"/>
          <cell r="AX2421"/>
          <cell r="AY2421"/>
          <cell r="AZ2421"/>
          <cell r="BA2421"/>
          <cell r="BB2421"/>
          <cell r="BC2421"/>
          <cell r="BD2421"/>
          <cell r="BE2421"/>
          <cell r="BF2421"/>
          <cell r="BG2421"/>
          <cell r="BH2421"/>
          <cell r="BI2421"/>
          <cell r="BJ2421"/>
          <cell r="BK2421"/>
          <cell r="BL2421"/>
          <cell r="BM2421"/>
          <cell r="BN2421"/>
          <cell r="BO2421"/>
          <cell r="BP2421"/>
          <cell r="BQ2421"/>
          <cell r="BR2421"/>
          <cell r="BS2421"/>
          <cell r="BT2421"/>
          <cell r="BU2421"/>
          <cell r="BV2421"/>
          <cell r="BW2421"/>
          <cell r="BX2421"/>
          <cell r="BY2421"/>
          <cell r="BZ2421"/>
          <cell r="CA2421"/>
          <cell r="CB2421"/>
          <cell r="CC2421"/>
          <cell r="CD2421"/>
          <cell r="CE2421"/>
          <cell r="CF2421"/>
          <cell r="CG2421"/>
          <cell r="CH2421"/>
          <cell r="CI2421"/>
          <cell r="CJ2421"/>
          <cell r="CK2421"/>
          <cell r="CL2421"/>
          <cell r="CM2421"/>
          <cell r="CN2421"/>
        </row>
        <row r="2422">
          <cell r="B2422"/>
          <cell r="C2422"/>
          <cell r="D2422"/>
          <cell r="E2422"/>
          <cell r="F2422"/>
          <cell r="G2422"/>
          <cell r="H2422"/>
          <cell r="I2422"/>
          <cell r="J2422"/>
          <cell r="K2422"/>
          <cell r="L2422"/>
          <cell r="M2422"/>
          <cell r="N2422"/>
          <cell r="O2422"/>
          <cell r="P2422"/>
          <cell r="Q2422"/>
          <cell r="R2422"/>
          <cell r="S2422"/>
          <cell r="T2422"/>
          <cell r="U2422"/>
          <cell r="V2422"/>
          <cell r="W2422"/>
          <cell r="X2422"/>
          <cell r="Y2422"/>
          <cell r="Z2422"/>
          <cell r="AA2422"/>
          <cell r="AB2422"/>
          <cell r="AC2422"/>
          <cell r="AD2422"/>
          <cell r="AE2422"/>
          <cell r="AF2422"/>
          <cell r="AG2422"/>
          <cell r="AH2422"/>
          <cell r="AI2422"/>
          <cell r="AJ2422"/>
          <cell r="AK2422"/>
          <cell r="AL2422"/>
          <cell r="AM2422"/>
          <cell r="AN2422"/>
          <cell r="AO2422"/>
          <cell r="AP2422"/>
          <cell r="AQ2422"/>
          <cell r="AR2422"/>
          <cell r="AS2422"/>
          <cell r="AT2422"/>
          <cell r="AU2422"/>
          <cell r="AV2422"/>
          <cell r="AW2422"/>
          <cell r="AX2422"/>
          <cell r="AY2422"/>
          <cell r="AZ2422"/>
          <cell r="BA2422"/>
          <cell r="BB2422"/>
          <cell r="BC2422"/>
          <cell r="BD2422"/>
          <cell r="BE2422"/>
          <cell r="BF2422"/>
          <cell r="BG2422"/>
          <cell r="BH2422"/>
          <cell r="BI2422"/>
          <cell r="BJ2422"/>
          <cell r="BK2422"/>
          <cell r="BL2422"/>
          <cell r="BM2422"/>
          <cell r="BN2422"/>
          <cell r="BO2422"/>
          <cell r="BP2422"/>
          <cell r="BQ2422"/>
          <cell r="BR2422"/>
          <cell r="BS2422"/>
          <cell r="BT2422"/>
          <cell r="BU2422"/>
          <cell r="BV2422"/>
          <cell r="BW2422"/>
          <cell r="BX2422"/>
          <cell r="BY2422"/>
          <cell r="BZ2422"/>
          <cell r="CA2422"/>
          <cell r="CB2422"/>
          <cell r="CC2422"/>
          <cell r="CD2422"/>
          <cell r="CE2422"/>
          <cell r="CF2422"/>
          <cell r="CG2422"/>
          <cell r="CH2422"/>
          <cell r="CI2422"/>
          <cell r="CJ2422"/>
          <cell r="CK2422"/>
          <cell r="CL2422"/>
          <cell r="CM2422"/>
          <cell r="CN2422"/>
        </row>
        <row r="2423">
          <cell r="B2423"/>
          <cell r="C2423"/>
          <cell r="D2423"/>
          <cell r="E2423"/>
          <cell r="F2423"/>
          <cell r="G2423"/>
          <cell r="H2423"/>
          <cell r="I2423"/>
          <cell r="J2423"/>
          <cell r="K2423"/>
          <cell r="L2423"/>
          <cell r="M2423"/>
          <cell r="N2423"/>
          <cell r="O2423"/>
          <cell r="P2423"/>
          <cell r="Q2423"/>
          <cell r="R2423"/>
          <cell r="S2423"/>
          <cell r="T2423"/>
          <cell r="U2423"/>
          <cell r="V2423"/>
          <cell r="W2423"/>
          <cell r="X2423"/>
          <cell r="Y2423"/>
          <cell r="Z2423"/>
          <cell r="AA2423"/>
          <cell r="AB2423"/>
          <cell r="AC2423"/>
          <cell r="AD2423"/>
          <cell r="AE2423"/>
          <cell r="AF2423"/>
          <cell r="AG2423"/>
          <cell r="AH2423"/>
          <cell r="AI2423"/>
          <cell r="AJ2423"/>
          <cell r="AK2423"/>
          <cell r="AL2423"/>
          <cell r="AM2423"/>
          <cell r="AN2423"/>
          <cell r="AO2423"/>
          <cell r="AP2423"/>
          <cell r="AQ2423"/>
          <cell r="AR2423"/>
          <cell r="AS2423"/>
          <cell r="AT2423"/>
          <cell r="AU2423"/>
          <cell r="AV2423"/>
          <cell r="AW2423"/>
          <cell r="AX2423"/>
          <cell r="AY2423"/>
          <cell r="AZ2423"/>
          <cell r="BA2423"/>
          <cell r="BB2423"/>
          <cell r="BC2423"/>
          <cell r="BD2423"/>
          <cell r="BE2423"/>
          <cell r="BF2423"/>
          <cell r="BG2423"/>
          <cell r="BH2423"/>
          <cell r="BI2423"/>
          <cell r="BJ2423"/>
          <cell r="BK2423"/>
          <cell r="BL2423"/>
          <cell r="BM2423"/>
          <cell r="BN2423"/>
          <cell r="BO2423"/>
          <cell r="BP2423"/>
          <cell r="BQ2423"/>
          <cell r="BR2423"/>
          <cell r="BS2423"/>
          <cell r="BT2423"/>
          <cell r="BU2423"/>
          <cell r="BV2423"/>
          <cell r="BW2423"/>
          <cell r="BX2423"/>
          <cell r="BY2423"/>
          <cell r="BZ2423"/>
          <cell r="CA2423"/>
          <cell r="CB2423"/>
          <cell r="CC2423"/>
          <cell r="CD2423"/>
          <cell r="CE2423"/>
          <cell r="CF2423"/>
          <cell r="CG2423"/>
          <cell r="CH2423"/>
          <cell r="CI2423"/>
          <cell r="CJ2423"/>
          <cell r="CK2423"/>
          <cell r="CL2423"/>
          <cell r="CM2423"/>
          <cell r="CN2423"/>
        </row>
        <row r="2424">
          <cell r="B2424"/>
          <cell r="C2424"/>
          <cell r="D2424"/>
          <cell r="E2424"/>
          <cell r="F2424"/>
          <cell r="G2424"/>
          <cell r="H2424"/>
          <cell r="I2424"/>
          <cell r="J2424"/>
          <cell r="K2424"/>
          <cell r="L2424"/>
          <cell r="M2424"/>
          <cell r="N2424"/>
          <cell r="O2424"/>
          <cell r="P2424"/>
          <cell r="Q2424"/>
          <cell r="R2424"/>
          <cell r="S2424"/>
          <cell r="T2424"/>
          <cell r="U2424"/>
          <cell r="V2424"/>
          <cell r="W2424"/>
          <cell r="X2424"/>
          <cell r="Y2424"/>
          <cell r="Z2424"/>
          <cell r="AA2424"/>
          <cell r="AB2424"/>
          <cell r="AC2424"/>
          <cell r="AD2424"/>
          <cell r="AE2424"/>
          <cell r="AF2424"/>
          <cell r="AG2424"/>
          <cell r="AH2424"/>
          <cell r="AI2424"/>
          <cell r="AJ2424"/>
          <cell r="AK2424"/>
          <cell r="AL2424"/>
          <cell r="AM2424"/>
          <cell r="AN2424"/>
          <cell r="AO2424"/>
          <cell r="AP2424"/>
          <cell r="AQ2424"/>
          <cell r="AR2424"/>
          <cell r="AS2424"/>
          <cell r="AT2424"/>
          <cell r="AU2424"/>
          <cell r="AV2424"/>
          <cell r="AW2424"/>
          <cell r="AX2424"/>
          <cell r="AY2424"/>
          <cell r="AZ2424"/>
          <cell r="BA2424"/>
          <cell r="BB2424"/>
          <cell r="BC2424"/>
          <cell r="BD2424"/>
          <cell r="BE2424"/>
          <cell r="BF2424"/>
          <cell r="BG2424"/>
          <cell r="BH2424"/>
          <cell r="BI2424"/>
          <cell r="BJ2424"/>
          <cell r="BK2424"/>
          <cell r="BL2424"/>
          <cell r="BM2424"/>
          <cell r="BN2424"/>
          <cell r="BO2424"/>
          <cell r="BP2424"/>
          <cell r="BQ2424"/>
          <cell r="BR2424"/>
          <cell r="BS2424"/>
          <cell r="BT2424"/>
          <cell r="BU2424"/>
          <cell r="BV2424"/>
          <cell r="BW2424"/>
          <cell r="BX2424"/>
          <cell r="BY2424"/>
          <cell r="BZ2424"/>
          <cell r="CA2424"/>
          <cell r="CB2424"/>
          <cell r="CC2424"/>
          <cell r="CD2424"/>
          <cell r="CE2424"/>
          <cell r="CF2424"/>
          <cell r="CG2424"/>
          <cell r="CH2424"/>
          <cell r="CI2424"/>
          <cell r="CJ2424"/>
          <cell r="CK2424"/>
          <cell r="CL2424"/>
          <cell r="CM2424"/>
          <cell r="CN2424"/>
        </row>
        <row r="2425">
          <cell r="B2425"/>
          <cell r="C2425"/>
          <cell r="D2425"/>
          <cell r="E2425"/>
          <cell r="F2425"/>
          <cell r="G2425"/>
          <cell r="H2425"/>
          <cell r="I2425"/>
          <cell r="J2425"/>
          <cell r="K2425"/>
          <cell r="L2425"/>
          <cell r="M2425"/>
          <cell r="N2425"/>
          <cell r="O2425"/>
          <cell r="P2425"/>
          <cell r="Q2425"/>
          <cell r="R2425"/>
          <cell r="S2425"/>
          <cell r="T2425"/>
          <cell r="U2425"/>
          <cell r="V2425"/>
          <cell r="W2425"/>
          <cell r="X2425"/>
          <cell r="Y2425"/>
          <cell r="Z2425"/>
          <cell r="AA2425"/>
          <cell r="AB2425"/>
          <cell r="AC2425"/>
          <cell r="AD2425"/>
          <cell r="AE2425"/>
          <cell r="AF2425"/>
          <cell r="AG2425"/>
          <cell r="AH2425"/>
          <cell r="AI2425"/>
          <cell r="AJ2425"/>
          <cell r="AK2425"/>
          <cell r="AL2425"/>
          <cell r="AM2425"/>
          <cell r="AN2425"/>
          <cell r="AO2425"/>
          <cell r="AP2425"/>
          <cell r="AQ2425"/>
          <cell r="AR2425"/>
          <cell r="AS2425"/>
          <cell r="AT2425"/>
          <cell r="AU2425"/>
          <cell r="AV2425"/>
          <cell r="AW2425"/>
          <cell r="AX2425"/>
          <cell r="AY2425"/>
          <cell r="AZ2425"/>
          <cell r="BA2425"/>
          <cell r="BB2425"/>
          <cell r="BC2425"/>
          <cell r="BD2425"/>
          <cell r="BE2425"/>
          <cell r="BF2425"/>
          <cell r="BG2425"/>
          <cell r="BH2425"/>
          <cell r="BI2425"/>
          <cell r="BJ2425"/>
          <cell r="BK2425"/>
          <cell r="BL2425"/>
          <cell r="BM2425"/>
          <cell r="BN2425"/>
          <cell r="BO2425"/>
          <cell r="BP2425"/>
          <cell r="BQ2425"/>
          <cell r="BR2425"/>
          <cell r="BS2425"/>
          <cell r="BT2425"/>
          <cell r="BU2425"/>
          <cell r="BV2425"/>
          <cell r="BW2425"/>
          <cell r="BX2425"/>
          <cell r="BY2425"/>
          <cell r="BZ2425"/>
          <cell r="CA2425"/>
          <cell r="CB2425"/>
          <cell r="CC2425"/>
          <cell r="CD2425"/>
          <cell r="CE2425"/>
          <cell r="CF2425"/>
          <cell r="CG2425"/>
          <cell r="CH2425"/>
          <cell r="CI2425"/>
          <cell r="CJ2425"/>
          <cell r="CK2425"/>
          <cell r="CL2425"/>
          <cell r="CM2425"/>
          <cell r="CN2425"/>
        </row>
        <row r="2426">
          <cell r="B2426"/>
          <cell r="C2426"/>
          <cell r="D2426"/>
          <cell r="E2426"/>
          <cell r="F2426"/>
          <cell r="G2426"/>
          <cell r="H2426"/>
          <cell r="I2426"/>
          <cell r="J2426"/>
          <cell r="K2426"/>
          <cell r="L2426"/>
          <cell r="M2426"/>
          <cell r="N2426"/>
          <cell r="O2426"/>
          <cell r="P2426"/>
          <cell r="Q2426"/>
          <cell r="R2426"/>
          <cell r="S2426"/>
          <cell r="T2426"/>
          <cell r="U2426"/>
          <cell r="V2426"/>
          <cell r="W2426"/>
          <cell r="X2426"/>
          <cell r="Y2426"/>
          <cell r="Z2426"/>
          <cell r="AA2426"/>
          <cell r="AB2426"/>
          <cell r="AC2426"/>
          <cell r="AD2426"/>
          <cell r="AE2426"/>
          <cell r="AF2426"/>
          <cell r="AG2426"/>
          <cell r="AH2426"/>
          <cell r="AI2426"/>
          <cell r="AJ2426"/>
          <cell r="AK2426"/>
          <cell r="AL2426"/>
          <cell r="AM2426"/>
          <cell r="AN2426"/>
          <cell r="AO2426"/>
          <cell r="AP2426"/>
          <cell r="AQ2426"/>
          <cell r="AR2426"/>
          <cell r="AS2426"/>
          <cell r="AT2426"/>
          <cell r="AU2426"/>
          <cell r="AV2426"/>
          <cell r="AW2426"/>
          <cell r="AX2426"/>
          <cell r="AY2426"/>
          <cell r="AZ2426"/>
          <cell r="BA2426"/>
          <cell r="BB2426"/>
          <cell r="BC2426"/>
          <cell r="BD2426"/>
          <cell r="BE2426"/>
          <cell r="BF2426"/>
          <cell r="BG2426"/>
          <cell r="BH2426"/>
          <cell r="BI2426"/>
          <cell r="BJ2426"/>
          <cell r="BK2426"/>
          <cell r="BL2426"/>
          <cell r="BM2426"/>
          <cell r="BN2426"/>
          <cell r="BO2426"/>
          <cell r="BP2426"/>
          <cell r="BQ2426"/>
          <cell r="BR2426"/>
          <cell r="BS2426"/>
          <cell r="BT2426"/>
          <cell r="BU2426"/>
          <cell r="BV2426"/>
          <cell r="BW2426"/>
          <cell r="BX2426"/>
          <cell r="BY2426"/>
          <cell r="BZ2426"/>
          <cell r="CA2426"/>
          <cell r="CB2426"/>
          <cell r="CC2426"/>
          <cell r="CD2426"/>
          <cell r="CE2426"/>
          <cell r="CF2426"/>
          <cell r="CG2426"/>
          <cell r="CH2426"/>
          <cell r="CI2426"/>
          <cell r="CJ2426"/>
          <cell r="CK2426"/>
          <cell r="CL2426"/>
          <cell r="CM2426"/>
          <cell r="CN2426"/>
        </row>
        <row r="2427">
          <cell r="B2427"/>
          <cell r="C2427"/>
          <cell r="D2427"/>
          <cell r="E2427"/>
          <cell r="F2427"/>
          <cell r="G2427"/>
          <cell r="H2427"/>
          <cell r="I2427"/>
          <cell r="J2427"/>
          <cell r="K2427"/>
          <cell r="L2427"/>
          <cell r="M2427"/>
          <cell r="N2427"/>
          <cell r="O2427"/>
          <cell r="P2427"/>
          <cell r="Q2427"/>
          <cell r="R2427"/>
          <cell r="S2427"/>
          <cell r="T2427"/>
          <cell r="U2427"/>
          <cell r="V2427"/>
          <cell r="W2427"/>
          <cell r="X2427"/>
          <cell r="Y2427"/>
          <cell r="Z2427"/>
          <cell r="AA2427"/>
          <cell r="AB2427"/>
          <cell r="AC2427"/>
          <cell r="AD2427"/>
          <cell r="AE2427"/>
          <cell r="AF2427"/>
          <cell r="AG2427"/>
          <cell r="AH2427"/>
          <cell r="AI2427"/>
          <cell r="AJ2427"/>
          <cell r="AK2427"/>
          <cell r="AL2427"/>
          <cell r="AM2427"/>
          <cell r="AN2427"/>
          <cell r="AO2427"/>
          <cell r="AP2427"/>
          <cell r="AQ2427"/>
          <cell r="AR2427"/>
          <cell r="AS2427"/>
          <cell r="AT2427"/>
          <cell r="AU2427"/>
          <cell r="AV2427"/>
          <cell r="AW2427"/>
          <cell r="AX2427"/>
          <cell r="AY2427"/>
          <cell r="AZ2427"/>
          <cell r="BA2427"/>
          <cell r="BB2427"/>
          <cell r="BC2427"/>
          <cell r="BD2427"/>
          <cell r="BE2427"/>
          <cell r="BF2427"/>
          <cell r="BG2427"/>
          <cell r="BH2427"/>
          <cell r="BI2427"/>
          <cell r="BJ2427"/>
          <cell r="BK2427"/>
          <cell r="BL2427"/>
          <cell r="BM2427"/>
          <cell r="BN2427"/>
          <cell r="BO2427"/>
          <cell r="BP2427"/>
          <cell r="BQ2427"/>
          <cell r="BR2427"/>
          <cell r="BS2427"/>
          <cell r="BT2427"/>
          <cell r="BU2427"/>
          <cell r="BV2427"/>
          <cell r="BW2427"/>
          <cell r="BX2427"/>
          <cell r="BY2427"/>
          <cell r="BZ2427"/>
          <cell r="CA2427"/>
          <cell r="CB2427"/>
          <cell r="CC2427"/>
          <cell r="CD2427"/>
          <cell r="CE2427"/>
          <cell r="CF2427"/>
          <cell r="CG2427"/>
          <cell r="CH2427"/>
          <cell r="CI2427"/>
          <cell r="CJ2427"/>
          <cell r="CK2427"/>
          <cell r="CL2427"/>
          <cell r="CM2427"/>
          <cell r="CN2427"/>
        </row>
        <row r="2428">
          <cell r="B2428"/>
          <cell r="C2428"/>
          <cell r="D2428"/>
          <cell r="E2428"/>
          <cell r="F2428"/>
          <cell r="G2428"/>
          <cell r="H2428"/>
          <cell r="I2428"/>
          <cell r="J2428"/>
          <cell r="K2428"/>
          <cell r="L2428"/>
          <cell r="M2428"/>
          <cell r="N2428"/>
          <cell r="O2428"/>
          <cell r="P2428"/>
          <cell r="Q2428"/>
          <cell r="R2428"/>
          <cell r="S2428"/>
          <cell r="T2428"/>
          <cell r="U2428"/>
          <cell r="V2428"/>
          <cell r="W2428"/>
          <cell r="X2428"/>
          <cell r="Y2428"/>
          <cell r="Z2428"/>
          <cell r="AA2428"/>
          <cell r="AB2428"/>
          <cell r="AC2428"/>
          <cell r="AD2428"/>
          <cell r="AE2428"/>
          <cell r="AF2428"/>
          <cell r="AG2428"/>
          <cell r="AH2428"/>
          <cell r="AI2428"/>
          <cell r="AJ2428"/>
          <cell r="AK2428"/>
          <cell r="AL2428"/>
          <cell r="AM2428"/>
          <cell r="AN2428"/>
          <cell r="AO2428"/>
          <cell r="AP2428"/>
          <cell r="AQ2428"/>
          <cell r="AR2428"/>
          <cell r="AS2428"/>
          <cell r="AT2428"/>
          <cell r="AU2428"/>
          <cell r="AV2428"/>
          <cell r="AW2428"/>
          <cell r="AX2428"/>
          <cell r="AY2428"/>
          <cell r="AZ2428"/>
          <cell r="BA2428"/>
          <cell r="BB2428"/>
          <cell r="BC2428"/>
          <cell r="BD2428"/>
          <cell r="BE2428"/>
          <cell r="BF2428"/>
          <cell r="BG2428"/>
          <cell r="BH2428"/>
          <cell r="BI2428"/>
          <cell r="BJ2428"/>
          <cell r="BK2428"/>
          <cell r="BL2428"/>
          <cell r="BM2428"/>
          <cell r="BN2428"/>
          <cell r="BO2428"/>
          <cell r="BP2428"/>
          <cell r="BQ2428"/>
          <cell r="BR2428"/>
          <cell r="BS2428"/>
          <cell r="BT2428"/>
          <cell r="BU2428"/>
          <cell r="BV2428"/>
          <cell r="BW2428"/>
          <cell r="BX2428"/>
          <cell r="BY2428"/>
          <cell r="BZ2428"/>
          <cell r="CA2428"/>
          <cell r="CB2428"/>
          <cell r="CC2428"/>
          <cell r="CD2428"/>
          <cell r="CE2428"/>
          <cell r="CF2428"/>
          <cell r="CG2428"/>
          <cell r="CH2428"/>
          <cell r="CI2428"/>
          <cell r="CJ2428"/>
          <cell r="CK2428"/>
          <cell r="CL2428"/>
          <cell r="CM2428"/>
          <cell r="CN2428"/>
        </row>
        <row r="2429">
          <cell r="B2429"/>
          <cell r="C2429"/>
          <cell r="D2429"/>
          <cell r="E2429"/>
          <cell r="F2429"/>
          <cell r="G2429"/>
          <cell r="H2429"/>
          <cell r="I2429"/>
          <cell r="J2429"/>
          <cell r="K2429"/>
          <cell r="L2429"/>
          <cell r="M2429"/>
          <cell r="N2429"/>
          <cell r="O2429"/>
          <cell r="P2429"/>
          <cell r="Q2429"/>
          <cell r="R2429"/>
          <cell r="S2429"/>
          <cell r="T2429"/>
          <cell r="U2429"/>
          <cell r="V2429"/>
          <cell r="W2429"/>
          <cell r="X2429"/>
          <cell r="Y2429"/>
          <cell r="Z2429"/>
          <cell r="AA2429"/>
          <cell r="AB2429"/>
          <cell r="AC2429"/>
          <cell r="AD2429"/>
          <cell r="AE2429"/>
          <cell r="AF2429"/>
          <cell r="AG2429"/>
          <cell r="AH2429"/>
          <cell r="AI2429"/>
          <cell r="AJ2429"/>
          <cell r="AK2429"/>
          <cell r="AL2429"/>
          <cell r="AM2429"/>
          <cell r="AN2429"/>
          <cell r="AO2429"/>
          <cell r="AP2429"/>
          <cell r="AQ2429"/>
          <cell r="AR2429"/>
          <cell r="AS2429"/>
          <cell r="AT2429"/>
          <cell r="AU2429"/>
          <cell r="AV2429"/>
          <cell r="AW2429"/>
          <cell r="AX2429"/>
          <cell r="AY2429"/>
          <cell r="AZ2429"/>
          <cell r="BA2429"/>
          <cell r="BB2429"/>
          <cell r="BC2429"/>
          <cell r="BD2429"/>
          <cell r="BE2429"/>
          <cell r="BF2429"/>
          <cell r="BG2429"/>
          <cell r="BH2429"/>
          <cell r="BI2429"/>
          <cell r="BJ2429"/>
          <cell r="BK2429"/>
          <cell r="BL2429"/>
          <cell r="BM2429"/>
          <cell r="BN2429"/>
          <cell r="BO2429"/>
          <cell r="BP2429"/>
          <cell r="BQ2429"/>
          <cell r="BR2429"/>
          <cell r="BS2429"/>
          <cell r="BT2429"/>
          <cell r="BU2429"/>
          <cell r="BV2429"/>
          <cell r="BW2429"/>
          <cell r="BX2429"/>
          <cell r="BY2429"/>
          <cell r="BZ2429"/>
          <cell r="CA2429"/>
          <cell r="CB2429"/>
          <cell r="CC2429"/>
          <cell r="CD2429"/>
          <cell r="CE2429"/>
          <cell r="CF2429"/>
          <cell r="CG2429"/>
          <cell r="CH2429"/>
          <cell r="CI2429"/>
          <cell r="CJ2429"/>
          <cell r="CK2429"/>
          <cell r="CL2429"/>
          <cell r="CM2429"/>
          <cell r="CN2429"/>
        </row>
        <row r="2430">
          <cell r="B2430"/>
          <cell r="C2430"/>
          <cell r="D2430"/>
          <cell r="E2430"/>
          <cell r="F2430"/>
          <cell r="G2430"/>
          <cell r="H2430"/>
          <cell r="I2430"/>
          <cell r="J2430"/>
          <cell r="K2430"/>
          <cell r="L2430"/>
          <cell r="M2430"/>
          <cell r="N2430"/>
          <cell r="O2430"/>
          <cell r="P2430"/>
          <cell r="Q2430"/>
          <cell r="R2430"/>
          <cell r="S2430"/>
          <cell r="T2430"/>
          <cell r="U2430"/>
          <cell r="V2430"/>
          <cell r="W2430"/>
          <cell r="X2430"/>
          <cell r="Y2430"/>
          <cell r="Z2430"/>
          <cell r="AA2430"/>
          <cell r="AB2430"/>
          <cell r="AC2430"/>
          <cell r="AD2430"/>
          <cell r="AE2430"/>
          <cell r="AF2430"/>
          <cell r="AG2430"/>
          <cell r="AH2430"/>
          <cell r="AI2430"/>
          <cell r="AJ2430"/>
          <cell r="AK2430"/>
          <cell r="AL2430"/>
          <cell r="AM2430"/>
          <cell r="AN2430"/>
          <cell r="AO2430"/>
          <cell r="AP2430"/>
          <cell r="AQ2430"/>
          <cell r="AR2430"/>
          <cell r="AS2430"/>
          <cell r="AT2430"/>
          <cell r="AU2430"/>
          <cell r="AV2430"/>
          <cell r="AW2430"/>
          <cell r="AX2430"/>
          <cell r="AY2430"/>
          <cell r="AZ2430"/>
          <cell r="BA2430"/>
          <cell r="BB2430"/>
          <cell r="BC2430"/>
          <cell r="BD2430"/>
          <cell r="BE2430"/>
          <cell r="BF2430"/>
          <cell r="BG2430"/>
          <cell r="BH2430"/>
          <cell r="BI2430"/>
          <cell r="BJ2430"/>
          <cell r="BK2430"/>
          <cell r="BL2430"/>
          <cell r="BM2430"/>
          <cell r="BN2430"/>
          <cell r="BO2430"/>
          <cell r="BP2430"/>
          <cell r="BQ2430"/>
          <cell r="BR2430"/>
          <cell r="BS2430"/>
          <cell r="BT2430"/>
          <cell r="BU2430"/>
          <cell r="BV2430"/>
          <cell r="BW2430"/>
          <cell r="BX2430"/>
          <cell r="BY2430"/>
          <cell r="BZ2430"/>
          <cell r="CA2430"/>
          <cell r="CB2430"/>
          <cell r="CC2430"/>
          <cell r="CD2430"/>
          <cell r="CE2430"/>
          <cell r="CF2430"/>
          <cell r="CG2430"/>
          <cell r="CH2430"/>
          <cell r="CI2430"/>
          <cell r="CJ2430"/>
          <cell r="CK2430"/>
          <cell r="CL2430"/>
          <cell r="CM2430"/>
          <cell r="CN2430"/>
        </row>
        <row r="2431">
          <cell r="B2431"/>
          <cell r="C2431"/>
          <cell r="D2431"/>
          <cell r="E2431"/>
          <cell r="F2431"/>
          <cell r="G2431"/>
          <cell r="H2431"/>
          <cell r="I2431"/>
          <cell r="J2431"/>
          <cell r="K2431"/>
          <cell r="L2431"/>
          <cell r="M2431"/>
          <cell r="N2431"/>
          <cell r="O2431"/>
          <cell r="P2431"/>
          <cell r="Q2431"/>
          <cell r="R2431"/>
          <cell r="S2431"/>
          <cell r="T2431"/>
          <cell r="U2431"/>
          <cell r="V2431"/>
          <cell r="W2431"/>
          <cell r="X2431"/>
          <cell r="Y2431"/>
          <cell r="Z2431"/>
          <cell r="AA2431"/>
          <cell r="AB2431"/>
          <cell r="AC2431"/>
          <cell r="AD2431"/>
          <cell r="AE2431"/>
          <cell r="AF2431"/>
          <cell r="AG2431"/>
          <cell r="AH2431"/>
          <cell r="AI2431"/>
          <cell r="AJ2431"/>
          <cell r="AK2431"/>
          <cell r="AL2431"/>
          <cell r="AM2431"/>
          <cell r="AN2431"/>
          <cell r="AO2431"/>
          <cell r="AP2431"/>
          <cell r="AQ2431"/>
          <cell r="AR2431"/>
          <cell r="AS2431"/>
          <cell r="AT2431"/>
          <cell r="AU2431"/>
          <cell r="AV2431"/>
          <cell r="AW2431"/>
          <cell r="AX2431"/>
          <cell r="AY2431"/>
          <cell r="AZ2431"/>
          <cell r="BA2431"/>
          <cell r="BB2431"/>
          <cell r="BC2431"/>
          <cell r="BD2431"/>
          <cell r="BE2431"/>
          <cell r="BF2431"/>
          <cell r="BG2431"/>
          <cell r="BH2431"/>
          <cell r="BI2431"/>
          <cell r="BJ2431"/>
          <cell r="BK2431"/>
          <cell r="BL2431"/>
          <cell r="BM2431"/>
          <cell r="BN2431"/>
          <cell r="BO2431"/>
          <cell r="BP2431"/>
          <cell r="BQ2431"/>
          <cell r="BR2431"/>
          <cell r="BS2431"/>
          <cell r="BT2431"/>
          <cell r="BU2431"/>
          <cell r="BV2431"/>
          <cell r="BW2431"/>
          <cell r="BX2431"/>
          <cell r="BY2431"/>
          <cell r="BZ2431"/>
          <cell r="CA2431"/>
          <cell r="CB2431"/>
          <cell r="CC2431"/>
          <cell r="CD2431"/>
          <cell r="CE2431"/>
          <cell r="CF2431"/>
          <cell r="CG2431"/>
          <cell r="CH2431"/>
          <cell r="CI2431"/>
          <cell r="CJ2431"/>
          <cell r="CK2431"/>
          <cell r="CL2431"/>
          <cell r="CM2431"/>
          <cell r="CN2431"/>
        </row>
        <row r="2432">
          <cell r="B2432"/>
          <cell r="C2432"/>
          <cell r="D2432"/>
          <cell r="E2432"/>
          <cell r="F2432"/>
          <cell r="G2432"/>
          <cell r="H2432"/>
          <cell r="I2432"/>
          <cell r="J2432"/>
          <cell r="K2432"/>
          <cell r="L2432"/>
          <cell r="M2432"/>
          <cell r="N2432"/>
          <cell r="O2432"/>
          <cell r="P2432"/>
          <cell r="Q2432"/>
          <cell r="R2432"/>
          <cell r="S2432"/>
          <cell r="T2432"/>
          <cell r="U2432"/>
          <cell r="V2432"/>
          <cell r="W2432"/>
          <cell r="X2432"/>
          <cell r="Y2432"/>
          <cell r="Z2432"/>
          <cell r="AA2432"/>
          <cell r="AB2432"/>
          <cell r="AC2432"/>
          <cell r="AD2432"/>
          <cell r="AE2432"/>
          <cell r="AF2432"/>
          <cell r="AG2432"/>
          <cell r="AH2432"/>
          <cell r="AI2432"/>
          <cell r="AJ2432"/>
          <cell r="AK2432"/>
          <cell r="AL2432"/>
          <cell r="AM2432"/>
          <cell r="AN2432"/>
          <cell r="AO2432"/>
          <cell r="AP2432"/>
          <cell r="AQ2432"/>
          <cell r="AR2432"/>
          <cell r="AS2432"/>
          <cell r="AT2432"/>
          <cell r="AU2432"/>
          <cell r="AV2432"/>
          <cell r="AW2432"/>
          <cell r="AX2432"/>
          <cell r="AY2432"/>
          <cell r="AZ2432"/>
          <cell r="BA2432"/>
          <cell r="BB2432"/>
          <cell r="BC2432"/>
          <cell r="BD2432"/>
          <cell r="BE2432"/>
          <cell r="BF2432"/>
          <cell r="BG2432"/>
          <cell r="BH2432"/>
          <cell r="BI2432"/>
          <cell r="BJ2432"/>
          <cell r="BK2432"/>
          <cell r="BL2432"/>
          <cell r="BM2432"/>
          <cell r="BN2432"/>
          <cell r="BO2432"/>
          <cell r="BP2432"/>
          <cell r="BQ2432"/>
          <cell r="BR2432"/>
          <cell r="BS2432"/>
          <cell r="BT2432"/>
          <cell r="BU2432"/>
          <cell r="BV2432"/>
          <cell r="BW2432"/>
          <cell r="BX2432"/>
          <cell r="BY2432"/>
          <cell r="BZ2432"/>
          <cell r="CA2432"/>
          <cell r="CB2432"/>
          <cell r="CC2432"/>
          <cell r="CD2432"/>
          <cell r="CE2432"/>
          <cell r="CF2432"/>
          <cell r="CG2432"/>
          <cell r="CH2432"/>
          <cell r="CI2432"/>
          <cell r="CJ2432"/>
          <cell r="CK2432"/>
          <cell r="CL2432"/>
          <cell r="CM2432"/>
          <cell r="CN2432"/>
        </row>
        <row r="2433">
          <cell r="B2433"/>
          <cell r="C2433"/>
          <cell r="D2433"/>
          <cell r="E2433"/>
          <cell r="F2433"/>
          <cell r="G2433"/>
          <cell r="H2433"/>
          <cell r="I2433"/>
          <cell r="J2433"/>
          <cell r="K2433"/>
          <cell r="L2433"/>
          <cell r="M2433"/>
          <cell r="N2433"/>
          <cell r="O2433"/>
          <cell r="P2433"/>
          <cell r="Q2433"/>
          <cell r="R2433"/>
          <cell r="S2433"/>
          <cell r="T2433"/>
          <cell r="U2433"/>
          <cell r="V2433"/>
          <cell r="W2433"/>
          <cell r="X2433"/>
          <cell r="Y2433"/>
          <cell r="Z2433"/>
          <cell r="AA2433"/>
          <cell r="AB2433"/>
          <cell r="AC2433"/>
          <cell r="AD2433"/>
          <cell r="AE2433"/>
          <cell r="AF2433"/>
          <cell r="AG2433"/>
          <cell r="AH2433"/>
          <cell r="AI2433"/>
          <cell r="AJ2433"/>
          <cell r="AK2433"/>
          <cell r="AL2433"/>
          <cell r="AM2433"/>
          <cell r="AN2433"/>
          <cell r="AO2433"/>
          <cell r="AP2433"/>
          <cell r="AQ2433"/>
          <cell r="AR2433"/>
          <cell r="AS2433"/>
          <cell r="AT2433"/>
          <cell r="AU2433"/>
          <cell r="AV2433"/>
          <cell r="AW2433"/>
          <cell r="AX2433"/>
          <cell r="AY2433"/>
          <cell r="AZ2433"/>
          <cell r="BA2433"/>
          <cell r="BB2433"/>
          <cell r="BC2433"/>
          <cell r="BD2433"/>
          <cell r="BE2433"/>
          <cell r="BF2433"/>
          <cell r="BG2433"/>
          <cell r="BH2433"/>
          <cell r="BI2433"/>
          <cell r="BJ2433"/>
          <cell r="BK2433"/>
          <cell r="BL2433"/>
          <cell r="BM2433"/>
          <cell r="BN2433"/>
          <cell r="BO2433"/>
          <cell r="BP2433"/>
          <cell r="BQ2433"/>
          <cell r="BR2433"/>
          <cell r="BS2433"/>
          <cell r="BT2433"/>
          <cell r="BU2433"/>
          <cell r="BV2433"/>
          <cell r="BW2433"/>
          <cell r="BX2433"/>
          <cell r="BY2433"/>
          <cell r="BZ2433"/>
          <cell r="CA2433"/>
          <cell r="CB2433"/>
          <cell r="CC2433"/>
          <cell r="CD2433"/>
          <cell r="CE2433"/>
          <cell r="CF2433"/>
          <cell r="CG2433"/>
          <cell r="CH2433"/>
          <cell r="CI2433"/>
          <cell r="CJ2433"/>
          <cell r="CK2433"/>
          <cell r="CL2433"/>
          <cell r="CM2433"/>
          <cell r="CN2433"/>
        </row>
        <row r="2434">
          <cell r="B2434"/>
          <cell r="C2434"/>
          <cell r="D2434"/>
          <cell r="E2434"/>
          <cell r="F2434"/>
          <cell r="G2434"/>
          <cell r="H2434"/>
          <cell r="I2434"/>
          <cell r="J2434"/>
          <cell r="K2434"/>
          <cell r="L2434"/>
          <cell r="M2434"/>
          <cell r="N2434"/>
          <cell r="O2434"/>
          <cell r="P2434"/>
          <cell r="Q2434"/>
          <cell r="R2434"/>
          <cell r="S2434"/>
          <cell r="T2434"/>
          <cell r="U2434"/>
          <cell r="V2434"/>
          <cell r="W2434"/>
          <cell r="X2434"/>
          <cell r="Y2434"/>
          <cell r="Z2434"/>
          <cell r="AA2434"/>
          <cell r="AB2434"/>
          <cell r="AC2434"/>
          <cell r="AD2434"/>
          <cell r="AE2434"/>
          <cell r="AF2434"/>
          <cell r="AG2434"/>
          <cell r="AH2434"/>
          <cell r="AI2434"/>
          <cell r="AJ2434"/>
          <cell r="AK2434"/>
          <cell r="AL2434"/>
          <cell r="AM2434"/>
          <cell r="AN2434"/>
          <cell r="AO2434"/>
          <cell r="AP2434"/>
          <cell r="AQ2434"/>
          <cell r="AR2434"/>
          <cell r="AS2434"/>
          <cell r="AT2434"/>
          <cell r="AU2434"/>
          <cell r="AV2434"/>
          <cell r="AW2434"/>
          <cell r="AX2434"/>
          <cell r="AY2434"/>
          <cell r="AZ2434"/>
          <cell r="BA2434"/>
          <cell r="BB2434"/>
          <cell r="BC2434"/>
          <cell r="BD2434"/>
          <cell r="BE2434"/>
          <cell r="BF2434"/>
          <cell r="BG2434"/>
          <cell r="BH2434"/>
          <cell r="BI2434"/>
          <cell r="BJ2434"/>
          <cell r="BK2434"/>
          <cell r="BL2434"/>
          <cell r="BM2434"/>
          <cell r="BN2434"/>
          <cell r="BO2434"/>
          <cell r="BP2434"/>
          <cell r="BQ2434"/>
          <cell r="BR2434"/>
          <cell r="BS2434"/>
          <cell r="BT2434"/>
          <cell r="BU2434"/>
          <cell r="BV2434"/>
          <cell r="BW2434"/>
          <cell r="BX2434"/>
          <cell r="BY2434"/>
          <cell r="BZ2434"/>
          <cell r="CA2434"/>
          <cell r="CB2434"/>
          <cell r="CC2434"/>
          <cell r="CD2434"/>
          <cell r="CE2434"/>
          <cell r="CF2434"/>
          <cell r="CG2434"/>
          <cell r="CH2434"/>
          <cell r="CI2434"/>
          <cell r="CJ2434"/>
          <cell r="CK2434"/>
          <cell r="CL2434"/>
          <cell r="CM2434"/>
          <cell r="CN2434"/>
        </row>
        <row r="2435">
          <cell r="B2435"/>
          <cell r="C2435"/>
          <cell r="D2435"/>
          <cell r="E2435"/>
          <cell r="F2435"/>
          <cell r="G2435"/>
          <cell r="H2435"/>
          <cell r="I2435"/>
          <cell r="J2435"/>
          <cell r="K2435"/>
          <cell r="L2435"/>
          <cell r="M2435"/>
          <cell r="N2435"/>
          <cell r="O2435"/>
          <cell r="P2435"/>
          <cell r="Q2435"/>
          <cell r="R2435"/>
          <cell r="S2435"/>
          <cell r="T2435"/>
          <cell r="U2435"/>
          <cell r="V2435"/>
          <cell r="W2435"/>
          <cell r="X2435"/>
          <cell r="Y2435"/>
          <cell r="Z2435"/>
          <cell r="AA2435"/>
          <cell r="AB2435"/>
          <cell r="AC2435"/>
          <cell r="AD2435"/>
          <cell r="AE2435"/>
          <cell r="AF2435"/>
          <cell r="AG2435"/>
          <cell r="AH2435"/>
          <cell r="AI2435"/>
          <cell r="AJ2435"/>
          <cell r="AK2435"/>
          <cell r="AL2435"/>
          <cell r="AM2435"/>
          <cell r="AN2435"/>
          <cell r="AO2435"/>
          <cell r="AP2435"/>
          <cell r="AQ2435"/>
          <cell r="AR2435"/>
          <cell r="AS2435"/>
          <cell r="AT2435"/>
          <cell r="AU2435"/>
          <cell r="AV2435"/>
          <cell r="AW2435"/>
          <cell r="AX2435"/>
          <cell r="AY2435"/>
          <cell r="AZ2435"/>
          <cell r="BA2435"/>
          <cell r="BB2435"/>
          <cell r="BC2435"/>
          <cell r="BD2435"/>
          <cell r="BE2435"/>
          <cell r="BF2435"/>
          <cell r="BG2435"/>
          <cell r="BH2435"/>
          <cell r="BI2435"/>
          <cell r="BJ2435"/>
          <cell r="BK2435"/>
          <cell r="BL2435"/>
          <cell r="BM2435"/>
          <cell r="BN2435"/>
          <cell r="BO2435"/>
          <cell r="BP2435"/>
          <cell r="BQ2435"/>
          <cell r="BR2435"/>
          <cell r="BS2435"/>
          <cell r="BT2435"/>
          <cell r="BU2435"/>
          <cell r="BV2435"/>
          <cell r="BW2435"/>
          <cell r="BX2435"/>
          <cell r="BY2435"/>
          <cell r="BZ2435"/>
          <cell r="CA2435"/>
          <cell r="CB2435"/>
          <cell r="CC2435"/>
          <cell r="CD2435"/>
          <cell r="CE2435"/>
          <cell r="CF2435"/>
          <cell r="CG2435"/>
          <cell r="CH2435"/>
          <cell r="CI2435"/>
          <cell r="CJ2435"/>
          <cell r="CK2435"/>
          <cell r="CL2435"/>
          <cell r="CM2435"/>
          <cell r="CN2435"/>
        </row>
        <row r="2436">
          <cell r="B2436"/>
          <cell r="C2436"/>
          <cell r="D2436"/>
          <cell r="E2436"/>
          <cell r="F2436"/>
          <cell r="G2436"/>
          <cell r="H2436"/>
          <cell r="I2436"/>
          <cell r="J2436"/>
          <cell r="K2436"/>
          <cell r="L2436"/>
          <cell r="M2436"/>
          <cell r="N2436"/>
          <cell r="O2436"/>
          <cell r="P2436"/>
          <cell r="Q2436"/>
          <cell r="R2436"/>
          <cell r="S2436"/>
          <cell r="T2436"/>
          <cell r="U2436"/>
          <cell r="V2436"/>
          <cell r="W2436"/>
          <cell r="X2436"/>
          <cell r="Y2436"/>
          <cell r="Z2436"/>
          <cell r="AA2436"/>
          <cell r="AB2436"/>
          <cell r="AC2436"/>
          <cell r="AD2436"/>
          <cell r="AE2436"/>
          <cell r="AF2436"/>
          <cell r="AG2436"/>
          <cell r="AH2436"/>
          <cell r="AI2436"/>
          <cell r="AJ2436"/>
          <cell r="AK2436"/>
          <cell r="AL2436"/>
          <cell r="AM2436"/>
          <cell r="AN2436"/>
          <cell r="AO2436"/>
          <cell r="AP2436"/>
          <cell r="AQ2436"/>
          <cell r="AR2436"/>
          <cell r="AS2436"/>
          <cell r="AT2436"/>
          <cell r="AU2436"/>
          <cell r="AV2436"/>
          <cell r="AW2436"/>
          <cell r="AX2436"/>
          <cell r="AY2436"/>
          <cell r="AZ2436"/>
          <cell r="BA2436"/>
          <cell r="BB2436"/>
          <cell r="BC2436"/>
          <cell r="BD2436"/>
          <cell r="BE2436"/>
          <cell r="BF2436"/>
          <cell r="BG2436"/>
          <cell r="BH2436"/>
          <cell r="BI2436"/>
          <cell r="BJ2436"/>
          <cell r="BK2436"/>
          <cell r="BL2436"/>
          <cell r="BM2436"/>
          <cell r="BN2436"/>
          <cell r="BO2436"/>
          <cell r="BP2436"/>
          <cell r="BQ2436"/>
          <cell r="BR2436"/>
          <cell r="BS2436"/>
          <cell r="BT2436"/>
          <cell r="BU2436"/>
          <cell r="BV2436"/>
          <cell r="BW2436"/>
          <cell r="BX2436"/>
          <cell r="BY2436"/>
          <cell r="BZ2436"/>
          <cell r="CA2436"/>
          <cell r="CB2436"/>
          <cell r="CC2436"/>
          <cell r="CD2436"/>
          <cell r="CE2436"/>
          <cell r="CF2436"/>
          <cell r="CG2436"/>
          <cell r="CH2436"/>
          <cell r="CI2436"/>
          <cell r="CJ2436"/>
          <cell r="CK2436"/>
          <cell r="CL2436"/>
          <cell r="CM2436"/>
          <cell r="CN2436"/>
        </row>
        <row r="2437">
          <cell r="B2437"/>
          <cell r="C2437"/>
          <cell r="D2437"/>
          <cell r="E2437"/>
          <cell r="F2437"/>
          <cell r="G2437"/>
          <cell r="H2437"/>
          <cell r="I2437"/>
          <cell r="J2437"/>
          <cell r="K2437"/>
          <cell r="L2437"/>
          <cell r="M2437"/>
          <cell r="N2437"/>
          <cell r="O2437"/>
          <cell r="P2437"/>
          <cell r="Q2437"/>
          <cell r="R2437"/>
          <cell r="S2437"/>
          <cell r="T2437"/>
          <cell r="U2437"/>
          <cell r="V2437"/>
          <cell r="W2437"/>
          <cell r="X2437"/>
          <cell r="Y2437"/>
          <cell r="Z2437"/>
          <cell r="AA2437"/>
          <cell r="AB2437"/>
          <cell r="AC2437"/>
          <cell r="AD2437"/>
          <cell r="AE2437"/>
          <cell r="AF2437"/>
          <cell r="AG2437"/>
          <cell r="AH2437"/>
          <cell r="AI2437"/>
          <cell r="AJ2437"/>
          <cell r="AK2437"/>
          <cell r="AL2437"/>
          <cell r="AM2437"/>
          <cell r="AN2437"/>
          <cell r="AO2437"/>
          <cell r="AP2437"/>
          <cell r="AQ2437"/>
          <cell r="AR2437"/>
          <cell r="AS2437"/>
          <cell r="AT2437"/>
          <cell r="AU2437"/>
          <cell r="AV2437"/>
          <cell r="AW2437"/>
          <cell r="AX2437"/>
          <cell r="AY2437"/>
          <cell r="AZ2437"/>
          <cell r="BA2437"/>
          <cell r="BB2437"/>
          <cell r="BC2437"/>
          <cell r="BD2437"/>
          <cell r="BE2437"/>
          <cell r="BF2437"/>
          <cell r="BG2437"/>
          <cell r="BH2437"/>
          <cell r="BI2437"/>
          <cell r="BJ2437"/>
          <cell r="BK2437"/>
          <cell r="BL2437"/>
          <cell r="BM2437"/>
          <cell r="BN2437"/>
          <cell r="BO2437"/>
          <cell r="BP2437"/>
          <cell r="BQ2437"/>
          <cell r="BR2437"/>
          <cell r="BS2437"/>
          <cell r="BT2437"/>
          <cell r="BU2437"/>
          <cell r="BV2437"/>
          <cell r="BW2437"/>
          <cell r="BX2437"/>
          <cell r="BY2437"/>
          <cell r="BZ2437"/>
          <cell r="CA2437"/>
          <cell r="CB2437"/>
          <cell r="CC2437"/>
          <cell r="CD2437"/>
          <cell r="CE2437"/>
          <cell r="CF2437"/>
          <cell r="CG2437"/>
          <cell r="CH2437"/>
          <cell r="CI2437"/>
          <cell r="CJ2437"/>
          <cell r="CK2437"/>
          <cell r="CL2437"/>
          <cell r="CM2437"/>
          <cell r="CN2437"/>
        </row>
        <row r="2438">
          <cell r="B2438"/>
          <cell r="C2438"/>
          <cell r="D2438"/>
          <cell r="E2438"/>
          <cell r="F2438"/>
          <cell r="G2438"/>
          <cell r="H2438"/>
          <cell r="I2438"/>
          <cell r="J2438"/>
          <cell r="K2438"/>
          <cell r="L2438"/>
          <cell r="M2438"/>
          <cell r="N2438"/>
          <cell r="O2438"/>
          <cell r="P2438"/>
          <cell r="Q2438"/>
          <cell r="R2438"/>
          <cell r="S2438"/>
          <cell r="T2438"/>
          <cell r="U2438"/>
          <cell r="V2438"/>
          <cell r="W2438"/>
          <cell r="X2438"/>
          <cell r="Y2438"/>
          <cell r="Z2438"/>
          <cell r="AA2438"/>
          <cell r="AB2438"/>
          <cell r="AC2438"/>
          <cell r="AD2438"/>
          <cell r="AE2438"/>
          <cell r="AF2438"/>
          <cell r="AG2438"/>
          <cell r="AH2438"/>
          <cell r="AI2438"/>
          <cell r="AJ2438"/>
          <cell r="AK2438"/>
          <cell r="AL2438"/>
          <cell r="AM2438"/>
          <cell r="AN2438"/>
          <cell r="AO2438"/>
          <cell r="AP2438"/>
          <cell r="AQ2438"/>
          <cell r="AR2438"/>
          <cell r="AS2438"/>
          <cell r="AT2438"/>
          <cell r="AU2438"/>
          <cell r="AV2438"/>
          <cell r="AW2438"/>
          <cell r="AX2438"/>
          <cell r="AY2438"/>
          <cell r="AZ2438"/>
          <cell r="BA2438"/>
          <cell r="BB2438"/>
          <cell r="BC2438"/>
          <cell r="BD2438"/>
          <cell r="BE2438"/>
          <cell r="BF2438"/>
          <cell r="BG2438"/>
          <cell r="BH2438"/>
          <cell r="BI2438"/>
          <cell r="BJ2438"/>
          <cell r="BK2438"/>
          <cell r="BL2438"/>
          <cell r="BM2438"/>
          <cell r="BN2438"/>
          <cell r="BO2438"/>
          <cell r="BP2438"/>
          <cell r="BQ2438"/>
          <cell r="BR2438"/>
          <cell r="BS2438"/>
          <cell r="BT2438"/>
          <cell r="BU2438"/>
          <cell r="BV2438"/>
          <cell r="BW2438"/>
          <cell r="BX2438"/>
          <cell r="BY2438"/>
          <cell r="BZ2438"/>
          <cell r="CA2438"/>
          <cell r="CB2438"/>
          <cell r="CC2438"/>
          <cell r="CD2438"/>
          <cell r="CE2438"/>
          <cell r="CF2438"/>
          <cell r="CG2438"/>
          <cell r="CH2438"/>
          <cell r="CI2438"/>
          <cell r="CJ2438"/>
          <cell r="CK2438"/>
          <cell r="CL2438"/>
          <cell r="CM2438"/>
          <cell r="CN2438"/>
        </row>
        <row r="2439">
          <cell r="B2439"/>
          <cell r="C2439"/>
          <cell r="D2439"/>
          <cell r="E2439"/>
          <cell r="F2439"/>
          <cell r="G2439"/>
          <cell r="H2439"/>
          <cell r="I2439"/>
          <cell r="J2439"/>
          <cell r="K2439"/>
          <cell r="L2439"/>
          <cell r="M2439"/>
          <cell r="N2439"/>
          <cell r="O2439"/>
          <cell r="P2439"/>
          <cell r="Q2439"/>
          <cell r="R2439"/>
          <cell r="S2439"/>
          <cell r="T2439"/>
          <cell r="U2439"/>
          <cell r="V2439"/>
          <cell r="W2439"/>
          <cell r="X2439"/>
          <cell r="Y2439"/>
          <cell r="Z2439"/>
          <cell r="AA2439"/>
          <cell r="AB2439"/>
          <cell r="AC2439"/>
          <cell r="AD2439"/>
          <cell r="AE2439"/>
          <cell r="AF2439"/>
          <cell r="AG2439"/>
          <cell r="AH2439"/>
          <cell r="AI2439"/>
          <cell r="AJ2439"/>
          <cell r="AK2439"/>
          <cell r="AL2439"/>
          <cell r="AM2439"/>
          <cell r="AN2439"/>
          <cell r="AO2439"/>
          <cell r="AP2439"/>
          <cell r="AQ2439"/>
          <cell r="AR2439"/>
          <cell r="AS2439"/>
          <cell r="AT2439"/>
          <cell r="AU2439"/>
          <cell r="AV2439"/>
          <cell r="AW2439"/>
          <cell r="AX2439"/>
          <cell r="AY2439"/>
          <cell r="AZ2439"/>
          <cell r="BA2439"/>
          <cell r="BB2439"/>
          <cell r="BC2439"/>
          <cell r="BD2439"/>
          <cell r="BE2439"/>
          <cell r="BF2439"/>
          <cell r="BG2439"/>
          <cell r="BH2439"/>
          <cell r="BI2439"/>
          <cell r="BJ2439"/>
          <cell r="BK2439"/>
          <cell r="BL2439"/>
          <cell r="BM2439"/>
          <cell r="BN2439"/>
          <cell r="BO2439"/>
          <cell r="BP2439"/>
          <cell r="BQ2439"/>
          <cell r="BR2439"/>
          <cell r="BS2439"/>
          <cell r="BT2439"/>
          <cell r="BU2439"/>
          <cell r="BV2439"/>
          <cell r="BW2439"/>
          <cell r="BX2439"/>
          <cell r="BY2439"/>
          <cell r="BZ2439"/>
          <cell r="CA2439"/>
          <cell r="CB2439"/>
          <cell r="CC2439"/>
          <cell r="CD2439"/>
          <cell r="CE2439"/>
          <cell r="CF2439"/>
          <cell r="CG2439"/>
          <cell r="CH2439"/>
          <cell r="CI2439"/>
          <cell r="CJ2439"/>
          <cell r="CK2439"/>
          <cell r="CL2439"/>
          <cell r="CM2439"/>
          <cell r="CN2439"/>
        </row>
        <row r="2440">
          <cell r="B2440"/>
          <cell r="C2440"/>
          <cell r="D2440"/>
          <cell r="E2440"/>
          <cell r="F2440"/>
          <cell r="G2440"/>
          <cell r="H2440"/>
          <cell r="I2440"/>
          <cell r="J2440"/>
          <cell r="K2440"/>
          <cell r="L2440"/>
          <cell r="M2440"/>
          <cell r="N2440"/>
          <cell r="O2440"/>
          <cell r="P2440"/>
          <cell r="Q2440"/>
          <cell r="R2440"/>
          <cell r="S2440"/>
          <cell r="T2440"/>
          <cell r="U2440"/>
          <cell r="V2440"/>
          <cell r="W2440"/>
          <cell r="X2440"/>
          <cell r="Y2440"/>
          <cell r="Z2440"/>
          <cell r="AA2440"/>
          <cell r="AB2440"/>
          <cell r="AC2440"/>
          <cell r="AD2440"/>
          <cell r="AE2440"/>
          <cell r="AF2440"/>
          <cell r="AG2440"/>
          <cell r="AH2440"/>
          <cell r="AI2440"/>
          <cell r="AJ2440"/>
          <cell r="AK2440"/>
          <cell r="AL2440"/>
          <cell r="AM2440"/>
          <cell r="AN2440"/>
          <cell r="AO2440"/>
          <cell r="AP2440"/>
          <cell r="AQ2440"/>
          <cell r="AR2440"/>
          <cell r="AS2440"/>
          <cell r="AT2440"/>
          <cell r="AU2440"/>
          <cell r="AV2440"/>
          <cell r="AW2440"/>
          <cell r="AX2440"/>
          <cell r="AY2440"/>
          <cell r="AZ2440"/>
          <cell r="BA2440"/>
          <cell r="BB2440"/>
          <cell r="BC2440"/>
          <cell r="BD2440"/>
          <cell r="BE2440"/>
          <cell r="BF2440"/>
          <cell r="BG2440"/>
          <cell r="BH2440"/>
          <cell r="BI2440"/>
          <cell r="BJ2440"/>
          <cell r="BK2440"/>
          <cell r="BL2440"/>
          <cell r="BM2440"/>
          <cell r="BN2440"/>
          <cell r="BO2440"/>
          <cell r="BP2440"/>
          <cell r="BQ2440"/>
          <cell r="BR2440"/>
          <cell r="BS2440"/>
          <cell r="BT2440"/>
          <cell r="BU2440"/>
          <cell r="BV2440"/>
          <cell r="BW2440"/>
          <cell r="BX2440"/>
          <cell r="BY2440"/>
          <cell r="BZ2440"/>
          <cell r="CA2440"/>
          <cell r="CB2440"/>
          <cell r="CC2440"/>
          <cell r="CD2440"/>
          <cell r="CE2440"/>
          <cell r="CF2440"/>
          <cell r="CG2440"/>
          <cell r="CH2440"/>
          <cell r="CI2440"/>
          <cell r="CJ2440"/>
          <cell r="CK2440"/>
          <cell r="CL2440"/>
          <cell r="CM2440"/>
          <cell r="CN2440"/>
        </row>
        <row r="2441">
          <cell r="B2441"/>
          <cell r="C2441"/>
          <cell r="D2441"/>
          <cell r="E2441"/>
          <cell r="F2441"/>
          <cell r="G2441"/>
          <cell r="H2441"/>
          <cell r="I2441"/>
          <cell r="J2441"/>
          <cell r="K2441"/>
          <cell r="L2441"/>
          <cell r="M2441"/>
          <cell r="N2441"/>
          <cell r="O2441"/>
          <cell r="P2441"/>
          <cell r="Q2441"/>
          <cell r="R2441"/>
          <cell r="S2441"/>
          <cell r="T2441"/>
          <cell r="U2441"/>
          <cell r="V2441"/>
          <cell r="W2441"/>
          <cell r="X2441"/>
          <cell r="Y2441"/>
          <cell r="Z2441"/>
          <cell r="AA2441"/>
          <cell r="AB2441"/>
          <cell r="AC2441"/>
          <cell r="AD2441"/>
          <cell r="AE2441"/>
          <cell r="AF2441"/>
          <cell r="AG2441"/>
          <cell r="AH2441"/>
          <cell r="AI2441"/>
          <cell r="AJ2441"/>
          <cell r="AK2441"/>
          <cell r="AL2441"/>
          <cell r="AM2441"/>
          <cell r="AN2441"/>
          <cell r="AO2441"/>
          <cell r="AP2441"/>
          <cell r="AQ2441"/>
          <cell r="AR2441"/>
          <cell r="AS2441"/>
          <cell r="AT2441"/>
          <cell r="AU2441"/>
          <cell r="AV2441"/>
          <cell r="AW2441"/>
          <cell r="AX2441"/>
          <cell r="AY2441"/>
          <cell r="AZ2441"/>
          <cell r="BA2441"/>
          <cell r="BB2441"/>
          <cell r="BC2441"/>
          <cell r="BD2441"/>
          <cell r="BE2441"/>
          <cell r="BF2441"/>
          <cell r="BG2441"/>
          <cell r="BH2441"/>
          <cell r="BI2441"/>
          <cell r="BJ2441"/>
          <cell r="BK2441"/>
          <cell r="BL2441"/>
          <cell r="BM2441"/>
          <cell r="BN2441"/>
          <cell r="BO2441"/>
          <cell r="BP2441"/>
          <cell r="BQ2441"/>
          <cell r="BR2441"/>
          <cell r="BS2441"/>
          <cell r="BT2441"/>
          <cell r="BU2441"/>
          <cell r="BV2441"/>
          <cell r="BW2441"/>
          <cell r="BX2441"/>
          <cell r="BY2441"/>
          <cell r="BZ2441"/>
          <cell r="CA2441"/>
          <cell r="CB2441"/>
          <cell r="CC2441"/>
          <cell r="CD2441"/>
          <cell r="CE2441"/>
          <cell r="CF2441"/>
          <cell r="CG2441"/>
          <cell r="CH2441"/>
          <cell r="CI2441"/>
          <cell r="CJ2441"/>
          <cell r="CK2441"/>
          <cell r="CL2441"/>
          <cell r="CM2441"/>
          <cell r="CN2441"/>
        </row>
        <row r="2442">
          <cell r="B2442"/>
          <cell r="C2442"/>
          <cell r="D2442"/>
          <cell r="E2442"/>
          <cell r="F2442"/>
          <cell r="G2442"/>
          <cell r="H2442"/>
          <cell r="I2442"/>
          <cell r="J2442"/>
          <cell r="K2442"/>
          <cell r="L2442"/>
          <cell r="M2442"/>
          <cell r="N2442"/>
          <cell r="O2442"/>
          <cell r="P2442"/>
          <cell r="Q2442"/>
          <cell r="R2442"/>
          <cell r="S2442"/>
          <cell r="T2442"/>
          <cell r="U2442"/>
          <cell r="V2442"/>
          <cell r="W2442"/>
          <cell r="X2442"/>
          <cell r="Y2442"/>
          <cell r="Z2442"/>
          <cell r="AA2442"/>
          <cell r="AB2442"/>
          <cell r="AC2442"/>
          <cell r="AD2442"/>
          <cell r="AE2442"/>
          <cell r="AF2442"/>
          <cell r="AG2442"/>
          <cell r="AH2442"/>
          <cell r="AI2442"/>
          <cell r="AJ2442"/>
          <cell r="AK2442"/>
          <cell r="AL2442"/>
          <cell r="AM2442"/>
          <cell r="AN2442"/>
          <cell r="AO2442"/>
          <cell r="AP2442"/>
          <cell r="AQ2442"/>
          <cell r="AR2442"/>
          <cell r="AS2442"/>
          <cell r="AT2442"/>
          <cell r="AU2442"/>
          <cell r="AV2442"/>
          <cell r="AW2442"/>
          <cell r="AX2442"/>
          <cell r="AY2442"/>
          <cell r="AZ2442"/>
          <cell r="BA2442"/>
          <cell r="BB2442"/>
          <cell r="BC2442"/>
          <cell r="BD2442"/>
          <cell r="BE2442"/>
          <cell r="BF2442"/>
          <cell r="BG2442"/>
          <cell r="BH2442"/>
          <cell r="BI2442"/>
          <cell r="BJ2442"/>
          <cell r="BK2442"/>
          <cell r="BL2442"/>
          <cell r="BM2442"/>
          <cell r="BN2442"/>
          <cell r="BO2442"/>
          <cell r="BP2442"/>
          <cell r="BQ2442"/>
          <cell r="BR2442"/>
          <cell r="BS2442"/>
          <cell r="BT2442"/>
          <cell r="BU2442"/>
          <cell r="BV2442"/>
          <cell r="BW2442"/>
          <cell r="BX2442"/>
          <cell r="BY2442"/>
          <cell r="BZ2442"/>
          <cell r="CA2442"/>
          <cell r="CB2442"/>
          <cell r="CC2442"/>
          <cell r="CD2442"/>
          <cell r="CE2442"/>
          <cell r="CF2442"/>
          <cell r="CG2442"/>
          <cell r="CH2442"/>
          <cell r="CI2442"/>
          <cell r="CJ2442"/>
          <cell r="CK2442"/>
          <cell r="CL2442"/>
          <cell r="CM2442"/>
          <cell r="CN2442"/>
        </row>
        <row r="2443">
          <cell r="B2443"/>
          <cell r="C2443"/>
          <cell r="D2443"/>
          <cell r="E2443"/>
          <cell r="F2443"/>
          <cell r="G2443"/>
          <cell r="H2443"/>
          <cell r="I2443"/>
          <cell r="J2443"/>
          <cell r="K2443"/>
          <cell r="L2443"/>
          <cell r="M2443"/>
          <cell r="N2443"/>
          <cell r="O2443"/>
          <cell r="P2443"/>
          <cell r="Q2443"/>
          <cell r="R2443"/>
          <cell r="S2443"/>
          <cell r="T2443"/>
          <cell r="U2443"/>
          <cell r="V2443"/>
          <cell r="W2443"/>
          <cell r="X2443"/>
          <cell r="Y2443"/>
          <cell r="Z2443"/>
          <cell r="AA2443"/>
          <cell r="AB2443"/>
          <cell r="AC2443"/>
          <cell r="AD2443"/>
          <cell r="AE2443"/>
          <cell r="AF2443"/>
          <cell r="AG2443"/>
          <cell r="AH2443"/>
          <cell r="AI2443"/>
          <cell r="AJ2443"/>
          <cell r="AK2443"/>
          <cell r="AL2443"/>
          <cell r="AM2443"/>
          <cell r="AN2443"/>
          <cell r="AO2443"/>
          <cell r="AP2443"/>
          <cell r="AQ2443"/>
          <cell r="AR2443"/>
          <cell r="AS2443"/>
          <cell r="AT2443"/>
          <cell r="AU2443"/>
          <cell r="AV2443"/>
          <cell r="AW2443"/>
          <cell r="AX2443"/>
          <cell r="AY2443"/>
          <cell r="AZ2443"/>
          <cell r="BA2443"/>
          <cell r="BB2443"/>
          <cell r="BC2443"/>
          <cell r="BD2443"/>
          <cell r="BE2443"/>
          <cell r="BF2443"/>
          <cell r="BG2443"/>
          <cell r="BH2443"/>
          <cell r="BI2443"/>
          <cell r="BJ2443"/>
          <cell r="BK2443"/>
          <cell r="BL2443"/>
          <cell r="BM2443"/>
          <cell r="BN2443"/>
          <cell r="BO2443"/>
          <cell r="BP2443"/>
          <cell r="BQ2443"/>
          <cell r="BR2443"/>
          <cell r="BS2443"/>
          <cell r="BT2443"/>
          <cell r="BU2443"/>
          <cell r="BV2443"/>
          <cell r="BW2443"/>
          <cell r="BX2443"/>
          <cell r="BY2443"/>
          <cell r="BZ2443"/>
          <cell r="CA2443"/>
          <cell r="CB2443"/>
          <cell r="CC2443"/>
          <cell r="CD2443"/>
          <cell r="CE2443"/>
          <cell r="CF2443"/>
          <cell r="CG2443"/>
          <cell r="CH2443"/>
          <cell r="CI2443"/>
          <cell r="CJ2443"/>
          <cell r="CK2443"/>
          <cell r="CL2443"/>
          <cell r="CM2443"/>
          <cell r="CN2443"/>
        </row>
        <row r="2444">
          <cell r="B2444"/>
          <cell r="C2444"/>
          <cell r="D2444"/>
          <cell r="E2444"/>
          <cell r="F2444"/>
          <cell r="G2444"/>
          <cell r="H2444"/>
          <cell r="I2444"/>
          <cell r="J2444"/>
          <cell r="K2444"/>
          <cell r="L2444"/>
          <cell r="M2444"/>
          <cell r="N2444"/>
          <cell r="O2444"/>
          <cell r="P2444"/>
          <cell r="Q2444"/>
          <cell r="R2444"/>
          <cell r="S2444"/>
          <cell r="T2444"/>
          <cell r="U2444"/>
          <cell r="V2444"/>
          <cell r="W2444"/>
          <cell r="X2444"/>
          <cell r="Y2444"/>
          <cell r="Z2444"/>
          <cell r="AA2444"/>
          <cell r="AB2444"/>
          <cell r="AC2444"/>
          <cell r="AD2444"/>
          <cell r="AE2444"/>
          <cell r="AF2444"/>
          <cell r="AG2444"/>
          <cell r="AH2444"/>
          <cell r="AI2444"/>
          <cell r="AJ2444"/>
          <cell r="AK2444"/>
          <cell r="AL2444"/>
          <cell r="AM2444"/>
          <cell r="AN2444"/>
          <cell r="AO2444"/>
          <cell r="AP2444"/>
          <cell r="AQ2444"/>
          <cell r="AR2444"/>
          <cell r="AS2444"/>
          <cell r="AT2444"/>
          <cell r="AU2444"/>
          <cell r="AV2444"/>
          <cell r="AW2444"/>
          <cell r="AX2444"/>
          <cell r="AY2444"/>
          <cell r="AZ2444"/>
          <cell r="BA2444"/>
          <cell r="BB2444"/>
          <cell r="BC2444"/>
          <cell r="BD2444"/>
          <cell r="BE2444"/>
          <cell r="BF2444"/>
          <cell r="BG2444"/>
          <cell r="BH2444"/>
          <cell r="BI2444"/>
          <cell r="BJ2444"/>
          <cell r="BK2444"/>
          <cell r="BL2444"/>
          <cell r="BM2444"/>
          <cell r="BN2444"/>
          <cell r="BO2444"/>
          <cell r="BP2444"/>
          <cell r="BQ2444"/>
          <cell r="BR2444"/>
          <cell r="BS2444"/>
          <cell r="BT2444"/>
          <cell r="BU2444"/>
          <cell r="BV2444"/>
          <cell r="BW2444"/>
          <cell r="BX2444"/>
          <cell r="BY2444"/>
          <cell r="BZ2444"/>
          <cell r="CA2444"/>
          <cell r="CB2444"/>
          <cell r="CC2444"/>
          <cell r="CD2444"/>
          <cell r="CE2444"/>
          <cell r="CF2444"/>
          <cell r="CG2444"/>
          <cell r="CH2444"/>
          <cell r="CI2444"/>
          <cell r="CJ2444"/>
          <cell r="CK2444"/>
          <cell r="CL2444"/>
          <cell r="CM2444"/>
          <cell r="CN2444"/>
        </row>
        <row r="2445">
          <cell r="B2445"/>
          <cell r="C2445"/>
          <cell r="D2445"/>
          <cell r="E2445"/>
          <cell r="F2445"/>
          <cell r="G2445"/>
          <cell r="H2445"/>
          <cell r="I2445"/>
          <cell r="J2445"/>
          <cell r="K2445"/>
          <cell r="L2445"/>
          <cell r="M2445"/>
          <cell r="N2445"/>
          <cell r="O2445"/>
          <cell r="P2445"/>
          <cell r="Q2445"/>
          <cell r="R2445"/>
          <cell r="S2445"/>
          <cell r="T2445"/>
          <cell r="U2445"/>
          <cell r="V2445"/>
          <cell r="W2445"/>
          <cell r="X2445"/>
          <cell r="Y2445"/>
          <cell r="Z2445"/>
          <cell r="AA2445"/>
          <cell r="AB2445"/>
          <cell r="AC2445"/>
          <cell r="AD2445"/>
          <cell r="AE2445"/>
          <cell r="AF2445"/>
          <cell r="AG2445"/>
          <cell r="AH2445"/>
          <cell r="AI2445"/>
          <cell r="AJ2445"/>
          <cell r="AK2445"/>
          <cell r="AL2445"/>
          <cell r="AM2445"/>
          <cell r="AN2445"/>
          <cell r="AO2445"/>
          <cell r="AP2445"/>
          <cell r="AQ2445"/>
          <cell r="AR2445"/>
          <cell r="AS2445"/>
          <cell r="AT2445"/>
          <cell r="AU2445"/>
          <cell r="AV2445"/>
          <cell r="AW2445"/>
          <cell r="AX2445"/>
          <cell r="AY2445"/>
          <cell r="AZ2445"/>
          <cell r="BA2445"/>
          <cell r="BB2445"/>
          <cell r="BC2445"/>
          <cell r="BD2445"/>
          <cell r="BE2445"/>
          <cell r="BF2445"/>
          <cell r="BG2445"/>
          <cell r="BH2445"/>
          <cell r="BI2445"/>
          <cell r="BJ2445"/>
          <cell r="BK2445"/>
          <cell r="BL2445"/>
          <cell r="BM2445"/>
          <cell r="BN2445"/>
          <cell r="BO2445"/>
          <cell r="BP2445"/>
          <cell r="BQ2445"/>
          <cell r="BR2445"/>
          <cell r="BS2445"/>
          <cell r="BT2445"/>
          <cell r="BU2445"/>
          <cell r="BV2445"/>
          <cell r="BW2445"/>
          <cell r="BX2445"/>
          <cell r="BY2445"/>
          <cell r="BZ2445"/>
          <cell r="CA2445"/>
          <cell r="CB2445"/>
          <cell r="CC2445"/>
          <cell r="CD2445"/>
          <cell r="CE2445"/>
          <cell r="CF2445"/>
          <cell r="CG2445"/>
          <cell r="CH2445"/>
          <cell r="CI2445"/>
          <cell r="CJ2445"/>
          <cell r="CK2445"/>
          <cell r="CL2445"/>
          <cell r="CM2445"/>
          <cell r="CN2445"/>
        </row>
        <row r="2446">
          <cell r="B2446"/>
          <cell r="C2446"/>
          <cell r="D2446"/>
          <cell r="E2446"/>
          <cell r="F2446"/>
          <cell r="G2446"/>
          <cell r="H2446"/>
          <cell r="I2446"/>
          <cell r="J2446"/>
          <cell r="K2446"/>
          <cell r="L2446"/>
          <cell r="M2446"/>
          <cell r="N2446"/>
          <cell r="O2446"/>
          <cell r="P2446"/>
          <cell r="Q2446"/>
          <cell r="R2446"/>
          <cell r="S2446"/>
          <cell r="T2446"/>
          <cell r="U2446"/>
          <cell r="V2446"/>
          <cell r="W2446"/>
          <cell r="X2446"/>
          <cell r="Y2446"/>
          <cell r="Z2446"/>
          <cell r="AA2446"/>
          <cell r="AB2446"/>
          <cell r="AC2446"/>
          <cell r="AD2446"/>
          <cell r="AE2446"/>
          <cell r="AF2446"/>
          <cell r="AG2446"/>
          <cell r="AH2446"/>
          <cell r="AI2446"/>
          <cell r="AJ2446"/>
          <cell r="AK2446"/>
          <cell r="AL2446"/>
          <cell r="AM2446"/>
          <cell r="AN2446"/>
          <cell r="AO2446"/>
          <cell r="AP2446"/>
          <cell r="AQ2446"/>
          <cell r="AR2446"/>
          <cell r="AS2446"/>
          <cell r="AT2446"/>
          <cell r="AU2446"/>
          <cell r="AV2446"/>
          <cell r="AW2446"/>
          <cell r="AX2446"/>
          <cell r="AY2446"/>
          <cell r="AZ2446"/>
          <cell r="BA2446"/>
          <cell r="BB2446"/>
          <cell r="BC2446"/>
          <cell r="BD2446"/>
          <cell r="BE2446"/>
          <cell r="BF2446"/>
          <cell r="BG2446"/>
          <cell r="BH2446"/>
          <cell r="BI2446"/>
          <cell r="BJ2446"/>
          <cell r="BK2446"/>
          <cell r="BL2446"/>
          <cell r="BM2446"/>
          <cell r="BN2446"/>
          <cell r="BO2446"/>
          <cell r="BP2446"/>
          <cell r="BQ2446"/>
          <cell r="BR2446"/>
          <cell r="BS2446"/>
          <cell r="BT2446"/>
          <cell r="BU2446"/>
          <cell r="BV2446"/>
          <cell r="BW2446"/>
          <cell r="BX2446"/>
          <cell r="BY2446"/>
          <cell r="BZ2446"/>
          <cell r="CA2446"/>
          <cell r="CB2446"/>
          <cell r="CC2446"/>
          <cell r="CD2446"/>
          <cell r="CE2446"/>
          <cell r="CF2446"/>
          <cell r="CG2446"/>
          <cell r="CH2446"/>
          <cell r="CI2446"/>
          <cell r="CJ2446"/>
          <cell r="CK2446"/>
          <cell r="CL2446"/>
          <cell r="CM2446"/>
          <cell r="CN2446"/>
        </row>
        <row r="2447">
          <cell r="B2447"/>
          <cell r="C2447"/>
          <cell r="D2447"/>
          <cell r="E2447"/>
          <cell r="F2447"/>
          <cell r="G2447"/>
          <cell r="H2447"/>
          <cell r="I2447"/>
          <cell r="J2447"/>
          <cell r="K2447"/>
          <cell r="L2447"/>
          <cell r="M2447"/>
          <cell r="N2447"/>
          <cell r="O2447"/>
          <cell r="P2447"/>
          <cell r="Q2447"/>
          <cell r="R2447"/>
          <cell r="S2447"/>
          <cell r="T2447"/>
          <cell r="U2447"/>
          <cell r="V2447"/>
          <cell r="W2447"/>
          <cell r="X2447"/>
          <cell r="Y2447"/>
          <cell r="Z2447"/>
          <cell r="AA2447"/>
          <cell r="AB2447"/>
          <cell r="AC2447"/>
          <cell r="AD2447"/>
          <cell r="AE2447"/>
          <cell r="AF2447"/>
          <cell r="AG2447"/>
          <cell r="AH2447"/>
          <cell r="AI2447"/>
          <cell r="AJ2447"/>
          <cell r="AK2447"/>
          <cell r="AL2447"/>
          <cell r="AM2447"/>
          <cell r="AN2447"/>
          <cell r="AO2447"/>
          <cell r="AP2447"/>
          <cell r="AQ2447"/>
          <cell r="AR2447"/>
          <cell r="AS2447"/>
          <cell r="AT2447"/>
          <cell r="AU2447"/>
          <cell r="AV2447"/>
          <cell r="AW2447"/>
          <cell r="AX2447"/>
          <cell r="AY2447"/>
          <cell r="AZ2447"/>
          <cell r="BA2447"/>
          <cell r="BB2447"/>
          <cell r="BC2447"/>
          <cell r="BD2447"/>
          <cell r="BE2447"/>
          <cell r="BF2447"/>
          <cell r="BG2447"/>
          <cell r="BH2447"/>
          <cell r="BI2447"/>
          <cell r="BJ2447"/>
          <cell r="BK2447"/>
          <cell r="BL2447"/>
          <cell r="BM2447"/>
          <cell r="BN2447"/>
          <cell r="BO2447"/>
          <cell r="BP2447"/>
          <cell r="BQ2447"/>
          <cell r="BR2447"/>
          <cell r="BS2447"/>
          <cell r="BT2447"/>
          <cell r="BU2447"/>
          <cell r="BV2447"/>
          <cell r="BW2447"/>
          <cell r="BX2447"/>
          <cell r="BY2447"/>
          <cell r="BZ2447"/>
          <cell r="CA2447"/>
          <cell r="CB2447"/>
          <cell r="CC2447"/>
          <cell r="CD2447"/>
          <cell r="CE2447"/>
          <cell r="CF2447"/>
          <cell r="CG2447"/>
          <cell r="CH2447"/>
          <cell r="CI2447"/>
          <cell r="CJ2447"/>
          <cell r="CK2447"/>
          <cell r="CL2447"/>
          <cell r="CM2447"/>
          <cell r="CN2447"/>
        </row>
        <row r="2448">
          <cell r="B2448"/>
          <cell r="C2448"/>
          <cell r="D2448"/>
          <cell r="E2448"/>
          <cell r="F2448"/>
          <cell r="G2448"/>
          <cell r="H2448"/>
          <cell r="I2448"/>
          <cell r="J2448"/>
          <cell r="K2448"/>
          <cell r="L2448"/>
          <cell r="M2448"/>
          <cell r="N2448"/>
          <cell r="O2448"/>
          <cell r="P2448"/>
          <cell r="Q2448"/>
          <cell r="R2448"/>
          <cell r="S2448"/>
          <cell r="T2448"/>
          <cell r="U2448"/>
          <cell r="V2448"/>
          <cell r="W2448"/>
          <cell r="X2448"/>
          <cell r="Y2448"/>
          <cell r="Z2448"/>
          <cell r="AA2448"/>
          <cell r="AB2448"/>
          <cell r="AC2448"/>
          <cell r="AD2448"/>
          <cell r="AE2448"/>
          <cell r="AF2448"/>
          <cell r="AG2448"/>
          <cell r="AH2448"/>
          <cell r="AI2448"/>
          <cell r="AJ2448"/>
          <cell r="AK2448"/>
          <cell r="AL2448"/>
          <cell r="AM2448"/>
          <cell r="AN2448"/>
          <cell r="AO2448"/>
          <cell r="AP2448"/>
          <cell r="AQ2448"/>
          <cell r="AR2448"/>
          <cell r="AS2448"/>
          <cell r="AT2448"/>
          <cell r="AU2448"/>
          <cell r="AV2448"/>
          <cell r="AW2448"/>
          <cell r="AX2448"/>
          <cell r="AY2448"/>
          <cell r="AZ2448"/>
          <cell r="BA2448"/>
          <cell r="BB2448"/>
          <cell r="BC2448"/>
          <cell r="BD2448"/>
          <cell r="BE2448"/>
          <cell r="BF2448"/>
          <cell r="BG2448"/>
          <cell r="BH2448"/>
          <cell r="BI2448"/>
          <cell r="BJ2448"/>
          <cell r="BK2448"/>
          <cell r="BL2448"/>
          <cell r="BM2448"/>
          <cell r="BN2448"/>
          <cell r="BO2448"/>
          <cell r="BP2448"/>
          <cell r="BQ2448"/>
          <cell r="BR2448"/>
          <cell r="BS2448"/>
          <cell r="BT2448"/>
          <cell r="BU2448"/>
          <cell r="BV2448"/>
          <cell r="BW2448"/>
          <cell r="BX2448"/>
          <cell r="BY2448"/>
          <cell r="BZ2448"/>
          <cell r="CA2448"/>
          <cell r="CB2448"/>
          <cell r="CC2448"/>
          <cell r="CD2448"/>
          <cell r="CE2448"/>
          <cell r="CF2448"/>
          <cell r="CG2448"/>
          <cell r="CH2448"/>
          <cell r="CI2448"/>
          <cell r="CJ2448"/>
          <cell r="CK2448"/>
          <cell r="CL2448"/>
          <cell r="CM2448"/>
          <cell r="CN2448"/>
        </row>
        <row r="2449">
          <cell r="B2449"/>
          <cell r="C2449"/>
          <cell r="D2449"/>
          <cell r="E2449"/>
          <cell r="F2449"/>
          <cell r="G2449"/>
          <cell r="H2449"/>
          <cell r="I2449"/>
          <cell r="J2449"/>
          <cell r="K2449"/>
          <cell r="L2449"/>
          <cell r="M2449"/>
          <cell r="N2449"/>
          <cell r="O2449"/>
          <cell r="P2449"/>
          <cell r="Q2449"/>
          <cell r="R2449"/>
          <cell r="S2449"/>
          <cell r="T2449"/>
          <cell r="U2449"/>
          <cell r="V2449"/>
          <cell r="W2449"/>
          <cell r="X2449"/>
          <cell r="Y2449"/>
          <cell r="Z2449"/>
          <cell r="AA2449"/>
          <cell r="AB2449"/>
          <cell r="AC2449"/>
          <cell r="AD2449"/>
          <cell r="AE2449"/>
          <cell r="AF2449"/>
          <cell r="AG2449"/>
          <cell r="AH2449"/>
          <cell r="AI2449"/>
          <cell r="AJ2449"/>
          <cell r="AK2449"/>
          <cell r="AL2449"/>
          <cell r="AM2449"/>
          <cell r="AN2449"/>
          <cell r="AO2449"/>
          <cell r="AP2449"/>
          <cell r="AQ2449"/>
          <cell r="AR2449"/>
          <cell r="AS2449"/>
          <cell r="AT2449"/>
          <cell r="AU2449"/>
          <cell r="AV2449"/>
          <cell r="AW2449"/>
          <cell r="AX2449"/>
          <cell r="AY2449"/>
          <cell r="AZ2449"/>
          <cell r="BA2449"/>
          <cell r="BB2449"/>
          <cell r="BC2449"/>
          <cell r="BD2449"/>
          <cell r="BE2449"/>
          <cell r="BF2449"/>
          <cell r="BG2449"/>
          <cell r="BH2449"/>
          <cell r="BI2449"/>
          <cell r="BJ2449"/>
          <cell r="BK2449"/>
          <cell r="BL2449"/>
          <cell r="BM2449"/>
          <cell r="BN2449"/>
          <cell r="BO2449"/>
          <cell r="BP2449"/>
          <cell r="BQ2449"/>
          <cell r="BR2449"/>
          <cell r="BS2449"/>
          <cell r="BT2449"/>
          <cell r="BU2449"/>
          <cell r="BV2449"/>
          <cell r="BW2449"/>
          <cell r="BX2449"/>
          <cell r="BY2449"/>
          <cell r="BZ2449"/>
          <cell r="CA2449"/>
          <cell r="CB2449"/>
          <cell r="CC2449"/>
          <cell r="CD2449"/>
          <cell r="CE2449"/>
          <cell r="CF2449"/>
          <cell r="CG2449"/>
          <cell r="CH2449"/>
          <cell r="CI2449"/>
          <cell r="CJ2449"/>
          <cell r="CK2449"/>
          <cell r="CL2449"/>
          <cell r="CM2449"/>
          <cell r="CN2449"/>
        </row>
        <row r="2450">
          <cell r="B2450"/>
          <cell r="C2450"/>
          <cell r="D2450"/>
          <cell r="E2450"/>
          <cell r="F2450"/>
          <cell r="G2450"/>
          <cell r="H2450"/>
          <cell r="I2450"/>
          <cell r="J2450"/>
          <cell r="K2450"/>
          <cell r="L2450"/>
          <cell r="M2450"/>
          <cell r="N2450"/>
          <cell r="O2450"/>
          <cell r="P2450"/>
          <cell r="Q2450"/>
          <cell r="R2450"/>
          <cell r="S2450"/>
          <cell r="T2450"/>
          <cell r="U2450"/>
          <cell r="V2450"/>
          <cell r="W2450"/>
          <cell r="X2450"/>
          <cell r="Y2450"/>
          <cell r="Z2450"/>
          <cell r="AA2450"/>
          <cell r="AB2450"/>
          <cell r="AC2450"/>
          <cell r="AD2450"/>
          <cell r="AE2450"/>
          <cell r="AF2450"/>
          <cell r="AG2450"/>
          <cell r="AH2450"/>
          <cell r="AI2450"/>
          <cell r="AJ2450"/>
          <cell r="AK2450"/>
          <cell r="AL2450"/>
          <cell r="AM2450"/>
          <cell r="AN2450"/>
          <cell r="AO2450"/>
          <cell r="AP2450"/>
          <cell r="AQ2450"/>
          <cell r="AR2450"/>
          <cell r="AS2450"/>
          <cell r="AT2450"/>
          <cell r="AU2450"/>
          <cell r="AV2450"/>
          <cell r="AW2450"/>
          <cell r="AX2450"/>
          <cell r="AY2450"/>
          <cell r="AZ2450"/>
          <cell r="BA2450"/>
          <cell r="BB2450"/>
          <cell r="BC2450"/>
          <cell r="BD2450"/>
          <cell r="BE2450"/>
          <cell r="BF2450"/>
          <cell r="BG2450"/>
          <cell r="BH2450"/>
          <cell r="BI2450"/>
          <cell r="BJ2450"/>
          <cell r="BK2450"/>
          <cell r="BL2450"/>
          <cell r="BM2450"/>
          <cell r="BN2450"/>
          <cell r="BO2450"/>
          <cell r="BP2450"/>
          <cell r="BQ2450"/>
          <cell r="BR2450"/>
          <cell r="BS2450"/>
          <cell r="BT2450"/>
          <cell r="BU2450"/>
          <cell r="BV2450"/>
          <cell r="BW2450"/>
          <cell r="BX2450"/>
          <cell r="BY2450"/>
          <cell r="BZ2450"/>
          <cell r="CA2450"/>
          <cell r="CB2450"/>
          <cell r="CC2450"/>
          <cell r="CD2450"/>
          <cell r="CE2450"/>
          <cell r="CF2450"/>
          <cell r="CG2450"/>
          <cell r="CH2450"/>
          <cell r="CI2450"/>
          <cell r="CJ2450"/>
          <cell r="CK2450"/>
          <cell r="CL2450"/>
          <cell r="CM2450"/>
          <cell r="CN2450"/>
        </row>
        <row r="2451">
          <cell r="B2451"/>
          <cell r="C2451"/>
          <cell r="D2451"/>
          <cell r="E2451"/>
          <cell r="F2451"/>
          <cell r="G2451"/>
          <cell r="H2451"/>
          <cell r="I2451"/>
          <cell r="J2451"/>
          <cell r="K2451"/>
          <cell r="L2451"/>
          <cell r="M2451"/>
          <cell r="N2451"/>
          <cell r="O2451"/>
          <cell r="P2451"/>
          <cell r="Q2451"/>
          <cell r="R2451"/>
          <cell r="S2451"/>
          <cell r="T2451"/>
          <cell r="U2451"/>
          <cell r="V2451"/>
          <cell r="W2451"/>
          <cell r="X2451"/>
          <cell r="Y2451"/>
          <cell r="Z2451"/>
          <cell r="AA2451"/>
          <cell r="AB2451"/>
          <cell r="AC2451"/>
          <cell r="AD2451"/>
          <cell r="AE2451"/>
          <cell r="AF2451"/>
          <cell r="AG2451"/>
          <cell r="AH2451"/>
          <cell r="AI2451"/>
          <cell r="AJ2451"/>
          <cell r="AK2451"/>
          <cell r="AL2451"/>
          <cell r="AM2451"/>
          <cell r="AN2451"/>
          <cell r="AO2451"/>
          <cell r="AP2451"/>
          <cell r="AQ2451"/>
          <cell r="AR2451"/>
          <cell r="AS2451"/>
          <cell r="AT2451"/>
          <cell r="AU2451"/>
          <cell r="AV2451"/>
          <cell r="AW2451"/>
          <cell r="AX2451"/>
          <cell r="AY2451"/>
          <cell r="AZ2451"/>
          <cell r="BA2451"/>
          <cell r="BB2451"/>
          <cell r="BC2451"/>
          <cell r="BD2451"/>
          <cell r="BE2451"/>
          <cell r="BF2451"/>
          <cell r="BG2451"/>
          <cell r="BH2451"/>
          <cell r="BI2451"/>
          <cell r="BJ2451"/>
          <cell r="BK2451"/>
          <cell r="BL2451"/>
          <cell r="BM2451"/>
          <cell r="BN2451"/>
          <cell r="BO2451"/>
          <cell r="BP2451"/>
          <cell r="BQ2451"/>
          <cell r="BR2451"/>
          <cell r="BS2451"/>
          <cell r="BT2451"/>
          <cell r="BU2451"/>
          <cell r="BV2451"/>
          <cell r="BW2451"/>
          <cell r="BX2451"/>
          <cell r="BY2451"/>
          <cell r="BZ2451"/>
          <cell r="CA2451"/>
          <cell r="CB2451"/>
          <cell r="CC2451"/>
          <cell r="CD2451"/>
          <cell r="CE2451"/>
          <cell r="CF2451"/>
          <cell r="CG2451"/>
          <cell r="CH2451"/>
          <cell r="CI2451"/>
          <cell r="CJ2451"/>
          <cell r="CK2451"/>
          <cell r="CL2451"/>
          <cell r="CM2451"/>
          <cell r="CN2451"/>
        </row>
        <row r="2452">
          <cell r="B2452"/>
          <cell r="C2452"/>
          <cell r="D2452"/>
          <cell r="E2452"/>
          <cell r="F2452"/>
          <cell r="G2452"/>
          <cell r="H2452"/>
          <cell r="I2452"/>
          <cell r="J2452"/>
          <cell r="K2452"/>
          <cell r="L2452"/>
          <cell r="M2452"/>
          <cell r="N2452"/>
          <cell r="O2452"/>
          <cell r="P2452"/>
          <cell r="Q2452"/>
          <cell r="R2452"/>
          <cell r="S2452"/>
          <cell r="T2452"/>
          <cell r="U2452"/>
          <cell r="V2452"/>
          <cell r="W2452"/>
          <cell r="X2452"/>
          <cell r="Y2452"/>
          <cell r="Z2452"/>
          <cell r="AA2452"/>
          <cell r="AB2452"/>
          <cell r="AC2452"/>
          <cell r="AD2452"/>
          <cell r="AE2452"/>
          <cell r="AF2452"/>
          <cell r="AG2452"/>
          <cell r="AH2452"/>
          <cell r="AI2452"/>
          <cell r="AJ2452"/>
          <cell r="AK2452"/>
          <cell r="AL2452"/>
          <cell r="AM2452"/>
          <cell r="AN2452"/>
          <cell r="AO2452"/>
          <cell r="AP2452"/>
          <cell r="AQ2452"/>
          <cell r="AR2452"/>
          <cell r="AS2452"/>
          <cell r="AT2452"/>
          <cell r="AU2452"/>
          <cell r="AV2452"/>
          <cell r="AW2452"/>
          <cell r="AX2452"/>
          <cell r="AY2452"/>
          <cell r="AZ2452"/>
          <cell r="BA2452"/>
          <cell r="BB2452"/>
          <cell r="BC2452"/>
          <cell r="BD2452"/>
          <cell r="BE2452"/>
          <cell r="BF2452"/>
          <cell r="BG2452"/>
          <cell r="BH2452"/>
          <cell r="BI2452"/>
          <cell r="BJ2452"/>
          <cell r="BK2452"/>
          <cell r="BL2452"/>
          <cell r="BM2452"/>
          <cell r="BN2452"/>
          <cell r="BO2452"/>
          <cell r="BP2452"/>
          <cell r="BQ2452"/>
          <cell r="BR2452"/>
          <cell r="BS2452"/>
          <cell r="BT2452"/>
          <cell r="BU2452"/>
          <cell r="BV2452"/>
          <cell r="BW2452"/>
          <cell r="BX2452"/>
          <cell r="BY2452"/>
          <cell r="BZ2452"/>
          <cell r="CA2452"/>
          <cell r="CB2452"/>
          <cell r="CC2452"/>
          <cell r="CD2452"/>
          <cell r="CE2452"/>
          <cell r="CF2452"/>
          <cell r="CG2452"/>
          <cell r="CH2452"/>
          <cell r="CI2452"/>
          <cell r="CJ2452"/>
          <cell r="CK2452"/>
          <cell r="CL2452"/>
          <cell r="CM2452"/>
          <cell r="CN2452"/>
        </row>
        <row r="2453">
          <cell r="B2453"/>
          <cell r="C2453"/>
          <cell r="D2453"/>
          <cell r="E2453"/>
          <cell r="F2453"/>
          <cell r="G2453"/>
          <cell r="H2453"/>
          <cell r="I2453"/>
          <cell r="J2453"/>
          <cell r="K2453"/>
          <cell r="L2453"/>
          <cell r="M2453"/>
          <cell r="N2453"/>
          <cell r="O2453"/>
          <cell r="P2453"/>
          <cell r="Q2453"/>
          <cell r="R2453"/>
          <cell r="S2453"/>
          <cell r="T2453"/>
          <cell r="U2453"/>
          <cell r="V2453"/>
          <cell r="W2453"/>
          <cell r="X2453"/>
          <cell r="Y2453"/>
          <cell r="Z2453"/>
          <cell r="AA2453"/>
          <cell r="AB2453"/>
          <cell r="AC2453"/>
          <cell r="AD2453"/>
          <cell r="AE2453"/>
          <cell r="AF2453"/>
          <cell r="AG2453"/>
          <cell r="AH2453"/>
          <cell r="AI2453"/>
          <cell r="AJ2453"/>
          <cell r="AK2453"/>
          <cell r="AL2453"/>
          <cell r="AM2453"/>
          <cell r="AN2453"/>
          <cell r="AO2453"/>
          <cell r="AP2453"/>
          <cell r="AQ2453"/>
          <cell r="AR2453"/>
          <cell r="AS2453"/>
          <cell r="AT2453"/>
          <cell r="AU2453"/>
          <cell r="AV2453"/>
          <cell r="AW2453"/>
          <cell r="AX2453"/>
          <cell r="AY2453"/>
          <cell r="AZ2453"/>
          <cell r="BA2453"/>
          <cell r="BB2453"/>
          <cell r="BC2453"/>
          <cell r="BD2453"/>
          <cell r="BE2453"/>
          <cell r="BF2453"/>
          <cell r="BG2453"/>
          <cell r="BH2453"/>
          <cell r="BI2453"/>
          <cell r="BJ2453"/>
          <cell r="BK2453"/>
          <cell r="BL2453"/>
          <cell r="BM2453"/>
          <cell r="BN2453"/>
          <cell r="BO2453"/>
          <cell r="BP2453"/>
          <cell r="BQ2453"/>
          <cell r="BR2453"/>
          <cell r="BS2453"/>
          <cell r="BT2453"/>
          <cell r="BU2453"/>
          <cell r="BV2453"/>
          <cell r="BW2453"/>
          <cell r="BX2453"/>
          <cell r="BY2453"/>
          <cell r="BZ2453"/>
          <cell r="CA2453"/>
          <cell r="CB2453"/>
          <cell r="CC2453"/>
          <cell r="CD2453"/>
          <cell r="CE2453"/>
          <cell r="CF2453"/>
          <cell r="CG2453"/>
          <cell r="CH2453"/>
          <cell r="CI2453"/>
          <cell r="CJ2453"/>
          <cell r="CK2453"/>
          <cell r="CL2453"/>
          <cell r="CM2453"/>
          <cell r="CN2453"/>
        </row>
        <row r="2454">
          <cell r="B2454"/>
          <cell r="C2454"/>
          <cell r="D2454"/>
          <cell r="E2454"/>
          <cell r="F2454"/>
          <cell r="G2454"/>
          <cell r="H2454"/>
          <cell r="I2454"/>
          <cell r="J2454"/>
          <cell r="K2454"/>
          <cell r="L2454"/>
          <cell r="M2454"/>
          <cell r="N2454"/>
          <cell r="O2454"/>
          <cell r="P2454"/>
          <cell r="Q2454"/>
          <cell r="R2454"/>
          <cell r="S2454"/>
          <cell r="T2454"/>
          <cell r="U2454"/>
          <cell r="V2454"/>
          <cell r="W2454"/>
          <cell r="X2454"/>
          <cell r="Y2454"/>
          <cell r="Z2454"/>
          <cell r="AA2454"/>
          <cell r="AB2454"/>
          <cell r="AC2454"/>
          <cell r="AD2454"/>
          <cell r="AE2454"/>
          <cell r="AF2454"/>
          <cell r="AG2454"/>
          <cell r="AH2454"/>
          <cell r="AI2454"/>
          <cell r="AJ2454"/>
          <cell r="AK2454"/>
          <cell r="AL2454"/>
          <cell r="AM2454"/>
          <cell r="AN2454"/>
          <cell r="AO2454"/>
          <cell r="AP2454"/>
          <cell r="AQ2454"/>
          <cell r="AR2454"/>
          <cell r="AS2454"/>
          <cell r="AT2454"/>
          <cell r="AU2454"/>
          <cell r="AV2454"/>
          <cell r="AW2454"/>
          <cell r="AX2454"/>
          <cell r="AY2454"/>
          <cell r="AZ2454"/>
          <cell r="BA2454"/>
          <cell r="BB2454"/>
          <cell r="BC2454"/>
          <cell r="BD2454"/>
          <cell r="BE2454"/>
          <cell r="BF2454"/>
          <cell r="BG2454"/>
          <cell r="BH2454"/>
          <cell r="BI2454"/>
          <cell r="BJ2454"/>
          <cell r="BK2454"/>
          <cell r="BL2454"/>
          <cell r="BM2454"/>
          <cell r="BN2454"/>
          <cell r="BO2454"/>
          <cell r="BP2454"/>
          <cell r="BQ2454"/>
          <cell r="BR2454"/>
          <cell r="BS2454"/>
          <cell r="BT2454"/>
          <cell r="BU2454"/>
          <cell r="BV2454"/>
          <cell r="BW2454"/>
          <cell r="BX2454"/>
          <cell r="BY2454"/>
          <cell r="BZ2454"/>
          <cell r="CA2454"/>
          <cell r="CB2454"/>
          <cell r="CC2454"/>
          <cell r="CD2454"/>
          <cell r="CE2454"/>
          <cell r="CF2454"/>
          <cell r="CG2454"/>
          <cell r="CH2454"/>
          <cell r="CI2454"/>
          <cell r="CJ2454"/>
          <cell r="CK2454"/>
          <cell r="CL2454"/>
          <cell r="CM2454"/>
          <cell r="CN2454"/>
        </row>
        <row r="2455">
          <cell r="B2455"/>
          <cell r="C2455"/>
          <cell r="D2455"/>
          <cell r="E2455"/>
          <cell r="F2455"/>
          <cell r="G2455"/>
          <cell r="H2455"/>
          <cell r="I2455"/>
          <cell r="J2455"/>
          <cell r="K2455"/>
          <cell r="L2455"/>
          <cell r="M2455"/>
          <cell r="N2455"/>
          <cell r="O2455"/>
          <cell r="P2455"/>
          <cell r="Q2455"/>
          <cell r="R2455"/>
          <cell r="S2455"/>
          <cell r="T2455"/>
          <cell r="U2455"/>
          <cell r="V2455"/>
          <cell r="W2455"/>
          <cell r="X2455"/>
          <cell r="Y2455"/>
          <cell r="Z2455"/>
          <cell r="AA2455"/>
          <cell r="AB2455"/>
          <cell r="AC2455"/>
          <cell r="AD2455"/>
          <cell r="AE2455"/>
          <cell r="AF2455"/>
          <cell r="AG2455"/>
          <cell r="AH2455"/>
          <cell r="AI2455"/>
          <cell r="AJ2455"/>
          <cell r="AK2455"/>
          <cell r="AL2455"/>
          <cell r="AM2455"/>
          <cell r="AN2455"/>
          <cell r="AO2455"/>
          <cell r="AP2455"/>
          <cell r="AQ2455"/>
          <cell r="AR2455"/>
          <cell r="AS2455"/>
          <cell r="AT2455"/>
          <cell r="AU2455"/>
          <cell r="AV2455"/>
          <cell r="AW2455"/>
          <cell r="AX2455"/>
          <cell r="AY2455"/>
          <cell r="AZ2455"/>
          <cell r="BA2455"/>
          <cell r="BB2455"/>
          <cell r="BC2455"/>
          <cell r="BD2455"/>
          <cell r="BE2455"/>
          <cell r="BF2455"/>
          <cell r="BG2455"/>
          <cell r="BH2455"/>
          <cell r="BI2455"/>
          <cell r="BJ2455"/>
          <cell r="BK2455"/>
          <cell r="BL2455"/>
          <cell r="BM2455"/>
          <cell r="BN2455"/>
          <cell r="BO2455"/>
          <cell r="BP2455"/>
          <cell r="BQ2455"/>
          <cell r="BR2455"/>
          <cell r="BS2455"/>
          <cell r="BT2455"/>
          <cell r="BU2455"/>
          <cell r="BV2455"/>
          <cell r="BW2455"/>
          <cell r="BX2455"/>
          <cell r="BY2455"/>
          <cell r="BZ2455"/>
          <cell r="CA2455"/>
          <cell r="CB2455"/>
          <cell r="CC2455"/>
          <cell r="CD2455"/>
          <cell r="CE2455"/>
          <cell r="CF2455"/>
          <cell r="CG2455"/>
          <cell r="CH2455"/>
          <cell r="CI2455"/>
          <cell r="CJ2455"/>
          <cell r="CK2455"/>
          <cell r="CL2455"/>
          <cell r="CM2455"/>
          <cell r="CN2455"/>
        </row>
        <row r="2456">
          <cell r="B2456"/>
          <cell r="C2456"/>
          <cell r="D2456"/>
          <cell r="E2456"/>
          <cell r="F2456"/>
          <cell r="G2456"/>
          <cell r="H2456"/>
          <cell r="I2456"/>
          <cell r="J2456"/>
          <cell r="K2456"/>
          <cell r="L2456"/>
          <cell r="M2456"/>
          <cell r="N2456"/>
          <cell r="O2456"/>
          <cell r="P2456"/>
          <cell r="Q2456"/>
          <cell r="R2456"/>
          <cell r="S2456"/>
          <cell r="T2456"/>
          <cell r="U2456"/>
          <cell r="V2456"/>
          <cell r="W2456"/>
          <cell r="X2456"/>
          <cell r="Y2456"/>
          <cell r="Z2456"/>
          <cell r="AA2456"/>
          <cell r="AB2456"/>
          <cell r="AC2456"/>
          <cell r="AD2456"/>
          <cell r="AE2456"/>
          <cell r="AF2456"/>
          <cell r="AG2456"/>
          <cell r="AH2456"/>
          <cell r="AI2456"/>
          <cell r="AJ2456"/>
          <cell r="AK2456"/>
          <cell r="AL2456"/>
          <cell r="AM2456"/>
          <cell r="AN2456"/>
          <cell r="AO2456"/>
          <cell r="AP2456"/>
          <cell r="AQ2456"/>
          <cell r="AR2456"/>
          <cell r="AS2456"/>
          <cell r="AT2456"/>
          <cell r="AU2456"/>
          <cell r="AV2456"/>
          <cell r="AW2456"/>
          <cell r="AX2456"/>
          <cell r="AY2456"/>
          <cell r="AZ2456"/>
          <cell r="BA2456"/>
          <cell r="BB2456"/>
          <cell r="BC2456"/>
          <cell r="BD2456"/>
          <cell r="BE2456"/>
          <cell r="BF2456"/>
          <cell r="BG2456"/>
          <cell r="BH2456"/>
          <cell r="BI2456"/>
          <cell r="BJ2456"/>
          <cell r="BK2456"/>
          <cell r="BL2456"/>
          <cell r="BM2456"/>
          <cell r="BN2456"/>
          <cell r="BO2456"/>
          <cell r="BP2456"/>
          <cell r="BQ2456"/>
          <cell r="BR2456"/>
          <cell r="BS2456"/>
          <cell r="BT2456"/>
          <cell r="BU2456"/>
          <cell r="BV2456"/>
          <cell r="BW2456"/>
          <cell r="BX2456"/>
          <cell r="BY2456"/>
          <cell r="BZ2456"/>
          <cell r="CA2456"/>
          <cell r="CB2456"/>
          <cell r="CC2456"/>
          <cell r="CD2456"/>
          <cell r="CE2456"/>
          <cell r="CF2456"/>
          <cell r="CG2456"/>
          <cell r="CH2456"/>
          <cell r="CI2456"/>
          <cell r="CJ2456"/>
          <cell r="CK2456"/>
          <cell r="CL2456"/>
          <cell r="CM2456"/>
          <cell r="CN2456"/>
        </row>
        <row r="2457">
          <cell r="B2457"/>
          <cell r="C2457"/>
          <cell r="D2457"/>
          <cell r="E2457"/>
          <cell r="F2457"/>
          <cell r="G2457"/>
          <cell r="H2457"/>
          <cell r="I2457"/>
          <cell r="J2457"/>
          <cell r="K2457"/>
          <cell r="L2457"/>
          <cell r="M2457"/>
          <cell r="N2457"/>
          <cell r="O2457"/>
          <cell r="P2457"/>
          <cell r="Q2457"/>
          <cell r="R2457"/>
          <cell r="S2457"/>
          <cell r="T2457"/>
          <cell r="U2457"/>
          <cell r="V2457"/>
          <cell r="W2457"/>
          <cell r="X2457"/>
          <cell r="Y2457"/>
          <cell r="Z2457"/>
          <cell r="AA2457"/>
          <cell r="AB2457"/>
          <cell r="AC2457"/>
          <cell r="AD2457"/>
          <cell r="AE2457"/>
          <cell r="AF2457"/>
          <cell r="AG2457"/>
          <cell r="AH2457"/>
          <cell r="AI2457"/>
          <cell r="AJ2457"/>
          <cell r="AK2457"/>
          <cell r="AL2457"/>
          <cell r="AM2457"/>
          <cell r="AN2457"/>
          <cell r="AO2457"/>
          <cell r="AP2457"/>
          <cell r="AQ2457"/>
          <cell r="AR2457"/>
          <cell r="AS2457"/>
          <cell r="AT2457"/>
          <cell r="AU2457"/>
          <cell r="AV2457"/>
          <cell r="AW2457"/>
          <cell r="AX2457"/>
          <cell r="AY2457"/>
          <cell r="AZ2457"/>
          <cell r="BA2457"/>
          <cell r="BB2457"/>
          <cell r="BC2457"/>
          <cell r="BD2457"/>
          <cell r="BE2457"/>
          <cell r="BF2457"/>
          <cell r="BG2457"/>
          <cell r="BH2457"/>
          <cell r="BI2457"/>
          <cell r="BJ2457"/>
          <cell r="BK2457"/>
          <cell r="BL2457"/>
          <cell r="BM2457"/>
          <cell r="BN2457"/>
          <cell r="BO2457"/>
          <cell r="BP2457"/>
          <cell r="BQ2457"/>
          <cell r="BR2457"/>
          <cell r="BS2457"/>
          <cell r="BT2457"/>
          <cell r="BU2457"/>
          <cell r="BV2457"/>
          <cell r="BW2457"/>
          <cell r="BX2457"/>
          <cell r="BY2457"/>
          <cell r="BZ2457"/>
          <cell r="CA2457"/>
          <cell r="CB2457"/>
          <cell r="CC2457"/>
          <cell r="CD2457"/>
          <cell r="CE2457"/>
          <cell r="CF2457"/>
          <cell r="CG2457"/>
          <cell r="CH2457"/>
          <cell r="CI2457"/>
          <cell r="CJ2457"/>
          <cell r="CK2457"/>
          <cell r="CL2457"/>
          <cell r="CM2457"/>
          <cell r="CN2457"/>
        </row>
        <row r="2458">
          <cell r="B2458"/>
          <cell r="C2458"/>
          <cell r="D2458"/>
          <cell r="E2458"/>
          <cell r="F2458"/>
          <cell r="G2458"/>
          <cell r="H2458"/>
          <cell r="I2458"/>
          <cell r="J2458"/>
          <cell r="K2458"/>
          <cell r="L2458"/>
          <cell r="M2458"/>
          <cell r="N2458"/>
          <cell r="O2458"/>
          <cell r="P2458"/>
          <cell r="Q2458"/>
          <cell r="R2458"/>
          <cell r="S2458"/>
          <cell r="T2458"/>
          <cell r="U2458"/>
          <cell r="V2458"/>
          <cell r="W2458"/>
          <cell r="X2458"/>
          <cell r="Y2458"/>
          <cell r="Z2458"/>
          <cell r="AA2458"/>
          <cell r="AB2458"/>
          <cell r="AC2458"/>
          <cell r="AD2458"/>
          <cell r="AE2458"/>
          <cell r="AF2458"/>
          <cell r="AG2458"/>
          <cell r="AH2458"/>
          <cell r="AI2458"/>
          <cell r="AJ2458"/>
          <cell r="AK2458"/>
          <cell r="AL2458"/>
          <cell r="AM2458"/>
          <cell r="AN2458"/>
          <cell r="AO2458"/>
          <cell r="AP2458"/>
          <cell r="AQ2458"/>
          <cell r="AR2458"/>
          <cell r="AS2458"/>
          <cell r="AT2458"/>
          <cell r="AU2458"/>
          <cell r="AV2458"/>
          <cell r="AW2458"/>
          <cell r="AX2458"/>
          <cell r="AY2458"/>
          <cell r="AZ2458"/>
          <cell r="BA2458"/>
          <cell r="BB2458"/>
          <cell r="BC2458"/>
          <cell r="BD2458"/>
          <cell r="BE2458"/>
          <cell r="BF2458"/>
          <cell r="BG2458"/>
          <cell r="BH2458"/>
          <cell r="BI2458"/>
          <cell r="BJ2458"/>
          <cell r="BK2458"/>
          <cell r="BL2458"/>
          <cell r="BM2458"/>
          <cell r="BN2458"/>
          <cell r="BO2458"/>
          <cell r="BP2458"/>
          <cell r="BQ2458"/>
          <cell r="BR2458"/>
          <cell r="BS2458"/>
          <cell r="BT2458"/>
          <cell r="BU2458"/>
          <cell r="BV2458"/>
          <cell r="BW2458"/>
          <cell r="BX2458"/>
          <cell r="BY2458"/>
          <cell r="BZ2458"/>
          <cell r="CA2458"/>
          <cell r="CB2458"/>
          <cell r="CC2458"/>
          <cell r="CD2458"/>
          <cell r="CE2458"/>
          <cell r="CF2458"/>
          <cell r="CG2458"/>
          <cell r="CH2458"/>
          <cell r="CI2458"/>
          <cell r="CJ2458"/>
          <cell r="CK2458"/>
          <cell r="CL2458"/>
          <cell r="CM2458"/>
          <cell r="CN2458"/>
        </row>
        <row r="2459">
          <cell r="B2459"/>
          <cell r="C2459"/>
          <cell r="D2459"/>
          <cell r="E2459"/>
          <cell r="F2459"/>
          <cell r="G2459"/>
          <cell r="H2459"/>
          <cell r="I2459"/>
          <cell r="J2459"/>
          <cell r="K2459"/>
          <cell r="L2459"/>
          <cell r="M2459"/>
          <cell r="N2459"/>
          <cell r="O2459"/>
          <cell r="P2459"/>
          <cell r="Q2459"/>
          <cell r="R2459"/>
          <cell r="S2459"/>
          <cell r="T2459"/>
          <cell r="U2459"/>
          <cell r="V2459"/>
          <cell r="W2459"/>
          <cell r="X2459"/>
          <cell r="Y2459"/>
          <cell r="Z2459"/>
          <cell r="AA2459"/>
          <cell r="AB2459"/>
          <cell r="AC2459"/>
          <cell r="AD2459"/>
          <cell r="AE2459"/>
          <cell r="AF2459"/>
          <cell r="AG2459"/>
          <cell r="AH2459"/>
          <cell r="AI2459"/>
          <cell r="AJ2459"/>
          <cell r="AK2459"/>
          <cell r="AL2459"/>
          <cell r="AM2459"/>
          <cell r="AN2459"/>
          <cell r="AO2459"/>
          <cell r="AP2459"/>
          <cell r="AQ2459"/>
          <cell r="AR2459"/>
          <cell r="AS2459"/>
          <cell r="AT2459"/>
          <cell r="AU2459"/>
          <cell r="AV2459"/>
          <cell r="AW2459"/>
          <cell r="AX2459"/>
          <cell r="AY2459"/>
          <cell r="AZ2459"/>
          <cell r="BA2459"/>
          <cell r="BB2459"/>
          <cell r="BC2459"/>
          <cell r="BD2459"/>
          <cell r="BE2459"/>
          <cell r="BF2459"/>
          <cell r="BG2459"/>
          <cell r="BH2459"/>
          <cell r="BI2459"/>
          <cell r="BJ2459"/>
          <cell r="BK2459"/>
          <cell r="BL2459"/>
          <cell r="BM2459"/>
          <cell r="BN2459"/>
          <cell r="BO2459"/>
          <cell r="BP2459"/>
          <cell r="BQ2459"/>
          <cell r="BR2459"/>
          <cell r="BS2459"/>
          <cell r="BT2459"/>
          <cell r="BU2459"/>
          <cell r="BV2459"/>
          <cell r="BW2459"/>
          <cell r="BX2459"/>
          <cell r="BY2459"/>
          <cell r="BZ2459"/>
          <cell r="CA2459"/>
          <cell r="CB2459"/>
          <cell r="CC2459"/>
          <cell r="CD2459"/>
          <cell r="CE2459"/>
          <cell r="CF2459"/>
          <cell r="CG2459"/>
          <cell r="CH2459"/>
          <cell r="CI2459"/>
          <cell r="CJ2459"/>
          <cell r="CK2459"/>
          <cell r="CL2459"/>
          <cell r="CM2459"/>
          <cell r="CN2459"/>
        </row>
        <row r="2460">
          <cell r="B2460"/>
          <cell r="C2460"/>
          <cell r="D2460"/>
          <cell r="E2460"/>
          <cell r="F2460"/>
          <cell r="G2460"/>
          <cell r="H2460"/>
          <cell r="I2460"/>
          <cell r="J2460"/>
          <cell r="K2460"/>
          <cell r="L2460"/>
          <cell r="M2460"/>
          <cell r="N2460"/>
          <cell r="O2460"/>
          <cell r="P2460"/>
          <cell r="Q2460"/>
          <cell r="R2460"/>
          <cell r="S2460"/>
          <cell r="T2460"/>
          <cell r="U2460"/>
          <cell r="V2460"/>
          <cell r="W2460"/>
          <cell r="X2460"/>
          <cell r="Y2460"/>
          <cell r="Z2460"/>
          <cell r="AA2460"/>
          <cell r="AB2460"/>
          <cell r="AC2460"/>
          <cell r="AD2460"/>
          <cell r="AE2460"/>
          <cell r="AF2460"/>
          <cell r="AG2460"/>
          <cell r="AH2460"/>
          <cell r="AI2460"/>
          <cell r="AJ2460"/>
          <cell r="AK2460"/>
          <cell r="AL2460"/>
          <cell r="AM2460"/>
          <cell r="AN2460"/>
          <cell r="AO2460"/>
          <cell r="AP2460"/>
          <cell r="AQ2460"/>
          <cell r="AR2460"/>
          <cell r="AS2460"/>
          <cell r="AT2460"/>
          <cell r="AU2460"/>
          <cell r="AV2460"/>
          <cell r="AW2460"/>
          <cell r="AX2460"/>
          <cell r="AY2460"/>
          <cell r="AZ2460"/>
          <cell r="BA2460"/>
          <cell r="BB2460"/>
          <cell r="BC2460"/>
          <cell r="BD2460"/>
          <cell r="BE2460"/>
          <cell r="BF2460"/>
          <cell r="BG2460"/>
          <cell r="BH2460"/>
          <cell r="BI2460"/>
          <cell r="BJ2460"/>
          <cell r="BK2460"/>
          <cell r="BL2460"/>
          <cell r="BM2460"/>
          <cell r="BN2460"/>
          <cell r="BO2460"/>
          <cell r="BP2460"/>
          <cell r="BQ2460"/>
          <cell r="BR2460"/>
          <cell r="BS2460"/>
          <cell r="BT2460"/>
          <cell r="BU2460"/>
          <cell r="BV2460"/>
          <cell r="BW2460"/>
          <cell r="BX2460"/>
          <cell r="BY2460"/>
          <cell r="BZ2460"/>
          <cell r="CA2460"/>
          <cell r="CB2460"/>
          <cell r="CC2460"/>
          <cell r="CD2460"/>
          <cell r="CE2460"/>
          <cell r="CF2460"/>
          <cell r="CG2460"/>
          <cell r="CH2460"/>
          <cell r="CI2460"/>
          <cell r="CJ2460"/>
          <cell r="CK2460"/>
          <cell r="CL2460"/>
          <cell r="CM2460"/>
          <cell r="CN2460"/>
        </row>
        <row r="2461">
          <cell r="B2461"/>
          <cell r="C2461"/>
          <cell r="D2461"/>
          <cell r="E2461"/>
          <cell r="F2461"/>
          <cell r="G2461"/>
          <cell r="H2461"/>
          <cell r="I2461"/>
          <cell r="J2461"/>
          <cell r="K2461"/>
          <cell r="L2461"/>
          <cell r="M2461"/>
          <cell r="N2461"/>
          <cell r="O2461"/>
          <cell r="P2461"/>
          <cell r="Q2461"/>
          <cell r="R2461"/>
          <cell r="S2461"/>
          <cell r="T2461"/>
          <cell r="U2461"/>
          <cell r="V2461"/>
          <cell r="W2461"/>
          <cell r="X2461"/>
          <cell r="Y2461"/>
          <cell r="Z2461"/>
          <cell r="AA2461"/>
          <cell r="AB2461"/>
          <cell r="AC2461"/>
          <cell r="AD2461"/>
          <cell r="AE2461"/>
          <cell r="AF2461"/>
          <cell r="AG2461"/>
          <cell r="AH2461"/>
          <cell r="AI2461"/>
          <cell r="AJ2461"/>
          <cell r="AK2461"/>
          <cell r="AL2461"/>
          <cell r="AM2461"/>
          <cell r="AN2461"/>
          <cell r="AO2461"/>
          <cell r="AP2461"/>
          <cell r="AQ2461"/>
          <cell r="AR2461"/>
          <cell r="AS2461"/>
          <cell r="AT2461"/>
          <cell r="AU2461"/>
          <cell r="AV2461"/>
          <cell r="AW2461"/>
          <cell r="AX2461"/>
          <cell r="AY2461"/>
          <cell r="AZ2461"/>
          <cell r="BA2461"/>
          <cell r="BB2461"/>
          <cell r="BC2461"/>
          <cell r="BD2461"/>
          <cell r="BE2461"/>
          <cell r="BF2461"/>
          <cell r="BG2461"/>
          <cell r="BH2461"/>
          <cell r="BI2461"/>
          <cell r="BJ2461"/>
          <cell r="BK2461"/>
          <cell r="BL2461"/>
          <cell r="BM2461"/>
          <cell r="BN2461"/>
          <cell r="BO2461"/>
          <cell r="BP2461"/>
          <cell r="BQ2461"/>
          <cell r="BR2461"/>
          <cell r="BS2461"/>
          <cell r="BT2461"/>
          <cell r="BU2461"/>
          <cell r="BV2461"/>
          <cell r="BW2461"/>
          <cell r="BX2461"/>
          <cell r="BY2461"/>
          <cell r="BZ2461"/>
          <cell r="CA2461"/>
          <cell r="CB2461"/>
          <cell r="CC2461"/>
          <cell r="CD2461"/>
          <cell r="CE2461"/>
          <cell r="CF2461"/>
          <cell r="CG2461"/>
          <cell r="CH2461"/>
          <cell r="CI2461"/>
          <cell r="CJ2461"/>
          <cell r="CK2461"/>
          <cell r="CL2461"/>
          <cell r="CM2461"/>
          <cell r="CN2461"/>
        </row>
        <row r="2462">
          <cell r="B2462"/>
          <cell r="C2462"/>
          <cell r="D2462"/>
          <cell r="E2462"/>
          <cell r="F2462"/>
          <cell r="G2462"/>
          <cell r="H2462"/>
          <cell r="I2462"/>
          <cell r="J2462"/>
          <cell r="K2462"/>
          <cell r="L2462"/>
          <cell r="M2462"/>
          <cell r="N2462"/>
          <cell r="O2462"/>
          <cell r="P2462"/>
          <cell r="Q2462"/>
          <cell r="R2462"/>
          <cell r="S2462"/>
          <cell r="T2462"/>
          <cell r="U2462"/>
          <cell r="V2462"/>
          <cell r="W2462"/>
          <cell r="X2462"/>
          <cell r="Y2462"/>
          <cell r="Z2462"/>
          <cell r="AA2462"/>
          <cell r="AB2462"/>
          <cell r="AC2462"/>
          <cell r="AD2462"/>
          <cell r="AE2462"/>
          <cell r="AF2462"/>
          <cell r="AG2462"/>
          <cell r="AH2462"/>
          <cell r="AI2462"/>
          <cell r="AJ2462"/>
          <cell r="AK2462"/>
          <cell r="AL2462"/>
          <cell r="AM2462"/>
          <cell r="AN2462"/>
          <cell r="AO2462"/>
          <cell r="AP2462"/>
          <cell r="AQ2462"/>
          <cell r="AR2462"/>
          <cell r="AS2462"/>
          <cell r="AT2462"/>
          <cell r="AU2462"/>
          <cell r="AV2462"/>
          <cell r="AW2462"/>
          <cell r="AX2462"/>
          <cell r="AY2462"/>
          <cell r="AZ2462"/>
          <cell r="BA2462"/>
          <cell r="BB2462"/>
          <cell r="BC2462"/>
          <cell r="BD2462"/>
          <cell r="BE2462"/>
          <cell r="BF2462"/>
          <cell r="BG2462"/>
          <cell r="BH2462"/>
          <cell r="BI2462"/>
          <cell r="BJ2462"/>
          <cell r="BK2462"/>
          <cell r="BL2462"/>
          <cell r="BM2462"/>
          <cell r="BN2462"/>
          <cell r="BO2462"/>
          <cell r="BP2462"/>
          <cell r="BQ2462"/>
          <cell r="BR2462"/>
          <cell r="BS2462"/>
          <cell r="BT2462"/>
          <cell r="BU2462"/>
          <cell r="BV2462"/>
          <cell r="BW2462"/>
          <cell r="BX2462"/>
          <cell r="BY2462"/>
          <cell r="BZ2462"/>
          <cell r="CA2462"/>
          <cell r="CB2462"/>
          <cell r="CC2462"/>
          <cell r="CD2462"/>
          <cell r="CE2462"/>
          <cell r="CF2462"/>
          <cell r="CG2462"/>
          <cell r="CH2462"/>
          <cell r="CI2462"/>
          <cell r="CJ2462"/>
          <cell r="CK2462"/>
          <cell r="CL2462"/>
          <cell r="CM2462"/>
          <cell r="CN2462"/>
        </row>
        <row r="2463">
          <cell r="B2463"/>
          <cell r="C2463"/>
          <cell r="D2463"/>
          <cell r="E2463"/>
          <cell r="F2463"/>
          <cell r="G2463"/>
          <cell r="H2463"/>
          <cell r="I2463"/>
          <cell r="J2463"/>
          <cell r="K2463"/>
          <cell r="L2463"/>
          <cell r="M2463"/>
          <cell r="N2463"/>
          <cell r="O2463"/>
          <cell r="P2463"/>
          <cell r="Q2463"/>
          <cell r="R2463"/>
          <cell r="S2463"/>
          <cell r="T2463"/>
          <cell r="U2463"/>
          <cell r="V2463"/>
          <cell r="W2463"/>
          <cell r="X2463"/>
          <cell r="Y2463"/>
          <cell r="Z2463"/>
          <cell r="AA2463"/>
          <cell r="AB2463"/>
          <cell r="AC2463"/>
          <cell r="AD2463"/>
          <cell r="AE2463"/>
          <cell r="AF2463"/>
          <cell r="AG2463"/>
          <cell r="AH2463"/>
          <cell r="AI2463"/>
          <cell r="AJ2463"/>
          <cell r="AK2463"/>
          <cell r="AL2463"/>
          <cell r="AM2463"/>
          <cell r="AN2463"/>
          <cell r="AO2463"/>
          <cell r="AP2463"/>
          <cell r="AQ2463"/>
          <cell r="AR2463"/>
          <cell r="AS2463"/>
          <cell r="AT2463"/>
          <cell r="AU2463"/>
          <cell r="AV2463"/>
          <cell r="AW2463"/>
          <cell r="AX2463"/>
          <cell r="AY2463"/>
          <cell r="AZ2463"/>
          <cell r="BA2463"/>
          <cell r="BB2463"/>
          <cell r="BC2463"/>
          <cell r="BD2463"/>
          <cell r="BE2463"/>
          <cell r="BF2463"/>
          <cell r="BG2463"/>
          <cell r="BH2463"/>
          <cell r="BI2463"/>
          <cell r="BJ2463"/>
          <cell r="BK2463"/>
          <cell r="BL2463"/>
          <cell r="BM2463"/>
          <cell r="BN2463"/>
          <cell r="BO2463"/>
          <cell r="BP2463"/>
          <cell r="BQ2463"/>
          <cell r="BR2463"/>
          <cell r="BS2463"/>
          <cell r="BT2463"/>
          <cell r="BU2463"/>
          <cell r="BV2463"/>
          <cell r="BW2463"/>
          <cell r="BX2463"/>
          <cell r="BY2463"/>
          <cell r="BZ2463"/>
          <cell r="CA2463"/>
          <cell r="CB2463"/>
          <cell r="CC2463"/>
          <cell r="CD2463"/>
          <cell r="CE2463"/>
          <cell r="CF2463"/>
          <cell r="CG2463"/>
          <cell r="CH2463"/>
          <cell r="CI2463"/>
          <cell r="CJ2463"/>
          <cell r="CK2463"/>
          <cell r="CL2463"/>
          <cell r="CM2463"/>
          <cell r="CN2463"/>
        </row>
        <row r="2464">
          <cell r="B2464"/>
          <cell r="C2464"/>
          <cell r="D2464"/>
          <cell r="E2464"/>
          <cell r="F2464"/>
          <cell r="G2464"/>
          <cell r="H2464"/>
          <cell r="I2464"/>
          <cell r="J2464"/>
          <cell r="K2464"/>
          <cell r="L2464"/>
          <cell r="M2464"/>
          <cell r="N2464"/>
          <cell r="O2464"/>
          <cell r="P2464"/>
          <cell r="Q2464"/>
          <cell r="R2464"/>
          <cell r="S2464"/>
          <cell r="T2464"/>
          <cell r="U2464"/>
          <cell r="V2464"/>
          <cell r="W2464"/>
          <cell r="X2464"/>
          <cell r="Y2464"/>
          <cell r="Z2464"/>
          <cell r="AA2464"/>
          <cell r="AB2464"/>
          <cell r="AC2464"/>
          <cell r="AD2464"/>
          <cell r="AE2464"/>
          <cell r="AF2464"/>
          <cell r="AG2464"/>
          <cell r="AH2464"/>
          <cell r="AI2464"/>
          <cell r="AJ2464"/>
          <cell r="AK2464"/>
          <cell r="AL2464"/>
          <cell r="AM2464"/>
          <cell r="AN2464"/>
          <cell r="AO2464"/>
          <cell r="AP2464"/>
          <cell r="AQ2464"/>
          <cell r="AR2464"/>
          <cell r="AS2464"/>
          <cell r="AT2464"/>
          <cell r="AU2464"/>
          <cell r="AV2464"/>
          <cell r="AW2464"/>
          <cell r="AX2464"/>
          <cell r="AY2464"/>
          <cell r="AZ2464"/>
          <cell r="BA2464"/>
          <cell r="BB2464"/>
          <cell r="BC2464"/>
          <cell r="BD2464"/>
          <cell r="BE2464"/>
          <cell r="BF2464"/>
          <cell r="BG2464"/>
          <cell r="BH2464"/>
          <cell r="BI2464"/>
          <cell r="BJ2464"/>
          <cell r="BK2464"/>
          <cell r="BL2464"/>
          <cell r="BM2464"/>
          <cell r="BN2464"/>
          <cell r="BO2464"/>
          <cell r="BP2464"/>
          <cell r="BQ2464"/>
          <cell r="BR2464"/>
          <cell r="BS2464"/>
          <cell r="BT2464"/>
          <cell r="BU2464"/>
          <cell r="BV2464"/>
          <cell r="BW2464"/>
          <cell r="BX2464"/>
          <cell r="BY2464"/>
          <cell r="BZ2464"/>
          <cell r="CA2464"/>
          <cell r="CB2464"/>
          <cell r="CC2464"/>
          <cell r="CD2464"/>
          <cell r="CE2464"/>
          <cell r="CF2464"/>
          <cell r="CG2464"/>
          <cell r="CH2464"/>
          <cell r="CI2464"/>
          <cell r="CJ2464"/>
          <cell r="CK2464"/>
          <cell r="CL2464"/>
          <cell r="CM2464"/>
          <cell r="CN2464"/>
        </row>
        <row r="2465">
          <cell r="B2465"/>
          <cell r="C2465"/>
          <cell r="D2465"/>
          <cell r="E2465"/>
          <cell r="F2465"/>
          <cell r="G2465"/>
          <cell r="H2465"/>
          <cell r="I2465"/>
          <cell r="J2465"/>
          <cell r="K2465"/>
          <cell r="L2465"/>
          <cell r="M2465"/>
          <cell r="N2465"/>
          <cell r="O2465"/>
          <cell r="P2465"/>
          <cell r="Q2465"/>
          <cell r="R2465"/>
          <cell r="S2465"/>
          <cell r="T2465"/>
          <cell r="U2465"/>
          <cell r="V2465"/>
          <cell r="W2465"/>
          <cell r="X2465"/>
          <cell r="Y2465"/>
          <cell r="Z2465"/>
          <cell r="AA2465"/>
          <cell r="AB2465"/>
          <cell r="AC2465"/>
          <cell r="AD2465"/>
          <cell r="AE2465"/>
          <cell r="AF2465"/>
          <cell r="AG2465"/>
          <cell r="AH2465"/>
          <cell r="AI2465"/>
          <cell r="AJ2465"/>
          <cell r="AK2465"/>
          <cell r="AL2465"/>
          <cell r="AM2465"/>
          <cell r="AN2465"/>
          <cell r="AO2465"/>
          <cell r="AP2465"/>
          <cell r="AQ2465"/>
          <cell r="AR2465"/>
          <cell r="AS2465"/>
          <cell r="AT2465"/>
          <cell r="AU2465"/>
          <cell r="AV2465"/>
          <cell r="AW2465"/>
          <cell r="AX2465"/>
          <cell r="AY2465"/>
          <cell r="AZ2465"/>
          <cell r="BA2465"/>
          <cell r="BB2465"/>
          <cell r="BC2465"/>
          <cell r="BD2465"/>
          <cell r="BE2465"/>
          <cell r="BF2465"/>
          <cell r="BG2465"/>
          <cell r="BH2465"/>
          <cell r="BI2465"/>
          <cell r="BJ2465"/>
          <cell r="BK2465"/>
          <cell r="BL2465"/>
          <cell r="BM2465"/>
          <cell r="BN2465"/>
          <cell r="BO2465"/>
          <cell r="BP2465"/>
          <cell r="BQ2465"/>
          <cell r="BR2465"/>
          <cell r="BS2465"/>
          <cell r="BT2465"/>
          <cell r="BU2465"/>
          <cell r="BV2465"/>
          <cell r="BW2465"/>
          <cell r="BX2465"/>
          <cell r="BY2465"/>
          <cell r="BZ2465"/>
          <cell r="CA2465"/>
          <cell r="CB2465"/>
          <cell r="CC2465"/>
          <cell r="CD2465"/>
          <cell r="CE2465"/>
          <cell r="CF2465"/>
          <cell r="CG2465"/>
          <cell r="CH2465"/>
          <cell r="CI2465"/>
          <cell r="CJ2465"/>
          <cell r="CK2465"/>
          <cell r="CL2465"/>
          <cell r="CM2465"/>
          <cell r="CN2465"/>
        </row>
        <row r="2466">
          <cell r="B2466"/>
          <cell r="C2466"/>
          <cell r="D2466"/>
          <cell r="E2466"/>
          <cell r="F2466"/>
          <cell r="G2466"/>
          <cell r="H2466"/>
          <cell r="I2466"/>
          <cell r="J2466"/>
          <cell r="K2466"/>
          <cell r="L2466"/>
          <cell r="M2466"/>
          <cell r="N2466"/>
          <cell r="O2466"/>
          <cell r="P2466"/>
          <cell r="Q2466"/>
          <cell r="R2466"/>
          <cell r="S2466"/>
          <cell r="T2466"/>
          <cell r="U2466"/>
          <cell r="V2466"/>
          <cell r="W2466"/>
          <cell r="X2466"/>
          <cell r="Y2466"/>
          <cell r="Z2466"/>
          <cell r="AA2466"/>
          <cell r="AB2466"/>
          <cell r="AC2466"/>
          <cell r="AD2466"/>
          <cell r="AE2466"/>
          <cell r="AF2466"/>
          <cell r="AG2466"/>
          <cell r="AH2466"/>
          <cell r="AI2466"/>
          <cell r="AJ2466"/>
          <cell r="AK2466"/>
          <cell r="AL2466"/>
          <cell r="AM2466"/>
          <cell r="AN2466"/>
          <cell r="AO2466"/>
          <cell r="AP2466"/>
          <cell r="AQ2466"/>
          <cell r="AR2466"/>
          <cell r="AS2466"/>
          <cell r="AT2466"/>
          <cell r="AU2466"/>
          <cell r="AV2466"/>
          <cell r="AW2466"/>
          <cell r="AX2466"/>
          <cell r="AY2466"/>
          <cell r="AZ2466"/>
          <cell r="BA2466"/>
          <cell r="BB2466"/>
          <cell r="BC2466"/>
          <cell r="BD2466"/>
          <cell r="BE2466"/>
          <cell r="BF2466"/>
          <cell r="BG2466"/>
          <cell r="BH2466"/>
          <cell r="BI2466"/>
          <cell r="BJ2466"/>
          <cell r="BK2466"/>
          <cell r="BL2466"/>
          <cell r="BM2466"/>
          <cell r="BN2466"/>
          <cell r="BO2466"/>
          <cell r="BP2466"/>
          <cell r="BQ2466"/>
          <cell r="BR2466"/>
          <cell r="BS2466"/>
          <cell r="BT2466"/>
          <cell r="BU2466"/>
          <cell r="BV2466"/>
          <cell r="BW2466"/>
          <cell r="BX2466"/>
          <cell r="BY2466"/>
          <cell r="BZ2466"/>
          <cell r="CA2466"/>
          <cell r="CB2466"/>
          <cell r="CC2466"/>
          <cell r="CD2466"/>
          <cell r="CE2466"/>
          <cell r="CF2466"/>
          <cell r="CG2466"/>
          <cell r="CH2466"/>
          <cell r="CI2466"/>
          <cell r="CJ2466"/>
          <cell r="CK2466"/>
          <cell r="CL2466"/>
          <cell r="CM2466"/>
          <cell r="CN2466"/>
        </row>
        <row r="2467">
          <cell r="B2467"/>
          <cell r="C2467"/>
          <cell r="D2467"/>
          <cell r="E2467"/>
          <cell r="F2467"/>
          <cell r="G2467"/>
          <cell r="H2467"/>
          <cell r="I2467"/>
          <cell r="J2467"/>
          <cell r="K2467"/>
          <cell r="L2467"/>
          <cell r="M2467"/>
          <cell r="N2467"/>
          <cell r="O2467"/>
          <cell r="P2467"/>
          <cell r="Q2467"/>
          <cell r="R2467"/>
          <cell r="S2467"/>
          <cell r="T2467"/>
          <cell r="U2467"/>
          <cell r="V2467"/>
          <cell r="W2467"/>
          <cell r="X2467"/>
          <cell r="Y2467"/>
          <cell r="Z2467"/>
          <cell r="AA2467"/>
          <cell r="AB2467"/>
          <cell r="AC2467"/>
          <cell r="AD2467"/>
          <cell r="AE2467"/>
          <cell r="AF2467"/>
          <cell r="AG2467"/>
          <cell r="AH2467"/>
          <cell r="AI2467"/>
          <cell r="AJ2467"/>
          <cell r="AK2467"/>
          <cell r="AL2467"/>
          <cell r="AM2467"/>
          <cell r="AN2467"/>
          <cell r="AO2467"/>
          <cell r="AP2467"/>
          <cell r="AQ2467"/>
          <cell r="AR2467"/>
          <cell r="AS2467"/>
          <cell r="AT2467"/>
          <cell r="AU2467"/>
          <cell r="AV2467"/>
          <cell r="AW2467"/>
          <cell r="AX2467"/>
          <cell r="AY2467"/>
          <cell r="AZ2467"/>
          <cell r="BA2467"/>
          <cell r="BB2467"/>
          <cell r="BC2467"/>
          <cell r="BD2467"/>
          <cell r="BE2467"/>
          <cell r="BF2467"/>
          <cell r="BG2467"/>
          <cell r="BH2467"/>
          <cell r="BI2467"/>
          <cell r="BJ2467"/>
          <cell r="BK2467"/>
          <cell r="BL2467"/>
          <cell r="BM2467"/>
          <cell r="BN2467"/>
          <cell r="BO2467"/>
          <cell r="BP2467"/>
          <cell r="BQ2467"/>
          <cell r="BR2467"/>
          <cell r="BS2467"/>
          <cell r="BT2467"/>
          <cell r="BU2467"/>
          <cell r="BV2467"/>
          <cell r="BW2467"/>
          <cell r="BX2467"/>
          <cell r="BY2467"/>
          <cell r="BZ2467"/>
          <cell r="CA2467"/>
          <cell r="CB2467"/>
          <cell r="CC2467"/>
          <cell r="CD2467"/>
          <cell r="CE2467"/>
          <cell r="CF2467"/>
          <cell r="CG2467"/>
          <cell r="CH2467"/>
          <cell r="CI2467"/>
          <cell r="CJ2467"/>
          <cell r="CK2467"/>
          <cell r="CL2467"/>
          <cell r="CM2467"/>
          <cell r="CN2467"/>
        </row>
        <row r="2468">
          <cell r="B2468"/>
          <cell r="C2468"/>
          <cell r="D2468"/>
          <cell r="E2468"/>
          <cell r="F2468"/>
          <cell r="G2468"/>
          <cell r="H2468"/>
          <cell r="I2468"/>
          <cell r="J2468"/>
          <cell r="K2468"/>
          <cell r="L2468"/>
          <cell r="M2468"/>
          <cell r="N2468"/>
          <cell r="O2468"/>
          <cell r="P2468"/>
          <cell r="Q2468"/>
          <cell r="R2468"/>
          <cell r="S2468"/>
          <cell r="T2468"/>
          <cell r="U2468"/>
          <cell r="V2468"/>
          <cell r="W2468"/>
          <cell r="X2468"/>
          <cell r="Y2468"/>
          <cell r="Z2468"/>
          <cell r="AA2468"/>
          <cell r="AB2468"/>
          <cell r="AC2468"/>
          <cell r="AD2468"/>
          <cell r="AE2468"/>
          <cell r="AF2468"/>
          <cell r="AG2468"/>
          <cell r="AH2468"/>
          <cell r="AI2468"/>
          <cell r="AJ2468"/>
          <cell r="AK2468"/>
          <cell r="AL2468"/>
          <cell r="AM2468"/>
          <cell r="AN2468"/>
          <cell r="AO2468"/>
          <cell r="AP2468"/>
          <cell r="AQ2468"/>
          <cell r="AR2468"/>
          <cell r="AS2468"/>
          <cell r="AT2468"/>
          <cell r="AU2468"/>
          <cell r="AV2468"/>
          <cell r="AW2468"/>
          <cell r="AX2468"/>
          <cell r="AY2468"/>
          <cell r="AZ2468"/>
          <cell r="BA2468"/>
          <cell r="BB2468"/>
          <cell r="BC2468"/>
          <cell r="BD2468"/>
          <cell r="BE2468"/>
          <cell r="BF2468"/>
          <cell r="BG2468"/>
          <cell r="BH2468"/>
          <cell r="BI2468"/>
          <cell r="BJ2468"/>
          <cell r="BK2468"/>
          <cell r="BL2468"/>
          <cell r="BM2468"/>
          <cell r="BN2468"/>
          <cell r="BO2468"/>
          <cell r="BP2468"/>
          <cell r="BQ2468"/>
          <cell r="BR2468"/>
          <cell r="BS2468"/>
          <cell r="BT2468"/>
          <cell r="BU2468"/>
          <cell r="BV2468"/>
          <cell r="BW2468"/>
          <cell r="BX2468"/>
          <cell r="BY2468"/>
          <cell r="BZ2468"/>
          <cell r="CA2468"/>
          <cell r="CB2468"/>
          <cell r="CC2468"/>
          <cell r="CD2468"/>
          <cell r="CE2468"/>
          <cell r="CF2468"/>
          <cell r="CG2468"/>
          <cell r="CH2468"/>
          <cell r="CI2468"/>
          <cell r="CJ2468"/>
          <cell r="CK2468"/>
          <cell r="CL2468"/>
          <cell r="CM2468"/>
          <cell r="CN2468"/>
        </row>
        <row r="2469">
          <cell r="B2469"/>
          <cell r="C2469"/>
          <cell r="D2469"/>
          <cell r="E2469"/>
          <cell r="F2469"/>
          <cell r="G2469"/>
          <cell r="H2469"/>
          <cell r="I2469"/>
          <cell r="J2469"/>
          <cell r="K2469"/>
          <cell r="L2469"/>
          <cell r="M2469"/>
          <cell r="N2469"/>
          <cell r="O2469"/>
          <cell r="P2469"/>
          <cell r="Q2469"/>
          <cell r="R2469"/>
          <cell r="S2469"/>
          <cell r="T2469"/>
          <cell r="U2469"/>
          <cell r="V2469"/>
          <cell r="W2469"/>
          <cell r="X2469"/>
          <cell r="Y2469"/>
          <cell r="Z2469"/>
          <cell r="AA2469"/>
          <cell r="AB2469"/>
          <cell r="AC2469"/>
          <cell r="AD2469"/>
          <cell r="AE2469"/>
          <cell r="AF2469"/>
          <cell r="AG2469"/>
          <cell r="AH2469"/>
          <cell r="AI2469"/>
          <cell r="AJ2469"/>
          <cell r="AK2469"/>
          <cell r="AL2469"/>
          <cell r="AM2469"/>
          <cell r="AN2469"/>
          <cell r="AO2469"/>
          <cell r="AP2469"/>
          <cell r="AQ2469"/>
          <cell r="AR2469"/>
          <cell r="AS2469"/>
          <cell r="AT2469"/>
          <cell r="AU2469"/>
          <cell r="AV2469"/>
          <cell r="AW2469"/>
          <cell r="AX2469"/>
          <cell r="AY2469"/>
          <cell r="AZ2469"/>
          <cell r="BA2469"/>
          <cell r="BB2469"/>
          <cell r="BC2469"/>
          <cell r="BD2469"/>
          <cell r="BE2469"/>
          <cell r="BF2469"/>
          <cell r="BG2469"/>
          <cell r="BH2469"/>
          <cell r="BI2469"/>
          <cell r="BJ2469"/>
          <cell r="BK2469"/>
          <cell r="BL2469"/>
          <cell r="BM2469"/>
          <cell r="BN2469"/>
          <cell r="BO2469"/>
          <cell r="BP2469"/>
          <cell r="BQ2469"/>
          <cell r="BR2469"/>
          <cell r="BS2469"/>
          <cell r="BT2469"/>
          <cell r="BU2469"/>
          <cell r="BV2469"/>
          <cell r="BW2469"/>
          <cell r="BX2469"/>
          <cell r="BY2469"/>
          <cell r="BZ2469"/>
          <cell r="CA2469"/>
          <cell r="CB2469"/>
          <cell r="CC2469"/>
          <cell r="CD2469"/>
          <cell r="CE2469"/>
          <cell r="CF2469"/>
          <cell r="CG2469"/>
          <cell r="CH2469"/>
          <cell r="CI2469"/>
          <cell r="CJ2469"/>
          <cell r="CK2469"/>
          <cell r="CL2469"/>
          <cell r="CM2469"/>
          <cell r="CN2469"/>
        </row>
        <row r="2470">
          <cell r="B2470"/>
          <cell r="C2470"/>
          <cell r="D2470"/>
          <cell r="E2470"/>
          <cell r="F2470"/>
          <cell r="G2470"/>
          <cell r="H2470"/>
          <cell r="I2470"/>
          <cell r="J2470"/>
          <cell r="K2470"/>
          <cell r="L2470"/>
          <cell r="M2470"/>
          <cell r="N2470"/>
          <cell r="O2470"/>
          <cell r="P2470"/>
          <cell r="Q2470"/>
          <cell r="R2470"/>
          <cell r="S2470"/>
          <cell r="T2470"/>
          <cell r="U2470"/>
          <cell r="V2470"/>
          <cell r="W2470"/>
          <cell r="X2470"/>
          <cell r="Y2470"/>
          <cell r="Z2470"/>
          <cell r="AA2470"/>
          <cell r="AB2470"/>
          <cell r="AC2470"/>
          <cell r="AD2470"/>
          <cell r="AE2470"/>
          <cell r="AF2470"/>
          <cell r="AG2470"/>
          <cell r="AH2470"/>
          <cell r="AI2470"/>
          <cell r="AJ2470"/>
          <cell r="AK2470"/>
          <cell r="AL2470"/>
          <cell r="AM2470"/>
          <cell r="AN2470"/>
          <cell r="AO2470"/>
          <cell r="AP2470"/>
          <cell r="AQ2470"/>
          <cell r="AR2470"/>
          <cell r="AS2470"/>
          <cell r="AT2470"/>
          <cell r="AU2470"/>
          <cell r="AV2470"/>
          <cell r="AW2470"/>
          <cell r="AX2470"/>
          <cell r="AY2470"/>
          <cell r="AZ2470"/>
          <cell r="BA2470"/>
          <cell r="BB2470"/>
          <cell r="BC2470"/>
          <cell r="BD2470"/>
          <cell r="BE2470"/>
          <cell r="BF2470"/>
          <cell r="BG2470"/>
          <cell r="BH2470"/>
          <cell r="BI2470"/>
          <cell r="BJ2470"/>
          <cell r="BK2470"/>
          <cell r="BL2470"/>
          <cell r="BM2470"/>
          <cell r="BN2470"/>
          <cell r="BO2470"/>
          <cell r="BP2470"/>
          <cell r="BQ2470"/>
          <cell r="BR2470"/>
          <cell r="BS2470"/>
          <cell r="BT2470"/>
          <cell r="BU2470"/>
          <cell r="BV2470"/>
          <cell r="BW2470"/>
          <cell r="BX2470"/>
          <cell r="BY2470"/>
          <cell r="BZ2470"/>
          <cell r="CA2470"/>
          <cell r="CB2470"/>
          <cell r="CC2470"/>
          <cell r="CD2470"/>
          <cell r="CE2470"/>
          <cell r="CF2470"/>
          <cell r="CG2470"/>
          <cell r="CH2470"/>
          <cell r="CI2470"/>
          <cell r="CJ2470"/>
          <cell r="CK2470"/>
          <cell r="CL2470"/>
          <cell r="CM2470"/>
          <cell r="CN2470"/>
        </row>
        <row r="2471">
          <cell r="B2471"/>
          <cell r="C2471"/>
          <cell r="D2471"/>
          <cell r="E2471"/>
          <cell r="F2471"/>
          <cell r="G2471"/>
          <cell r="H2471"/>
          <cell r="I2471"/>
          <cell r="J2471"/>
          <cell r="K2471"/>
          <cell r="L2471"/>
          <cell r="M2471"/>
          <cell r="N2471"/>
          <cell r="O2471"/>
          <cell r="P2471"/>
          <cell r="Q2471"/>
          <cell r="R2471"/>
          <cell r="S2471"/>
          <cell r="T2471"/>
          <cell r="U2471"/>
          <cell r="V2471"/>
          <cell r="W2471"/>
          <cell r="X2471"/>
          <cell r="Y2471"/>
          <cell r="Z2471"/>
          <cell r="AA2471"/>
          <cell r="AB2471"/>
          <cell r="AC2471"/>
          <cell r="AD2471"/>
          <cell r="AE2471"/>
          <cell r="AF2471"/>
          <cell r="AG2471"/>
          <cell r="AH2471"/>
          <cell r="AI2471"/>
          <cell r="AJ2471"/>
          <cell r="AK2471"/>
          <cell r="AL2471"/>
          <cell r="AM2471"/>
          <cell r="AN2471"/>
          <cell r="AO2471"/>
          <cell r="AP2471"/>
          <cell r="AQ2471"/>
          <cell r="AR2471"/>
          <cell r="AS2471"/>
          <cell r="AT2471"/>
          <cell r="AU2471"/>
          <cell r="AV2471"/>
          <cell r="AW2471"/>
          <cell r="AX2471"/>
          <cell r="AY2471"/>
          <cell r="AZ2471"/>
          <cell r="BA2471"/>
          <cell r="BB2471"/>
          <cell r="BC2471"/>
          <cell r="BD2471"/>
          <cell r="BE2471"/>
          <cell r="BF2471"/>
          <cell r="BG2471"/>
          <cell r="BH2471"/>
          <cell r="BI2471"/>
          <cell r="BJ2471"/>
          <cell r="BK2471"/>
          <cell r="BL2471"/>
          <cell r="BM2471"/>
          <cell r="BN2471"/>
          <cell r="BO2471"/>
          <cell r="BP2471"/>
          <cell r="BQ2471"/>
          <cell r="BR2471"/>
          <cell r="BS2471"/>
          <cell r="BT2471"/>
          <cell r="BU2471"/>
          <cell r="BV2471"/>
          <cell r="BW2471"/>
          <cell r="BX2471"/>
          <cell r="BY2471"/>
          <cell r="BZ2471"/>
          <cell r="CA2471"/>
          <cell r="CB2471"/>
          <cell r="CC2471"/>
          <cell r="CD2471"/>
          <cell r="CE2471"/>
          <cell r="CF2471"/>
          <cell r="CG2471"/>
          <cell r="CH2471"/>
          <cell r="CI2471"/>
          <cell r="CJ2471"/>
          <cell r="CK2471"/>
          <cell r="CL2471"/>
          <cell r="CM2471"/>
          <cell r="CN2471"/>
        </row>
        <row r="2472">
          <cell r="B2472"/>
          <cell r="C2472"/>
          <cell r="D2472"/>
          <cell r="E2472"/>
          <cell r="F2472"/>
          <cell r="G2472"/>
          <cell r="H2472"/>
          <cell r="I2472"/>
          <cell r="J2472"/>
          <cell r="K2472"/>
          <cell r="L2472"/>
          <cell r="M2472"/>
          <cell r="N2472"/>
          <cell r="O2472"/>
          <cell r="P2472"/>
          <cell r="Q2472"/>
          <cell r="R2472"/>
          <cell r="S2472"/>
          <cell r="T2472"/>
          <cell r="U2472"/>
          <cell r="V2472"/>
          <cell r="W2472"/>
          <cell r="X2472"/>
          <cell r="Y2472"/>
          <cell r="Z2472"/>
          <cell r="AA2472"/>
          <cell r="AB2472"/>
          <cell r="AC2472"/>
          <cell r="AD2472"/>
          <cell r="AE2472"/>
          <cell r="AF2472"/>
          <cell r="AG2472"/>
          <cell r="AH2472"/>
          <cell r="AI2472"/>
          <cell r="AJ2472"/>
          <cell r="AK2472"/>
          <cell r="AL2472"/>
          <cell r="AM2472"/>
          <cell r="AN2472"/>
          <cell r="AO2472"/>
          <cell r="AP2472"/>
          <cell r="AQ2472"/>
          <cell r="AR2472"/>
          <cell r="AS2472"/>
          <cell r="AT2472"/>
          <cell r="AU2472"/>
          <cell r="AV2472"/>
          <cell r="AW2472"/>
          <cell r="AX2472"/>
          <cell r="AY2472"/>
          <cell r="AZ2472"/>
          <cell r="BA2472"/>
          <cell r="BB2472"/>
          <cell r="BC2472"/>
          <cell r="BD2472"/>
          <cell r="BE2472"/>
          <cell r="BF2472"/>
          <cell r="BG2472"/>
          <cell r="BH2472"/>
          <cell r="BI2472"/>
          <cell r="BJ2472"/>
          <cell r="BK2472"/>
          <cell r="BL2472"/>
          <cell r="BM2472"/>
          <cell r="BN2472"/>
          <cell r="BO2472"/>
          <cell r="BP2472"/>
          <cell r="BQ2472"/>
          <cell r="BR2472"/>
          <cell r="BS2472"/>
          <cell r="BT2472"/>
          <cell r="BU2472"/>
          <cell r="BV2472"/>
          <cell r="BW2472"/>
          <cell r="BX2472"/>
          <cell r="BY2472"/>
          <cell r="BZ2472"/>
          <cell r="CA2472"/>
          <cell r="CB2472"/>
          <cell r="CC2472"/>
          <cell r="CD2472"/>
          <cell r="CE2472"/>
          <cell r="CF2472"/>
          <cell r="CG2472"/>
          <cell r="CH2472"/>
          <cell r="CI2472"/>
          <cell r="CJ2472"/>
          <cell r="CK2472"/>
          <cell r="CL2472"/>
          <cell r="CM2472"/>
          <cell r="CN2472"/>
        </row>
        <row r="2473">
          <cell r="B2473"/>
          <cell r="C2473"/>
          <cell r="D2473"/>
          <cell r="E2473"/>
          <cell r="F2473"/>
          <cell r="G2473"/>
          <cell r="H2473"/>
          <cell r="I2473"/>
          <cell r="J2473"/>
          <cell r="K2473"/>
          <cell r="L2473"/>
          <cell r="M2473"/>
          <cell r="N2473"/>
          <cell r="O2473"/>
          <cell r="P2473"/>
          <cell r="Q2473"/>
          <cell r="R2473"/>
          <cell r="S2473"/>
          <cell r="T2473"/>
          <cell r="U2473"/>
          <cell r="V2473"/>
          <cell r="W2473"/>
          <cell r="X2473"/>
          <cell r="Y2473"/>
          <cell r="Z2473"/>
          <cell r="AA2473"/>
          <cell r="AB2473"/>
          <cell r="AC2473"/>
          <cell r="AD2473"/>
          <cell r="AE2473"/>
          <cell r="AF2473"/>
          <cell r="AG2473"/>
          <cell r="AH2473"/>
          <cell r="AI2473"/>
          <cell r="AJ2473"/>
          <cell r="AK2473"/>
          <cell r="AL2473"/>
          <cell r="AM2473"/>
          <cell r="AN2473"/>
          <cell r="AO2473"/>
          <cell r="AP2473"/>
          <cell r="AQ2473"/>
          <cell r="AR2473"/>
          <cell r="AS2473"/>
          <cell r="AT2473"/>
          <cell r="AU2473"/>
          <cell r="AV2473"/>
          <cell r="AW2473"/>
          <cell r="AX2473"/>
          <cell r="AY2473"/>
          <cell r="AZ2473"/>
          <cell r="BA2473"/>
          <cell r="BB2473"/>
          <cell r="BC2473"/>
          <cell r="BD2473"/>
          <cell r="BE2473"/>
          <cell r="BF2473"/>
          <cell r="BG2473"/>
          <cell r="BH2473"/>
          <cell r="BI2473"/>
          <cell r="BJ2473"/>
          <cell r="BK2473"/>
          <cell r="BL2473"/>
          <cell r="BM2473"/>
          <cell r="BN2473"/>
          <cell r="BO2473"/>
          <cell r="BP2473"/>
          <cell r="BQ2473"/>
          <cell r="BR2473"/>
          <cell r="BS2473"/>
          <cell r="BT2473"/>
          <cell r="BU2473"/>
          <cell r="BV2473"/>
          <cell r="BW2473"/>
          <cell r="BX2473"/>
          <cell r="BY2473"/>
          <cell r="BZ2473"/>
          <cell r="CA2473"/>
          <cell r="CB2473"/>
          <cell r="CC2473"/>
          <cell r="CD2473"/>
          <cell r="CE2473"/>
          <cell r="CF2473"/>
          <cell r="CG2473"/>
          <cell r="CH2473"/>
          <cell r="CI2473"/>
          <cell r="CJ2473"/>
          <cell r="CK2473"/>
          <cell r="CL2473"/>
          <cell r="CM2473"/>
          <cell r="CN2473"/>
        </row>
        <row r="2474">
          <cell r="B2474"/>
          <cell r="C2474"/>
          <cell r="D2474"/>
          <cell r="E2474"/>
          <cell r="F2474"/>
          <cell r="G2474"/>
          <cell r="H2474"/>
          <cell r="I2474"/>
          <cell r="J2474"/>
          <cell r="K2474"/>
          <cell r="L2474"/>
          <cell r="M2474"/>
          <cell r="N2474"/>
          <cell r="O2474"/>
          <cell r="P2474"/>
          <cell r="Q2474"/>
          <cell r="R2474"/>
          <cell r="S2474"/>
          <cell r="T2474"/>
          <cell r="U2474"/>
          <cell r="V2474"/>
          <cell r="W2474"/>
          <cell r="X2474"/>
          <cell r="Y2474"/>
          <cell r="Z2474"/>
          <cell r="AA2474"/>
          <cell r="AB2474"/>
          <cell r="AC2474"/>
          <cell r="AD2474"/>
          <cell r="AE2474"/>
          <cell r="AF2474"/>
          <cell r="AG2474"/>
          <cell r="AH2474"/>
          <cell r="AI2474"/>
          <cell r="AJ2474"/>
          <cell r="AK2474"/>
          <cell r="AL2474"/>
          <cell r="AM2474"/>
          <cell r="AN2474"/>
          <cell r="AO2474"/>
          <cell r="AP2474"/>
          <cell r="AQ2474"/>
          <cell r="AR2474"/>
          <cell r="AS2474"/>
          <cell r="AT2474"/>
          <cell r="AU2474"/>
          <cell r="AV2474"/>
          <cell r="AW2474"/>
          <cell r="AX2474"/>
          <cell r="AY2474"/>
          <cell r="AZ2474"/>
          <cell r="BA2474"/>
          <cell r="BB2474"/>
          <cell r="BC2474"/>
          <cell r="BD2474"/>
          <cell r="BE2474"/>
          <cell r="BF2474"/>
          <cell r="BG2474"/>
          <cell r="BH2474"/>
          <cell r="BI2474"/>
          <cell r="BJ2474"/>
          <cell r="BK2474"/>
          <cell r="BL2474"/>
          <cell r="BM2474"/>
          <cell r="BN2474"/>
          <cell r="BO2474"/>
          <cell r="BP2474"/>
          <cell r="BQ2474"/>
          <cell r="BR2474"/>
          <cell r="BS2474"/>
          <cell r="BT2474"/>
          <cell r="BU2474"/>
          <cell r="BV2474"/>
          <cell r="BW2474"/>
          <cell r="BX2474"/>
          <cell r="BY2474"/>
          <cell r="BZ2474"/>
          <cell r="CA2474"/>
          <cell r="CB2474"/>
          <cell r="CC2474"/>
          <cell r="CD2474"/>
          <cell r="CE2474"/>
          <cell r="CF2474"/>
          <cell r="CG2474"/>
          <cell r="CH2474"/>
          <cell r="CI2474"/>
          <cell r="CJ2474"/>
          <cell r="CK2474"/>
          <cell r="CL2474"/>
          <cell r="CM2474"/>
          <cell r="CN2474"/>
        </row>
        <row r="2475">
          <cell r="B2475"/>
          <cell r="C2475"/>
          <cell r="D2475"/>
          <cell r="E2475"/>
          <cell r="F2475"/>
          <cell r="G2475"/>
          <cell r="H2475"/>
          <cell r="I2475"/>
          <cell r="J2475"/>
          <cell r="K2475"/>
          <cell r="L2475"/>
          <cell r="M2475"/>
          <cell r="N2475"/>
          <cell r="O2475"/>
          <cell r="P2475"/>
          <cell r="Q2475"/>
          <cell r="R2475"/>
          <cell r="S2475"/>
          <cell r="T2475"/>
          <cell r="U2475"/>
          <cell r="V2475"/>
          <cell r="W2475"/>
          <cell r="X2475"/>
          <cell r="Y2475"/>
          <cell r="Z2475"/>
          <cell r="AA2475"/>
          <cell r="AB2475"/>
          <cell r="AC2475"/>
          <cell r="AD2475"/>
          <cell r="AE2475"/>
          <cell r="AF2475"/>
          <cell r="AG2475"/>
          <cell r="AH2475"/>
          <cell r="AI2475"/>
          <cell r="AJ2475"/>
          <cell r="AK2475"/>
          <cell r="AL2475"/>
          <cell r="AM2475"/>
          <cell r="AN2475"/>
          <cell r="AO2475"/>
          <cell r="AP2475"/>
          <cell r="AQ2475"/>
          <cell r="AR2475"/>
          <cell r="AS2475"/>
          <cell r="AT2475"/>
          <cell r="AU2475"/>
          <cell r="AV2475"/>
          <cell r="AW2475"/>
          <cell r="AX2475"/>
          <cell r="AY2475"/>
          <cell r="AZ2475"/>
          <cell r="BA2475"/>
          <cell r="BB2475"/>
          <cell r="BC2475"/>
          <cell r="BD2475"/>
          <cell r="BE2475"/>
          <cell r="BF2475"/>
          <cell r="BG2475"/>
          <cell r="BH2475"/>
          <cell r="BI2475"/>
          <cell r="BJ2475"/>
          <cell r="BK2475"/>
          <cell r="BL2475"/>
          <cell r="BM2475"/>
          <cell r="BN2475"/>
          <cell r="BO2475"/>
          <cell r="BP2475"/>
          <cell r="BQ2475"/>
          <cell r="BR2475"/>
          <cell r="BS2475"/>
          <cell r="BT2475"/>
          <cell r="BU2475"/>
          <cell r="BV2475"/>
          <cell r="BW2475"/>
          <cell r="BX2475"/>
          <cell r="BY2475"/>
          <cell r="BZ2475"/>
          <cell r="CA2475"/>
          <cell r="CB2475"/>
          <cell r="CC2475"/>
          <cell r="CD2475"/>
          <cell r="CE2475"/>
          <cell r="CF2475"/>
          <cell r="CG2475"/>
          <cell r="CH2475"/>
          <cell r="CI2475"/>
          <cell r="CJ2475"/>
          <cell r="CK2475"/>
          <cell r="CL2475"/>
          <cell r="CM2475"/>
          <cell r="CN2475"/>
        </row>
        <row r="2476">
          <cell r="B2476"/>
          <cell r="C2476"/>
          <cell r="D2476"/>
          <cell r="E2476"/>
          <cell r="F2476"/>
          <cell r="G2476"/>
          <cell r="H2476"/>
          <cell r="I2476"/>
          <cell r="J2476"/>
          <cell r="K2476"/>
          <cell r="L2476"/>
          <cell r="M2476"/>
          <cell r="N2476"/>
          <cell r="O2476"/>
          <cell r="P2476"/>
          <cell r="Q2476"/>
          <cell r="R2476"/>
          <cell r="S2476"/>
          <cell r="T2476"/>
          <cell r="U2476"/>
          <cell r="V2476"/>
          <cell r="W2476"/>
          <cell r="X2476"/>
          <cell r="Y2476"/>
          <cell r="Z2476"/>
          <cell r="AA2476"/>
          <cell r="AB2476"/>
          <cell r="AC2476"/>
          <cell r="AD2476"/>
          <cell r="AE2476"/>
          <cell r="AF2476"/>
          <cell r="AG2476"/>
          <cell r="AH2476"/>
          <cell r="AI2476"/>
          <cell r="AJ2476"/>
          <cell r="AK2476"/>
          <cell r="AL2476"/>
          <cell r="AM2476"/>
          <cell r="AN2476"/>
          <cell r="AO2476"/>
          <cell r="AP2476"/>
          <cell r="AQ2476"/>
          <cell r="AR2476"/>
          <cell r="AS2476"/>
          <cell r="AT2476"/>
          <cell r="AU2476"/>
          <cell r="AV2476"/>
          <cell r="AW2476"/>
          <cell r="AX2476"/>
          <cell r="AY2476"/>
          <cell r="AZ2476"/>
          <cell r="BA2476"/>
          <cell r="BB2476"/>
          <cell r="BC2476"/>
          <cell r="BD2476"/>
          <cell r="BE2476"/>
          <cell r="BF2476"/>
          <cell r="BG2476"/>
          <cell r="BH2476"/>
          <cell r="BI2476"/>
          <cell r="BJ2476"/>
          <cell r="BK2476"/>
          <cell r="BL2476"/>
          <cell r="BM2476"/>
          <cell r="BN2476"/>
          <cell r="BO2476"/>
          <cell r="BP2476"/>
          <cell r="BQ2476"/>
          <cell r="BR2476"/>
          <cell r="BS2476"/>
          <cell r="BT2476"/>
          <cell r="BU2476"/>
          <cell r="BV2476"/>
          <cell r="BW2476"/>
          <cell r="BX2476"/>
          <cell r="BY2476"/>
          <cell r="BZ2476"/>
          <cell r="CA2476"/>
          <cell r="CB2476"/>
          <cell r="CC2476"/>
          <cell r="CD2476"/>
          <cell r="CE2476"/>
          <cell r="CF2476"/>
          <cell r="CG2476"/>
          <cell r="CH2476"/>
          <cell r="CI2476"/>
          <cell r="CJ2476"/>
          <cell r="CK2476"/>
          <cell r="CL2476"/>
          <cell r="CM2476"/>
          <cell r="CN2476"/>
        </row>
        <row r="2477">
          <cell r="B2477"/>
          <cell r="C2477"/>
          <cell r="D2477"/>
          <cell r="E2477"/>
          <cell r="F2477"/>
          <cell r="G2477"/>
          <cell r="H2477"/>
          <cell r="I2477"/>
          <cell r="J2477"/>
          <cell r="K2477"/>
          <cell r="L2477"/>
          <cell r="M2477"/>
          <cell r="N2477"/>
          <cell r="O2477"/>
          <cell r="P2477"/>
          <cell r="Q2477"/>
          <cell r="R2477"/>
          <cell r="S2477"/>
          <cell r="T2477"/>
          <cell r="U2477"/>
          <cell r="V2477"/>
          <cell r="W2477"/>
          <cell r="X2477"/>
          <cell r="Y2477"/>
          <cell r="Z2477"/>
          <cell r="AA2477"/>
          <cell r="AB2477"/>
          <cell r="AC2477"/>
          <cell r="AD2477"/>
          <cell r="AE2477"/>
          <cell r="AF2477"/>
          <cell r="AG2477"/>
          <cell r="AH2477"/>
          <cell r="AI2477"/>
          <cell r="AJ2477"/>
          <cell r="AK2477"/>
          <cell r="AL2477"/>
          <cell r="AM2477"/>
          <cell r="AN2477"/>
          <cell r="AO2477"/>
          <cell r="AP2477"/>
          <cell r="AQ2477"/>
          <cell r="AR2477"/>
          <cell r="AS2477"/>
          <cell r="AT2477"/>
          <cell r="AU2477"/>
          <cell r="AV2477"/>
          <cell r="AW2477"/>
          <cell r="AX2477"/>
          <cell r="AY2477"/>
          <cell r="AZ2477"/>
          <cell r="BA2477"/>
          <cell r="BB2477"/>
          <cell r="BC2477"/>
          <cell r="BD2477"/>
          <cell r="BE2477"/>
          <cell r="BF2477"/>
          <cell r="BG2477"/>
          <cell r="BH2477"/>
          <cell r="BI2477"/>
          <cell r="BJ2477"/>
          <cell r="BK2477"/>
          <cell r="BL2477"/>
          <cell r="BM2477"/>
          <cell r="BN2477"/>
          <cell r="BO2477"/>
          <cell r="BP2477"/>
          <cell r="BQ2477"/>
          <cell r="BR2477"/>
          <cell r="BS2477"/>
          <cell r="BT2477"/>
          <cell r="BU2477"/>
          <cell r="BV2477"/>
          <cell r="BW2477"/>
          <cell r="BX2477"/>
          <cell r="BY2477"/>
          <cell r="BZ2477"/>
          <cell r="CA2477"/>
          <cell r="CB2477"/>
          <cell r="CC2477"/>
          <cell r="CD2477"/>
          <cell r="CE2477"/>
          <cell r="CF2477"/>
          <cell r="CG2477"/>
          <cell r="CH2477"/>
          <cell r="CI2477"/>
          <cell r="CJ2477"/>
          <cell r="CK2477"/>
          <cell r="CL2477"/>
          <cell r="CM2477"/>
          <cell r="CN2477"/>
        </row>
        <row r="2478">
          <cell r="B2478"/>
          <cell r="C2478"/>
          <cell r="D2478"/>
          <cell r="E2478"/>
          <cell r="F2478"/>
          <cell r="G2478"/>
          <cell r="H2478"/>
          <cell r="I2478"/>
          <cell r="J2478"/>
          <cell r="K2478"/>
          <cell r="L2478"/>
          <cell r="M2478"/>
          <cell r="N2478"/>
          <cell r="O2478"/>
          <cell r="P2478"/>
          <cell r="Q2478"/>
          <cell r="R2478"/>
          <cell r="S2478"/>
          <cell r="T2478"/>
          <cell r="U2478"/>
          <cell r="V2478"/>
          <cell r="W2478"/>
          <cell r="X2478"/>
          <cell r="Y2478"/>
          <cell r="Z2478"/>
          <cell r="AA2478"/>
          <cell r="AB2478"/>
          <cell r="AC2478"/>
          <cell r="AD2478"/>
          <cell r="AE2478"/>
          <cell r="AF2478"/>
          <cell r="AG2478"/>
          <cell r="AH2478"/>
          <cell r="AI2478"/>
          <cell r="AJ2478"/>
          <cell r="AK2478"/>
          <cell r="AL2478"/>
          <cell r="AM2478"/>
          <cell r="AN2478"/>
          <cell r="AO2478"/>
          <cell r="AP2478"/>
          <cell r="AQ2478"/>
          <cell r="AR2478"/>
          <cell r="AS2478"/>
          <cell r="AT2478"/>
          <cell r="AU2478"/>
          <cell r="AV2478"/>
          <cell r="AW2478"/>
          <cell r="AX2478"/>
          <cell r="AY2478"/>
          <cell r="AZ2478"/>
          <cell r="BA2478"/>
          <cell r="BB2478"/>
          <cell r="BC2478"/>
          <cell r="BD2478"/>
          <cell r="BE2478"/>
          <cell r="BF2478"/>
          <cell r="BG2478"/>
          <cell r="BH2478"/>
          <cell r="BI2478"/>
          <cell r="BJ2478"/>
          <cell r="BK2478"/>
          <cell r="BL2478"/>
          <cell r="BM2478"/>
          <cell r="BN2478"/>
          <cell r="BO2478"/>
          <cell r="BP2478"/>
          <cell r="BQ2478"/>
          <cell r="BR2478"/>
          <cell r="BS2478"/>
          <cell r="BT2478"/>
          <cell r="BU2478"/>
          <cell r="BV2478"/>
          <cell r="BW2478"/>
          <cell r="BX2478"/>
          <cell r="BY2478"/>
          <cell r="BZ2478"/>
          <cell r="CA2478"/>
          <cell r="CB2478"/>
          <cell r="CC2478"/>
          <cell r="CD2478"/>
          <cell r="CE2478"/>
          <cell r="CF2478"/>
          <cell r="CG2478"/>
          <cell r="CH2478"/>
          <cell r="CI2478"/>
          <cell r="CJ2478"/>
          <cell r="CK2478"/>
          <cell r="CL2478"/>
          <cell r="CM2478"/>
          <cell r="CN2478"/>
        </row>
        <row r="2479">
          <cell r="B2479"/>
          <cell r="C2479"/>
          <cell r="D2479"/>
          <cell r="E2479"/>
          <cell r="F2479"/>
          <cell r="G2479"/>
          <cell r="H2479"/>
          <cell r="I2479"/>
          <cell r="J2479"/>
          <cell r="K2479"/>
          <cell r="L2479"/>
          <cell r="M2479"/>
          <cell r="N2479"/>
          <cell r="O2479"/>
          <cell r="P2479"/>
          <cell r="Q2479"/>
          <cell r="R2479"/>
          <cell r="S2479"/>
          <cell r="T2479"/>
          <cell r="U2479"/>
          <cell r="V2479"/>
          <cell r="W2479"/>
          <cell r="X2479"/>
          <cell r="Y2479"/>
          <cell r="Z2479"/>
          <cell r="AA2479"/>
          <cell r="AB2479"/>
          <cell r="AC2479"/>
          <cell r="AD2479"/>
          <cell r="AE2479"/>
          <cell r="AF2479"/>
          <cell r="AG2479"/>
          <cell r="AH2479"/>
          <cell r="AI2479"/>
          <cell r="AJ2479"/>
          <cell r="AK2479"/>
          <cell r="AL2479"/>
          <cell r="AM2479"/>
          <cell r="AN2479"/>
          <cell r="AO2479"/>
          <cell r="AP2479"/>
          <cell r="AQ2479"/>
          <cell r="AR2479"/>
          <cell r="AS2479"/>
          <cell r="AT2479"/>
          <cell r="AU2479"/>
          <cell r="AV2479"/>
          <cell r="AW2479"/>
          <cell r="AX2479"/>
          <cell r="AY2479"/>
          <cell r="AZ2479"/>
          <cell r="BA2479"/>
          <cell r="BB2479"/>
          <cell r="BC2479"/>
          <cell r="BD2479"/>
          <cell r="BE2479"/>
          <cell r="BF2479"/>
          <cell r="BG2479"/>
          <cell r="BH2479"/>
          <cell r="BI2479"/>
          <cell r="BJ2479"/>
          <cell r="BK2479"/>
          <cell r="BL2479"/>
          <cell r="BM2479"/>
          <cell r="BN2479"/>
          <cell r="BO2479"/>
          <cell r="BP2479"/>
          <cell r="BQ2479"/>
          <cell r="BR2479"/>
          <cell r="BS2479"/>
          <cell r="BT2479"/>
          <cell r="BU2479"/>
          <cell r="BV2479"/>
          <cell r="BW2479"/>
          <cell r="BX2479"/>
          <cell r="BY2479"/>
          <cell r="BZ2479"/>
          <cell r="CA2479"/>
          <cell r="CB2479"/>
          <cell r="CC2479"/>
          <cell r="CD2479"/>
          <cell r="CE2479"/>
          <cell r="CF2479"/>
          <cell r="CG2479"/>
          <cell r="CH2479"/>
          <cell r="CI2479"/>
          <cell r="CJ2479"/>
          <cell r="CK2479"/>
          <cell r="CL2479"/>
          <cell r="CM2479"/>
          <cell r="CN2479"/>
        </row>
        <row r="2480">
          <cell r="B2480"/>
          <cell r="C2480"/>
          <cell r="D2480"/>
          <cell r="E2480"/>
          <cell r="F2480"/>
          <cell r="G2480"/>
          <cell r="H2480"/>
          <cell r="I2480"/>
          <cell r="J2480"/>
          <cell r="K2480"/>
          <cell r="L2480"/>
          <cell r="M2480"/>
          <cell r="N2480"/>
          <cell r="O2480"/>
          <cell r="P2480"/>
          <cell r="Q2480"/>
          <cell r="R2480"/>
          <cell r="S2480"/>
          <cell r="T2480"/>
          <cell r="U2480"/>
          <cell r="V2480"/>
          <cell r="W2480"/>
          <cell r="X2480"/>
          <cell r="Y2480"/>
          <cell r="Z2480"/>
          <cell r="AA2480"/>
          <cell r="AB2480"/>
          <cell r="AC2480"/>
          <cell r="AD2480"/>
          <cell r="AE2480"/>
          <cell r="AF2480"/>
          <cell r="AG2480"/>
          <cell r="AH2480"/>
          <cell r="AI2480"/>
          <cell r="AJ2480"/>
          <cell r="AK2480"/>
          <cell r="AL2480"/>
          <cell r="AM2480"/>
          <cell r="AN2480"/>
          <cell r="AO2480"/>
          <cell r="AP2480"/>
          <cell r="AQ2480"/>
          <cell r="AR2480"/>
          <cell r="AS2480"/>
          <cell r="AT2480"/>
          <cell r="AU2480"/>
          <cell r="AV2480"/>
          <cell r="AW2480"/>
          <cell r="AX2480"/>
          <cell r="AY2480"/>
          <cell r="AZ2480"/>
          <cell r="BA2480"/>
          <cell r="BB2480"/>
          <cell r="BC2480"/>
          <cell r="BD2480"/>
          <cell r="BE2480"/>
          <cell r="BF2480"/>
          <cell r="BG2480"/>
          <cell r="BH2480"/>
          <cell r="BI2480"/>
          <cell r="BJ2480"/>
          <cell r="BK2480"/>
          <cell r="BL2480"/>
          <cell r="BM2480"/>
          <cell r="BN2480"/>
          <cell r="BO2480"/>
          <cell r="BP2480"/>
          <cell r="BQ2480"/>
          <cell r="BR2480"/>
          <cell r="BS2480"/>
          <cell r="BT2480"/>
          <cell r="BU2480"/>
          <cell r="BV2480"/>
          <cell r="BW2480"/>
          <cell r="BX2480"/>
          <cell r="BY2480"/>
          <cell r="BZ2480"/>
          <cell r="CA2480"/>
          <cell r="CB2480"/>
          <cell r="CC2480"/>
          <cell r="CD2480"/>
          <cell r="CE2480"/>
          <cell r="CF2480"/>
          <cell r="CG2480"/>
          <cell r="CH2480"/>
          <cell r="CI2480"/>
          <cell r="CJ2480"/>
          <cell r="CK2480"/>
          <cell r="CL2480"/>
          <cell r="CM2480"/>
          <cell r="CN2480"/>
        </row>
        <row r="2481">
          <cell r="B2481"/>
          <cell r="C2481"/>
          <cell r="D2481"/>
          <cell r="E2481"/>
          <cell r="F2481"/>
          <cell r="G2481"/>
          <cell r="H2481"/>
          <cell r="I2481"/>
          <cell r="J2481"/>
          <cell r="K2481"/>
          <cell r="L2481"/>
          <cell r="M2481"/>
          <cell r="N2481"/>
          <cell r="O2481"/>
          <cell r="P2481"/>
          <cell r="Q2481"/>
          <cell r="R2481"/>
          <cell r="S2481"/>
          <cell r="T2481"/>
          <cell r="U2481"/>
          <cell r="V2481"/>
          <cell r="W2481"/>
          <cell r="X2481"/>
          <cell r="Y2481"/>
          <cell r="Z2481"/>
          <cell r="AA2481"/>
          <cell r="AB2481"/>
          <cell r="AC2481"/>
          <cell r="AD2481"/>
          <cell r="AE2481"/>
          <cell r="AF2481"/>
          <cell r="AG2481"/>
          <cell r="AH2481"/>
          <cell r="AI2481"/>
          <cell r="AJ2481"/>
          <cell r="AK2481"/>
          <cell r="AL2481"/>
          <cell r="AM2481"/>
          <cell r="AN2481"/>
          <cell r="AO2481"/>
          <cell r="AP2481"/>
          <cell r="AQ2481"/>
          <cell r="AR2481"/>
          <cell r="AS2481"/>
          <cell r="AT2481"/>
          <cell r="AU2481"/>
          <cell r="AV2481"/>
          <cell r="AW2481"/>
          <cell r="AX2481"/>
          <cell r="AY2481"/>
          <cell r="AZ2481"/>
          <cell r="BA2481"/>
          <cell r="BB2481"/>
          <cell r="BC2481"/>
          <cell r="BD2481"/>
          <cell r="BE2481"/>
          <cell r="BF2481"/>
          <cell r="BG2481"/>
          <cell r="BH2481"/>
          <cell r="BI2481"/>
          <cell r="BJ2481"/>
          <cell r="BK2481"/>
          <cell r="BL2481"/>
          <cell r="BM2481"/>
          <cell r="BN2481"/>
          <cell r="BO2481"/>
          <cell r="BP2481"/>
          <cell r="BQ2481"/>
          <cell r="BR2481"/>
          <cell r="BS2481"/>
          <cell r="BT2481"/>
          <cell r="BU2481"/>
          <cell r="BV2481"/>
          <cell r="BW2481"/>
          <cell r="BX2481"/>
          <cell r="BY2481"/>
          <cell r="BZ2481"/>
          <cell r="CA2481"/>
          <cell r="CB2481"/>
          <cell r="CC2481"/>
          <cell r="CD2481"/>
          <cell r="CE2481"/>
          <cell r="CF2481"/>
          <cell r="CG2481"/>
          <cell r="CH2481"/>
          <cell r="CI2481"/>
          <cell r="CJ2481"/>
          <cell r="CK2481"/>
          <cell r="CL2481"/>
          <cell r="CM2481"/>
          <cell r="CN2481"/>
        </row>
        <row r="2482">
          <cell r="B2482"/>
          <cell r="C2482"/>
          <cell r="D2482"/>
          <cell r="E2482"/>
          <cell r="F2482"/>
          <cell r="G2482"/>
          <cell r="H2482"/>
          <cell r="I2482"/>
          <cell r="J2482"/>
          <cell r="K2482"/>
          <cell r="L2482"/>
          <cell r="M2482"/>
          <cell r="N2482"/>
          <cell r="O2482"/>
          <cell r="P2482"/>
          <cell r="Q2482"/>
          <cell r="R2482"/>
          <cell r="S2482"/>
          <cell r="T2482"/>
          <cell r="U2482"/>
          <cell r="V2482"/>
          <cell r="W2482"/>
          <cell r="X2482"/>
          <cell r="Y2482"/>
          <cell r="Z2482"/>
          <cell r="AA2482"/>
          <cell r="AB2482"/>
          <cell r="AC2482"/>
          <cell r="AD2482"/>
          <cell r="AE2482"/>
          <cell r="AF2482"/>
          <cell r="AG2482"/>
          <cell r="AH2482"/>
          <cell r="AI2482"/>
          <cell r="AJ2482"/>
          <cell r="AK2482"/>
          <cell r="AL2482"/>
          <cell r="AM2482"/>
          <cell r="AN2482"/>
          <cell r="AO2482"/>
          <cell r="AP2482"/>
          <cell r="AQ2482"/>
          <cell r="AR2482"/>
          <cell r="AS2482"/>
          <cell r="AT2482"/>
          <cell r="AU2482"/>
          <cell r="AV2482"/>
          <cell r="AW2482"/>
          <cell r="AX2482"/>
          <cell r="AY2482"/>
          <cell r="AZ2482"/>
          <cell r="BA2482"/>
          <cell r="BB2482"/>
          <cell r="BC2482"/>
          <cell r="BD2482"/>
          <cell r="BE2482"/>
          <cell r="BF2482"/>
          <cell r="BG2482"/>
          <cell r="BH2482"/>
          <cell r="BI2482"/>
          <cell r="BJ2482"/>
          <cell r="BK2482"/>
          <cell r="BL2482"/>
          <cell r="BM2482"/>
          <cell r="BN2482"/>
          <cell r="BO2482"/>
          <cell r="BP2482"/>
          <cell r="BQ2482"/>
          <cell r="BR2482"/>
          <cell r="BS2482"/>
          <cell r="BT2482"/>
          <cell r="BU2482"/>
          <cell r="BV2482"/>
          <cell r="BW2482"/>
          <cell r="BX2482"/>
          <cell r="BY2482"/>
          <cell r="BZ2482"/>
          <cell r="CA2482"/>
          <cell r="CB2482"/>
          <cell r="CC2482"/>
          <cell r="CD2482"/>
          <cell r="CE2482"/>
          <cell r="CF2482"/>
          <cell r="CG2482"/>
          <cell r="CH2482"/>
          <cell r="CI2482"/>
          <cell r="CJ2482"/>
          <cell r="CK2482"/>
          <cell r="CL2482"/>
          <cell r="CM2482"/>
          <cell r="CN2482"/>
        </row>
        <row r="2483">
          <cell r="B2483"/>
          <cell r="C2483"/>
          <cell r="D2483"/>
          <cell r="E2483"/>
          <cell r="F2483"/>
          <cell r="G2483"/>
          <cell r="H2483"/>
          <cell r="I2483"/>
          <cell r="J2483"/>
          <cell r="K2483"/>
          <cell r="L2483"/>
          <cell r="M2483"/>
          <cell r="N2483"/>
          <cell r="O2483"/>
          <cell r="P2483"/>
          <cell r="Q2483"/>
          <cell r="R2483"/>
          <cell r="S2483"/>
          <cell r="T2483"/>
          <cell r="U2483"/>
          <cell r="V2483"/>
          <cell r="W2483"/>
          <cell r="X2483"/>
          <cell r="Y2483"/>
          <cell r="Z2483"/>
          <cell r="AA2483"/>
          <cell r="AB2483"/>
          <cell r="AC2483"/>
          <cell r="AD2483"/>
          <cell r="AE2483"/>
          <cell r="AF2483"/>
          <cell r="AG2483"/>
          <cell r="AH2483"/>
          <cell r="AI2483"/>
          <cell r="AJ2483"/>
          <cell r="AK2483"/>
          <cell r="AL2483"/>
          <cell r="AM2483"/>
          <cell r="AN2483"/>
          <cell r="AO2483"/>
          <cell r="AP2483"/>
          <cell r="AQ2483"/>
          <cell r="AR2483"/>
          <cell r="AS2483"/>
          <cell r="AT2483"/>
          <cell r="AU2483"/>
          <cell r="AV2483"/>
          <cell r="AW2483"/>
          <cell r="AX2483"/>
          <cell r="AY2483"/>
          <cell r="AZ2483"/>
          <cell r="BA2483"/>
          <cell r="BB2483"/>
          <cell r="BC2483"/>
          <cell r="BD2483"/>
          <cell r="BE2483"/>
          <cell r="BF2483"/>
          <cell r="BG2483"/>
          <cell r="BH2483"/>
          <cell r="BI2483"/>
          <cell r="BJ2483"/>
          <cell r="BK2483"/>
          <cell r="BL2483"/>
          <cell r="BM2483"/>
          <cell r="BN2483"/>
          <cell r="BO2483"/>
          <cell r="BP2483"/>
          <cell r="BQ2483"/>
          <cell r="BR2483"/>
          <cell r="BS2483"/>
          <cell r="BT2483"/>
          <cell r="BU2483"/>
          <cell r="BV2483"/>
          <cell r="BW2483"/>
          <cell r="BX2483"/>
          <cell r="BY2483"/>
          <cell r="BZ2483"/>
          <cell r="CA2483"/>
          <cell r="CB2483"/>
          <cell r="CC2483"/>
          <cell r="CD2483"/>
          <cell r="CE2483"/>
          <cell r="CF2483"/>
          <cell r="CG2483"/>
          <cell r="CH2483"/>
          <cell r="CI2483"/>
          <cell r="CJ2483"/>
          <cell r="CK2483"/>
          <cell r="CL2483"/>
          <cell r="CM2483"/>
          <cell r="CN2483"/>
        </row>
        <row r="2484">
          <cell r="B2484"/>
          <cell r="C2484"/>
          <cell r="D2484"/>
          <cell r="E2484"/>
          <cell r="F2484"/>
          <cell r="G2484"/>
          <cell r="H2484"/>
          <cell r="I2484"/>
          <cell r="J2484"/>
          <cell r="K2484"/>
          <cell r="L2484"/>
          <cell r="M2484"/>
          <cell r="N2484"/>
          <cell r="O2484"/>
          <cell r="P2484"/>
          <cell r="Q2484"/>
          <cell r="R2484"/>
          <cell r="S2484"/>
          <cell r="T2484"/>
          <cell r="U2484"/>
          <cell r="V2484"/>
          <cell r="W2484"/>
          <cell r="X2484"/>
          <cell r="Y2484"/>
          <cell r="Z2484"/>
          <cell r="AA2484"/>
          <cell r="AB2484"/>
          <cell r="AC2484"/>
          <cell r="AD2484"/>
          <cell r="AE2484"/>
          <cell r="AF2484"/>
          <cell r="AG2484"/>
          <cell r="AH2484"/>
          <cell r="AI2484"/>
          <cell r="AJ2484"/>
          <cell r="AK2484"/>
          <cell r="AL2484"/>
          <cell r="AM2484"/>
          <cell r="AN2484"/>
          <cell r="AO2484"/>
          <cell r="AP2484"/>
          <cell r="AQ2484"/>
          <cell r="AR2484"/>
          <cell r="AS2484"/>
          <cell r="AT2484"/>
          <cell r="AU2484"/>
          <cell r="AV2484"/>
          <cell r="AW2484"/>
          <cell r="AX2484"/>
          <cell r="AY2484"/>
          <cell r="AZ2484"/>
          <cell r="BA2484"/>
          <cell r="BB2484"/>
          <cell r="BC2484"/>
          <cell r="BD2484"/>
          <cell r="BE2484"/>
          <cell r="BF2484"/>
          <cell r="BG2484"/>
          <cell r="BH2484"/>
          <cell r="BI2484"/>
          <cell r="BJ2484"/>
          <cell r="BK2484"/>
          <cell r="BL2484"/>
          <cell r="BM2484"/>
          <cell r="BN2484"/>
          <cell r="BO2484"/>
          <cell r="BP2484"/>
          <cell r="BQ2484"/>
          <cell r="BR2484"/>
          <cell r="BS2484"/>
          <cell r="BT2484"/>
          <cell r="BU2484"/>
          <cell r="BV2484"/>
          <cell r="BW2484"/>
          <cell r="BX2484"/>
          <cell r="BY2484"/>
          <cell r="BZ2484"/>
          <cell r="CA2484"/>
          <cell r="CB2484"/>
          <cell r="CC2484"/>
          <cell r="CD2484"/>
          <cell r="CE2484"/>
          <cell r="CF2484"/>
          <cell r="CG2484"/>
          <cell r="CH2484"/>
          <cell r="CI2484"/>
          <cell r="CJ2484"/>
          <cell r="CK2484"/>
          <cell r="CL2484"/>
          <cell r="CM2484"/>
          <cell r="CN2484"/>
        </row>
        <row r="2485">
          <cell r="B2485"/>
          <cell r="C2485"/>
          <cell r="D2485"/>
          <cell r="E2485"/>
          <cell r="F2485"/>
          <cell r="G2485"/>
          <cell r="H2485"/>
          <cell r="I2485"/>
          <cell r="J2485"/>
          <cell r="K2485"/>
          <cell r="L2485"/>
          <cell r="M2485"/>
          <cell r="N2485"/>
          <cell r="O2485"/>
          <cell r="P2485"/>
          <cell r="Q2485"/>
          <cell r="R2485"/>
          <cell r="S2485"/>
          <cell r="T2485"/>
          <cell r="U2485"/>
          <cell r="V2485"/>
          <cell r="W2485"/>
          <cell r="X2485"/>
          <cell r="Y2485"/>
          <cell r="Z2485"/>
          <cell r="AA2485"/>
          <cell r="AB2485"/>
          <cell r="AC2485"/>
          <cell r="AD2485"/>
          <cell r="AE2485"/>
          <cell r="AF2485"/>
          <cell r="AG2485"/>
          <cell r="AH2485"/>
          <cell r="AI2485"/>
          <cell r="AJ2485"/>
          <cell r="AK2485"/>
          <cell r="AL2485"/>
          <cell r="AM2485"/>
          <cell r="AN2485"/>
          <cell r="AO2485"/>
          <cell r="AP2485"/>
          <cell r="AQ2485"/>
          <cell r="AR2485"/>
          <cell r="AS2485"/>
          <cell r="AT2485"/>
          <cell r="AU2485"/>
          <cell r="AV2485"/>
          <cell r="AW2485"/>
          <cell r="AX2485"/>
          <cell r="AY2485"/>
          <cell r="AZ2485"/>
          <cell r="BA2485"/>
          <cell r="BB2485"/>
          <cell r="BC2485"/>
          <cell r="BD2485"/>
          <cell r="BE2485"/>
          <cell r="BF2485"/>
          <cell r="BG2485"/>
          <cell r="BH2485"/>
          <cell r="BI2485"/>
          <cell r="BJ2485"/>
          <cell r="BK2485"/>
          <cell r="BL2485"/>
          <cell r="BM2485"/>
          <cell r="BN2485"/>
          <cell r="BO2485"/>
          <cell r="BP2485"/>
          <cell r="BQ2485"/>
          <cell r="BR2485"/>
          <cell r="BS2485"/>
          <cell r="BT2485"/>
          <cell r="BU2485"/>
          <cell r="BV2485"/>
          <cell r="BW2485"/>
          <cell r="BX2485"/>
          <cell r="BY2485"/>
          <cell r="BZ2485"/>
          <cell r="CA2485"/>
          <cell r="CB2485"/>
          <cell r="CC2485"/>
          <cell r="CD2485"/>
          <cell r="CE2485"/>
          <cell r="CF2485"/>
          <cell r="CG2485"/>
          <cell r="CH2485"/>
          <cell r="CI2485"/>
          <cell r="CJ2485"/>
          <cell r="CK2485"/>
          <cell r="CL2485"/>
          <cell r="CM2485"/>
          <cell r="CN2485"/>
        </row>
        <row r="2486">
          <cell r="B2486"/>
          <cell r="C2486"/>
          <cell r="D2486"/>
          <cell r="E2486"/>
          <cell r="F2486"/>
          <cell r="G2486"/>
          <cell r="H2486"/>
          <cell r="I2486"/>
          <cell r="J2486"/>
          <cell r="K2486"/>
          <cell r="L2486"/>
          <cell r="M2486"/>
          <cell r="N2486"/>
          <cell r="O2486"/>
          <cell r="P2486"/>
          <cell r="Q2486"/>
          <cell r="R2486"/>
          <cell r="S2486"/>
          <cell r="T2486"/>
          <cell r="U2486"/>
          <cell r="V2486"/>
          <cell r="W2486"/>
          <cell r="X2486"/>
          <cell r="Y2486"/>
          <cell r="Z2486"/>
          <cell r="AA2486"/>
          <cell r="AB2486"/>
          <cell r="AC2486"/>
          <cell r="AD2486"/>
          <cell r="AE2486"/>
          <cell r="AF2486"/>
          <cell r="AG2486"/>
          <cell r="AH2486"/>
          <cell r="AI2486"/>
          <cell r="AJ2486"/>
          <cell r="AK2486"/>
          <cell r="AL2486"/>
          <cell r="AM2486"/>
          <cell r="AN2486"/>
          <cell r="AO2486"/>
          <cell r="AP2486"/>
          <cell r="AQ2486"/>
          <cell r="AR2486"/>
          <cell r="AS2486"/>
          <cell r="AT2486"/>
          <cell r="AU2486"/>
          <cell r="AV2486"/>
          <cell r="AW2486"/>
          <cell r="AX2486"/>
          <cell r="AY2486"/>
          <cell r="AZ2486"/>
          <cell r="BA2486"/>
          <cell r="BB2486"/>
          <cell r="BC2486"/>
          <cell r="BD2486"/>
          <cell r="BE2486"/>
          <cell r="BF2486"/>
          <cell r="BG2486"/>
          <cell r="BH2486"/>
          <cell r="BI2486"/>
          <cell r="BJ2486"/>
          <cell r="BK2486"/>
          <cell r="BL2486"/>
          <cell r="BM2486"/>
          <cell r="BN2486"/>
          <cell r="BO2486"/>
          <cell r="BP2486"/>
          <cell r="BQ2486"/>
          <cell r="BR2486"/>
          <cell r="BS2486"/>
          <cell r="BT2486"/>
          <cell r="BU2486"/>
          <cell r="BV2486"/>
          <cell r="BW2486"/>
          <cell r="BX2486"/>
          <cell r="BY2486"/>
          <cell r="BZ2486"/>
          <cell r="CA2486"/>
          <cell r="CB2486"/>
          <cell r="CC2486"/>
          <cell r="CD2486"/>
          <cell r="CE2486"/>
          <cell r="CF2486"/>
          <cell r="CG2486"/>
          <cell r="CH2486"/>
          <cell r="CI2486"/>
          <cell r="CJ2486"/>
          <cell r="CK2486"/>
          <cell r="CL2486"/>
          <cell r="CM2486"/>
          <cell r="CN2486"/>
        </row>
        <row r="2487">
          <cell r="B2487"/>
          <cell r="C2487"/>
          <cell r="D2487"/>
          <cell r="E2487"/>
          <cell r="F2487"/>
          <cell r="G2487"/>
          <cell r="H2487"/>
          <cell r="I2487"/>
          <cell r="J2487"/>
          <cell r="K2487"/>
          <cell r="L2487"/>
          <cell r="M2487"/>
          <cell r="N2487"/>
          <cell r="O2487"/>
          <cell r="P2487"/>
          <cell r="Q2487"/>
          <cell r="R2487"/>
          <cell r="S2487"/>
          <cell r="T2487"/>
          <cell r="U2487"/>
          <cell r="V2487"/>
          <cell r="W2487"/>
          <cell r="X2487"/>
          <cell r="Y2487"/>
          <cell r="Z2487"/>
          <cell r="AA2487"/>
          <cell r="AB2487"/>
          <cell r="AC2487"/>
          <cell r="AD2487"/>
          <cell r="AE2487"/>
          <cell r="AF2487"/>
          <cell r="AG2487"/>
          <cell r="AH2487"/>
          <cell r="AI2487"/>
          <cell r="AJ2487"/>
          <cell r="AK2487"/>
          <cell r="AL2487"/>
          <cell r="AM2487"/>
          <cell r="AN2487"/>
          <cell r="AO2487"/>
          <cell r="AP2487"/>
          <cell r="AQ2487"/>
          <cell r="AR2487"/>
          <cell r="AS2487"/>
          <cell r="AT2487"/>
          <cell r="AU2487"/>
          <cell r="AV2487"/>
          <cell r="AW2487"/>
          <cell r="AX2487"/>
          <cell r="AY2487"/>
          <cell r="AZ2487"/>
          <cell r="BA2487"/>
          <cell r="BB2487"/>
          <cell r="BC2487"/>
          <cell r="BD2487"/>
          <cell r="BE2487"/>
          <cell r="BF2487"/>
          <cell r="BG2487"/>
          <cell r="BH2487"/>
          <cell r="BI2487"/>
          <cell r="BJ2487"/>
          <cell r="BK2487"/>
          <cell r="BL2487"/>
          <cell r="BM2487"/>
          <cell r="BN2487"/>
          <cell r="BO2487"/>
          <cell r="BP2487"/>
          <cell r="BQ2487"/>
          <cell r="BR2487"/>
          <cell r="BS2487"/>
          <cell r="BT2487"/>
          <cell r="BU2487"/>
          <cell r="BV2487"/>
          <cell r="BW2487"/>
          <cell r="BX2487"/>
          <cell r="BY2487"/>
          <cell r="BZ2487"/>
          <cell r="CA2487"/>
          <cell r="CB2487"/>
          <cell r="CC2487"/>
          <cell r="CD2487"/>
          <cell r="CE2487"/>
          <cell r="CF2487"/>
          <cell r="CG2487"/>
          <cell r="CH2487"/>
          <cell r="CI2487"/>
          <cell r="CJ2487"/>
          <cell r="CK2487"/>
          <cell r="CL2487"/>
          <cell r="CM2487"/>
          <cell r="CN2487"/>
        </row>
        <row r="2488">
          <cell r="B2488"/>
          <cell r="C2488"/>
          <cell r="D2488"/>
          <cell r="E2488"/>
          <cell r="F2488"/>
          <cell r="G2488"/>
          <cell r="H2488"/>
          <cell r="I2488"/>
          <cell r="J2488"/>
          <cell r="K2488"/>
          <cell r="L2488"/>
          <cell r="M2488"/>
          <cell r="N2488"/>
          <cell r="O2488"/>
          <cell r="P2488"/>
          <cell r="Q2488"/>
          <cell r="R2488"/>
          <cell r="S2488"/>
          <cell r="T2488"/>
          <cell r="U2488"/>
          <cell r="V2488"/>
          <cell r="W2488"/>
          <cell r="X2488"/>
          <cell r="Y2488"/>
          <cell r="Z2488"/>
          <cell r="AA2488"/>
          <cell r="AB2488"/>
          <cell r="AC2488"/>
          <cell r="AD2488"/>
          <cell r="AE2488"/>
          <cell r="AF2488"/>
          <cell r="AG2488"/>
          <cell r="AH2488"/>
          <cell r="AI2488"/>
          <cell r="AJ2488"/>
          <cell r="AK2488"/>
          <cell r="AL2488"/>
          <cell r="AM2488"/>
          <cell r="AN2488"/>
          <cell r="AO2488"/>
          <cell r="AP2488"/>
          <cell r="AQ2488"/>
          <cell r="AR2488"/>
          <cell r="AS2488"/>
          <cell r="AT2488"/>
          <cell r="AU2488"/>
          <cell r="AV2488"/>
          <cell r="AW2488"/>
          <cell r="AX2488"/>
          <cell r="AY2488"/>
          <cell r="AZ2488"/>
          <cell r="BA2488"/>
          <cell r="BB2488"/>
          <cell r="BC2488"/>
          <cell r="BD2488"/>
          <cell r="BE2488"/>
          <cell r="BF2488"/>
          <cell r="BG2488"/>
          <cell r="BH2488"/>
          <cell r="BI2488"/>
          <cell r="BJ2488"/>
          <cell r="BK2488"/>
          <cell r="BL2488"/>
          <cell r="BM2488"/>
          <cell r="BN2488"/>
          <cell r="BO2488"/>
          <cell r="BP2488"/>
          <cell r="BQ2488"/>
          <cell r="BR2488"/>
          <cell r="BS2488"/>
          <cell r="BT2488"/>
          <cell r="BU2488"/>
          <cell r="BV2488"/>
          <cell r="BW2488"/>
          <cell r="BX2488"/>
          <cell r="BY2488"/>
          <cell r="BZ2488"/>
          <cell r="CA2488"/>
          <cell r="CB2488"/>
          <cell r="CC2488"/>
          <cell r="CD2488"/>
          <cell r="CE2488"/>
          <cell r="CF2488"/>
          <cell r="CG2488"/>
          <cell r="CH2488"/>
          <cell r="CI2488"/>
          <cell r="CJ2488"/>
          <cell r="CK2488"/>
          <cell r="CL2488"/>
          <cell r="CM2488"/>
          <cell r="CN2488"/>
        </row>
        <row r="2489">
          <cell r="B2489"/>
          <cell r="C2489"/>
          <cell r="D2489"/>
          <cell r="E2489"/>
          <cell r="F2489"/>
          <cell r="G2489"/>
          <cell r="H2489"/>
          <cell r="I2489"/>
          <cell r="J2489"/>
          <cell r="K2489"/>
          <cell r="L2489"/>
          <cell r="M2489"/>
          <cell r="N2489"/>
          <cell r="O2489"/>
          <cell r="P2489"/>
          <cell r="Q2489"/>
          <cell r="R2489"/>
          <cell r="S2489"/>
          <cell r="T2489"/>
          <cell r="U2489"/>
          <cell r="V2489"/>
          <cell r="W2489"/>
          <cell r="X2489"/>
          <cell r="Y2489"/>
          <cell r="Z2489"/>
          <cell r="AA2489"/>
          <cell r="AB2489"/>
          <cell r="AC2489"/>
          <cell r="AD2489"/>
          <cell r="AE2489"/>
          <cell r="AF2489"/>
          <cell r="AG2489"/>
          <cell r="AH2489"/>
          <cell r="AI2489"/>
          <cell r="AJ2489"/>
          <cell r="AK2489"/>
          <cell r="AL2489"/>
          <cell r="AM2489"/>
          <cell r="AN2489"/>
          <cell r="AO2489"/>
          <cell r="AP2489"/>
          <cell r="AQ2489"/>
          <cell r="AR2489"/>
          <cell r="AS2489"/>
          <cell r="AT2489"/>
          <cell r="AU2489"/>
          <cell r="AV2489"/>
          <cell r="AW2489"/>
          <cell r="AX2489"/>
          <cell r="AY2489"/>
          <cell r="AZ2489"/>
          <cell r="BA2489"/>
          <cell r="BB2489"/>
          <cell r="BC2489"/>
          <cell r="BD2489"/>
          <cell r="BE2489"/>
          <cell r="BF2489"/>
          <cell r="BG2489"/>
          <cell r="BH2489"/>
          <cell r="BI2489"/>
          <cell r="BJ2489"/>
          <cell r="BK2489"/>
          <cell r="BL2489"/>
          <cell r="BM2489"/>
          <cell r="BN2489"/>
          <cell r="BO2489"/>
          <cell r="BP2489"/>
          <cell r="BQ2489"/>
          <cell r="BR2489"/>
          <cell r="BS2489"/>
          <cell r="BT2489"/>
          <cell r="BU2489"/>
          <cell r="BV2489"/>
          <cell r="BW2489"/>
          <cell r="BX2489"/>
          <cell r="BY2489"/>
          <cell r="BZ2489"/>
          <cell r="CA2489"/>
          <cell r="CB2489"/>
          <cell r="CC2489"/>
          <cell r="CD2489"/>
          <cell r="CE2489"/>
          <cell r="CF2489"/>
          <cell r="CG2489"/>
          <cell r="CH2489"/>
          <cell r="CI2489"/>
          <cell r="CJ2489"/>
          <cell r="CK2489"/>
          <cell r="CL2489"/>
          <cell r="CM2489"/>
          <cell r="CN2489"/>
        </row>
        <row r="2490">
          <cell r="B2490"/>
          <cell r="C2490"/>
          <cell r="D2490"/>
          <cell r="E2490"/>
          <cell r="F2490"/>
          <cell r="G2490"/>
          <cell r="H2490"/>
          <cell r="I2490"/>
          <cell r="J2490"/>
          <cell r="K2490"/>
          <cell r="L2490"/>
          <cell r="M2490"/>
          <cell r="N2490"/>
          <cell r="O2490"/>
          <cell r="P2490"/>
          <cell r="Q2490"/>
          <cell r="R2490"/>
          <cell r="S2490"/>
          <cell r="T2490"/>
          <cell r="U2490"/>
          <cell r="V2490"/>
          <cell r="W2490"/>
          <cell r="X2490"/>
          <cell r="Y2490"/>
          <cell r="Z2490"/>
          <cell r="AA2490"/>
          <cell r="AB2490"/>
          <cell r="AC2490"/>
          <cell r="AD2490"/>
          <cell r="AE2490"/>
          <cell r="AF2490"/>
          <cell r="AG2490"/>
          <cell r="AH2490"/>
          <cell r="AI2490"/>
          <cell r="AJ2490"/>
          <cell r="AK2490"/>
          <cell r="AL2490"/>
          <cell r="AM2490"/>
          <cell r="AN2490"/>
          <cell r="AO2490"/>
          <cell r="AP2490"/>
          <cell r="AQ2490"/>
          <cell r="AR2490"/>
          <cell r="AS2490"/>
          <cell r="AT2490"/>
          <cell r="AU2490"/>
          <cell r="AV2490"/>
          <cell r="AW2490"/>
          <cell r="AX2490"/>
          <cell r="AY2490"/>
          <cell r="AZ2490"/>
          <cell r="BA2490"/>
          <cell r="BB2490"/>
          <cell r="BC2490"/>
          <cell r="BD2490"/>
          <cell r="BE2490"/>
          <cell r="BF2490"/>
          <cell r="BG2490"/>
          <cell r="BH2490"/>
          <cell r="BI2490"/>
          <cell r="BJ2490"/>
          <cell r="BK2490"/>
          <cell r="BL2490"/>
          <cell r="BM2490"/>
          <cell r="BN2490"/>
          <cell r="BO2490"/>
          <cell r="BP2490"/>
          <cell r="BQ2490"/>
          <cell r="BR2490"/>
          <cell r="BS2490"/>
          <cell r="BT2490"/>
          <cell r="BU2490"/>
          <cell r="BV2490"/>
          <cell r="BW2490"/>
          <cell r="BX2490"/>
          <cell r="BY2490"/>
          <cell r="BZ2490"/>
          <cell r="CA2490"/>
          <cell r="CB2490"/>
          <cell r="CC2490"/>
          <cell r="CD2490"/>
          <cell r="CE2490"/>
          <cell r="CF2490"/>
          <cell r="CG2490"/>
          <cell r="CH2490"/>
          <cell r="CI2490"/>
          <cell r="CJ2490"/>
          <cell r="CK2490"/>
          <cell r="CL2490"/>
          <cell r="CM2490"/>
          <cell r="CN2490"/>
        </row>
        <row r="2491">
          <cell r="B2491"/>
          <cell r="C2491"/>
          <cell r="D2491"/>
          <cell r="E2491"/>
          <cell r="F2491"/>
          <cell r="G2491"/>
          <cell r="H2491"/>
          <cell r="I2491"/>
          <cell r="J2491"/>
          <cell r="K2491"/>
          <cell r="L2491"/>
          <cell r="M2491"/>
          <cell r="N2491"/>
          <cell r="O2491"/>
          <cell r="P2491"/>
          <cell r="Q2491"/>
          <cell r="R2491"/>
          <cell r="S2491"/>
          <cell r="T2491"/>
          <cell r="U2491"/>
          <cell r="V2491"/>
          <cell r="W2491"/>
          <cell r="X2491"/>
          <cell r="Y2491"/>
          <cell r="Z2491"/>
          <cell r="AA2491"/>
          <cell r="AB2491"/>
          <cell r="AC2491"/>
          <cell r="AD2491"/>
          <cell r="AE2491"/>
          <cell r="AF2491"/>
          <cell r="AG2491"/>
          <cell r="AH2491"/>
          <cell r="AI2491"/>
          <cell r="AJ2491"/>
          <cell r="AK2491"/>
          <cell r="AL2491"/>
          <cell r="AM2491"/>
          <cell r="AN2491"/>
          <cell r="AO2491"/>
          <cell r="AP2491"/>
          <cell r="AQ2491"/>
          <cell r="AR2491"/>
          <cell r="AS2491"/>
          <cell r="AT2491"/>
          <cell r="AU2491"/>
          <cell r="AV2491"/>
          <cell r="AW2491"/>
          <cell r="AX2491"/>
          <cell r="AY2491"/>
          <cell r="AZ2491"/>
          <cell r="BA2491"/>
          <cell r="BB2491"/>
          <cell r="BC2491"/>
          <cell r="BD2491"/>
          <cell r="BE2491"/>
          <cell r="BF2491"/>
          <cell r="BG2491"/>
          <cell r="BH2491"/>
          <cell r="BI2491"/>
          <cell r="BJ2491"/>
          <cell r="BK2491"/>
          <cell r="BL2491"/>
          <cell r="BM2491"/>
          <cell r="BN2491"/>
          <cell r="BO2491"/>
          <cell r="BP2491"/>
          <cell r="BQ2491"/>
          <cell r="BR2491"/>
          <cell r="BS2491"/>
          <cell r="BT2491"/>
          <cell r="BU2491"/>
          <cell r="BV2491"/>
          <cell r="BW2491"/>
          <cell r="BX2491"/>
          <cell r="BY2491"/>
          <cell r="BZ2491"/>
          <cell r="CA2491"/>
          <cell r="CB2491"/>
          <cell r="CC2491"/>
          <cell r="CD2491"/>
          <cell r="CE2491"/>
          <cell r="CF2491"/>
          <cell r="CG2491"/>
          <cell r="CH2491"/>
          <cell r="CI2491"/>
          <cell r="CJ2491"/>
          <cell r="CK2491"/>
          <cell r="CL2491"/>
          <cell r="CM2491"/>
          <cell r="CN2491"/>
        </row>
        <row r="2492">
          <cell r="B2492"/>
          <cell r="C2492"/>
          <cell r="D2492"/>
          <cell r="E2492"/>
          <cell r="F2492"/>
          <cell r="G2492"/>
          <cell r="H2492"/>
          <cell r="I2492"/>
          <cell r="J2492"/>
          <cell r="K2492"/>
          <cell r="L2492"/>
          <cell r="M2492"/>
          <cell r="N2492"/>
          <cell r="O2492"/>
          <cell r="P2492"/>
          <cell r="Q2492"/>
          <cell r="R2492"/>
          <cell r="S2492"/>
          <cell r="T2492"/>
          <cell r="U2492"/>
          <cell r="V2492"/>
          <cell r="W2492"/>
          <cell r="X2492"/>
          <cell r="Y2492"/>
          <cell r="Z2492"/>
          <cell r="AA2492"/>
          <cell r="AB2492"/>
          <cell r="AC2492"/>
          <cell r="AD2492"/>
          <cell r="AE2492"/>
          <cell r="AF2492"/>
          <cell r="AG2492"/>
          <cell r="AH2492"/>
          <cell r="AI2492"/>
          <cell r="AJ2492"/>
          <cell r="AK2492"/>
          <cell r="AL2492"/>
          <cell r="AM2492"/>
          <cell r="AN2492"/>
          <cell r="AO2492"/>
          <cell r="AP2492"/>
          <cell r="AQ2492"/>
          <cell r="AR2492"/>
          <cell r="AS2492"/>
          <cell r="AT2492"/>
          <cell r="AU2492"/>
          <cell r="AV2492"/>
          <cell r="AW2492"/>
          <cell r="AX2492"/>
          <cell r="AY2492"/>
          <cell r="AZ2492"/>
          <cell r="BA2492"/>
          <cell r="BB2492"/>
          <cell r="BC2492"/>
          <cell r="BD2492"/>
          <cell r="BE2492"/>
          <cell r="BF2492"/>
          <cell r="BG2492"/>
          <cell r="BH2492"/>
          <cell r="BI2492"/>
          <cell r="BJ2492"/>
          <cell r="BK2492"/>
          <cell r="BL2492"/>
          <cell r="BM2492"/>
          <cell r="BN2492"/>
          <cell r="BO2492"/>
          <cell r="BP2492"/>
          <cell r="BQ2492"/>
          <cell r="BR2492"/>
          <cell r="BS2492"/>
          <cell r="BT2492"/>
          <cell r="BU2492"/>
          <cell r="BV2492"/>
          <cell r="BW2492"/>
          <cell r="BX2492"/>
          <cell r="BY2492"/>
          <cell r="BZ2492"/>
          <cell r="CA2492"/>
          <cell r="CB2492"/>
          <cell r="CC2492"/>
          <cell r="CD2492"/>
          <cell r="CE2492"/>
          <cell r="CF2492"/>
          <cell r="CG2492"/>
          <cell r="CH2492"/>
          <cell r="CI2492"/>
          <cell r="CJ2492"/>
          <cell r="CK2492"/>
          <cell r="CL2492"/>
          <cell r="CM2492"/>
          <cell r="CN2492"/>
        </row>
        <row r="2493">
          <cell r="B2493"/>
          <cell r="C2493"/>
          <cell r="D2493"/>
          <cell r="E2493"/>
          <cell r="F2493"/>
          <cell r="G2493"/>
          <cell r="H2493"/>
          <cell r="I2493"/>
          <cell r="J2493"/>
          <cell r="K2493"/>
          <cell r="L2493"/>
          <cell r="M2493"/>
          <cell r="N2493"/>
          <cell r="O2493"/>
          <cell r="P2493"/>
          <cell r="Q2493"/>
          <cell r="R2493"/>
          <cell r="S2493"/>
          <cell r="T2493"/>
          <cell r="U2493"/>
          <cell r="V2493"/>
          <cell r="W2493"/>
          <cell r="X2493"/>
          <cell r="Y2493"/>
          <cell r="Z2493"/>
          <cell r="AA2493"/>
          <cell r="AB2493"/>
          <cell r="AC2493"/>
          <cell r="AD2493"/>
          <cell r="AE2493"/>
          <cell r="AF2493"/>
          <cell r="AG2493"/>
          <cell r="AH2493"/>
          <cell r="AI2493"/>
          <cell r="AJ2493"/>
          <cell r="AK2493"/>
          <cell r="AL2493"/>
          <cell r="AM2493"/>
          <cell r="AN2493"/>
          <cell r="AO2493"/>
          <cell r="AP2493"/>
          <cell r="AQ2493"/>
          <cell r="AR2493"/>
          <cell r="AS2493"/>
          <cell r="AT2493"/>
          <cell r="AU2493"/>
          <cell r="AV2493"/>
          <cell r="AW2493"/>
          <cell r="AX2493"/>
          <cell r="AY2493"/>
          <cell r="AZ2493"/>
          <cell r="BA2493"/>
          <cell r="BB2493"/>
          <cell r="BC2493"/>
          <cell r="BD2493"/>
          <cell r="BE2493"/>
          <cell r="BF2493"/>
          <cell r="BG2493"/>
          <cell r="BH2493"/>
          <cell r="BI2493"/>
          <cell r="BJ2493"/>
          <cell r="BK2493"/>
          <cell r="BL2493"/>
          <cell r="BM2493"/>
          <cell r="BN2493"/>
          <cell r="BO2493"/>
          <cell r="BP2493"/>
          <cell r="BQ2493"/>
          <cell r="BR2493"/>
          <cell r="BS2493"/>
          <cell r="BT2493"/>
          <cell r="BU2493"/>
          <cell r="BV2493"/>
          <cell r="BW2493"/>
          <cell r="BX2493"/>
          <cell r="BY2493"/>
          <cell r="BZ2493"/>
          <cell r="CA2493"/>
          <cell r="CB2493"/>
          <cell r="CC2493"/>
          <cell r="CD2493"/>
          <cell r="CE2493"/>
          <cell r="CF2493"/>
          <cell r="CG2493"/>
          <cell r="CH2493"/>
          <cell r="CI2493"/>
          <cell r="CJ2493"/>
          <cell r="CK2493"/>
          <cell r="CL2493"/>
          <cell r="CM2493"/>
          <cell r="CN2493"/>
        </row>
        <row r="2494">
          <cell r="B2494"/>
          <cell r="C2494"/>
          <cell r="D2494"/>
          <cell r="E2494"/>
          <cell r="F2494"/>
          <cell r="G2494"/>
          <cell r="H2494"/>
          <cell r="I2494"/>
          <cell r="J2494"/>
          <cell r="K2494"/>
          <cell r="L2494"/>
          <cell r="M2494"/>
          <cell r="N2494"/>
          <cell r="O2494"/>
          <cell r="P2494"/>
          <cell r="Q2494"/>
          <cell r="R2494"/>
          <cell r="S2494"/>
          <cell r="T2494"/>
          <cell r="U2494"/>
          <cell r="V2494"/>
          <cell r="W2494"/>
          <cell r="X2494"/>
          <cell r="Y2494"/>
          <cell r="Z2494"/>
          <cell r="AA2494"/>
          <cell r="AB2494"/>
          <cell r="AC2494"/>
          <cell r="AD2494"/>
          <cell r="AE2494"/>
          <cell r="AF2494"/>
          <cell r="AG2494"/>
          <cell r="AH2494"/>
          <cell r="AI2494"/>
          <cell r="AJ2494"/>
          <cell r="AK2494"/>
          <cell r="AL2494"/>
          <cell r="AM2494"/>
          <cell r="AN2494"/>
          <cell r="AO2494"/>
          <cell r="AP2494"/>
          <cell r="AQ2494"/>
          <cell r="AR2494"/>
          <cell r="AS2494"/>
          <cell r="AT2494"/>
          <cell r="AU2494"/>
          <cell r="AV2494"/>
          <cell r="AW2494"/>
          <cell r="AX2494"/>
          <cell r="AY2494"/>
          <cell r="AZ2494"/>
          <cell r="BA2494"/>
          <cell r="BB2494"/>
          <cell r="BC2494"/>
          <cell r="BD2494"/>
          <cell r="BE2494"/>
          <cell r="BF2494"/>
          <cell r="BG2494"/>
          <cell r="BH2494"/>
          <cell r="BI2494"/>
          <cell r="BJ2494"/>
          <cell r="BK2494"/>
          <cell r="BL2494"/>
          <cell r="BM2494"/>
          <cell r="BN2494"/>
          <cell r="BO2494"/>
          <cell r="BP2494"/>
          <cell r="BQ2494"/>
          <cell r="BR2494"/>
          <cell r="BS2494"/>
          <cell r="BT2494"/>
          <cell r="BU2494"/>
          <cell r="BV2494"/>
          <cell r="BW2494"/>
          <cell r="BX2494"/>
          <cell r="BY2494"/>
          <cell r="BZ2494"/>
          <cell r="CA2494"/>
          <cell r="CB2494"/>
          <cell r="CC2494"/>
          <cell r="CD2494"/>
          <cell r="CE2494"/>
          <cell r="CF2494"/>
          <cell r="CG2494"/>
          <cell r="CH2494"/>
          <cell r="CI2494"/>
          <cell r="CJ2494"/>
          <cell r="CK2494"/>
          <cell r="CL2494"/>
          <cell r="CM2494"/>
          <cell r="CN2494"/>
        </row>
        <row r="2495">
          <cell r="B2495"/>
          <cell r="C2495"/>
          <cell r="D2495"/>
          <cell r="E2495"/>
          <cell r="F2495"/>
          <cell r="G2495"/>
          <cell r="H2495"/>
          <cell r="I2495"/>
          <cell r="J2495"/>
          <cell r="K2495"/>
          <cell r="L2495"/>
          <cell r="M2495"/>
          <cell r="N2495"/>
          <cell r="O2495"/>
          <cell r="P2495"/>
          <cell r="Q2495"/>
          <cell r="R2495"/>
          <cell r="S2495"/>
          <cell r="T2495"/>
          <cell r="U2495"/>
          <cell r="V2495"/>
          <cell r="W2495"/>
          <cell r="X2495"/>
          <cell r="Y2495"/>
          <cell r="Z2495"/>
          <cell r="AA2495"/>
          <cell r="AB2495"/>
          <cell r="AC2495"/>
          <cell r="AD2495"/>
          <cell r="AE2495"/>
          <cell r="AF2495"/>
          <cell r="AG2495"/>
          <cell r="AH2495"/>
          <cell r="AI2495"/>
          <cell r="AJ2495"/>
          <cell r="AK2495"/>
          <cell r="AL2495"/>
          <cell r="AM2495"/>
          <cell r="AN2495"/>
          <cell r="AO2495"/>
          <cell r="AP2495"/>
          <cell r="AQ2495"/>
          <cell r="AR2495"/>
          <cell r="AS2495"/>
          <cell r="AT2495"/>
          <cell r="AU2495"/>
          <cell r="AV2495"/>
          <cell r="AW2495"/>
          <cell r="AX2495"/>
          <cell r="AY2495"/>
          <cell r="AZ2495"/>
          <cell r="BA2495"/>
          <cell r="BB2495"/>
          <cell r="BC2495"/>
          <cell r="BD2495"/>
          <cell r="BE2495"/>
          <cell r="BF2495"/>
          <cell r="BG2495"/>
          <cell r="BH2495"/>
          <cell r="BI2495"/>
          <cell r="BJ2495"/>
          <cell r="BK2495"/>
          <cell r="BL2495"/>
          <cell r="BM2495"/>
          <cell r="BN2495"/>
          <cell r="BO2495"/>
          <cell r="BP2495"/>
          <cell r="BQ2495"/>
          <cell r="BR2495"/>
          <cell r="BS2495"/>
          <cell r="BT2495"/>
          <cell r="BU2495"/>
          <cell r="BV2495"/>
          <cell r="BW2495"/>
          <cell r="BX2495"/>
          <cell r="BY2495"/>
          <cell r="BZ2495"/>
          <cell r="CA2495"/>
          <cell r="CB2495"/>
          <cell r="CC2495"/>
          <cell r="CD2495"/>
          <cell r="CE2495"/>
          <cell r="CF2495"/>
          <cell r="CG2495"/>
          <cell r="CH2495"/>
          <cell r="CI2495"/>
          <cell r="CJ2495"/>
          <cell r="CK2495"/>
          <cell r="CL2495"/>
          <cell r="CM2495"/>
          <cell r="CN2495"/>
        </row>
        <row r="2496">
          <cell r="B2496"/>
          <cell r="C2496"/>
          <cell r="D2496"/>
          <cell r="E2496"/>
          <cell r="F2496"/>
          <cell r="G2496"/>
          <cell r="H2496"/>
          <cell r="I2496"/>
          <cell r="J2496"/>
          <cell r="K2496"/>
          <cell r="L2496"/>
          <cell r="M2496"/>
          <cell r="N2496"/>
          <cell r="O2496"/>
          <cell r="P2496"/>
          <cell r="Q2496"/>
          <cell r="R2496"/>
          <cell r="S2496"/>
          <cell r="T2496"/>
          <cell r="U2496"/>
          <cell r="V2496"/>
          <cell r="W2496"/>
          <cell r="X2496"/>
          <cell r="Y2496"/>
          <cell r="Z2496"/>
          <cell r="AA2496"/>
          <cell r="AB2496"/>
          <cell r="AC2496"/>
          <cell r="AD2496"/>
          <cell r="AE2496"/>
          <cell r="AF2496"/>
          <cell r="AG2496"/>
          <cell r="AH2496"/>
          <cell r="AI2496"/>
          <cell r="AJ2496"/>
          <cell r="AK2496"/>
          <cell r="AL2496"/>
          <cell r="AM2496"/>
          <cell r="AN2496"/>
          <cell r="AO2496"/>
          <cell r="AP2496"/>
          <cell r="AQ2496"/>
          <cell r="AR2496"/>
          <cell r="AS2496"/>
          <cell r="AT2496"/>
          <cell r="AU2496"/>
          <cell r="AV2496"/>
          <cell r="AW2496"/>
          <cell r="AX2496"/>
          <cell r="AY2496"/>
          <cell r="AZ2496"/>
          <cell r="BA2496"/>
          <cell r="BB2496"/>
          <cell r="BC2496"/>
          <cell r="BD2496"/>
          <cell r="BE2496"/>
          <cell r="BF2496"/>
          <cell r="BG2496"/>
          <cell r="BH2496"/>
          <cell r="BI2496"/>
          <cell r="BJ2496"/>
          <cell r="BK2496"/>
          <cell r="BL2496"/>
          <cell r="BM2496"/>
          <cell r="BN2496"/>
          <cell r="BO2496"/>
          <cell r="BP2496"/>
          <cell r="BQ2496"/>
          <cell r="BR2496"/>
          <cell r="BS2496"/>
          <cell r="BT2496"/>
          <cell r="BU2496"/>
          <cell r="BV2496"/>
          <cell r="BW2496"/>
          <cell r="BX2496"/>
          <cell r="BY2496"/>
          <cell r="BZ2496"/>
          <cell r="CA2496"/>
          <cell r="CB2496"/>
          <cell r="CC2496"/>
          <cell r="CD2496"/>
          <cell r="CE2496"/>
          <cell r="CF2496"/>
          <cell r="CG2496"/>
          <cell r="CH2496"/>
          <cell r="CI2496"/>
          <cell r="CJ2496"/>
          <cell r="CK2496"/>
          <cell r="CL2496"/>
          <cell r="CM2496"/>
          <cell r="CN2496"/>
        </row>
        <row r="2497">
          <cell r="B2497"/>
          <cell r="C2497"/>
          <cell r="D2497"/>
          <cell r="E2497"/>
          <cell r="F2497"/>
          <cell r="G2497"/>
          <cell r="H2497"/>
          <cell r="I2497"/>
          <cell r="J2497"/>
          <cell r="K2497"/>
          <cell r="L2497"/>
          <cell r="M2497"/>
          <cell r="N2497"/>
          <cell r="O2497"/>
          <cell r="P2497"/>
          <cell r="Q2497"/>
          <cell r="R2497"/>
          <cell r="S2497"/>
          <cell r="T2497"/>
          <cell r="U2497"/>
          <cell r="V2497"/>
          <cell r="W2497"/>
          <cell r="X2497"/>
          <cell r="Y2497"/>
          <cell r="Z2497"/>
          <cell r="AA2497"/>
          <cell r="AB2497"/>
          <cell r="AC2497"/>
          <cell r="AD2497"/>
          <cell r="AE2497"/>
          <cell r="AF2497"/>
          <cell r="AG2497"/>
          <cell r="AH2497"/>
          <cell r="AI2497"/>
          <cell r="AJ2497"/>
          <cell r="AK2497"/>
          <cell r="AL2497"/>
          <cell r="AM2497"/>
          <cell r="AN2497"/>
          <cell r="AO2497"/>
          <cell r="AP2497"/>
          <cell r="AQ2497"/>
          <cell r="AR2497"/>
          <cell r="AS2497"/>
          <cell r="AT2497"/>
          <cell r="AU2497"/>
          <cell r="AV2497"/>
          <cell r="AW2497"/>
          <cell r="AX2497"/>
          <cell r="AY2497"/>
          <cell r="AZ2497"/>
          <cell r="BA2497"/>
          <cell r="BB2497"/>
          <cell r="BC2497"/>
          <cell r="BD2497"/>
          <cell r="BE2497"/>
          <cell r="BF2497"/>
          <cell r="BG2497"/>
          <cell r="BH2497"/>
          <cell r="BI2497"/>
          <cell r="BJ2497"/>
          <cell r="BK2497"/>
          <cell r="BL2497"/>
          <cell r="BM2497"/>
          <cell r="BN2497"/>
          <cell r="BO2497"/>
          <cell r="BP2497"/>
          <cell r="BQ2497"/>
          <cell r="BR2497"/>
          <cell r="BS2497"/>
          <cell r="BT2497"/>
          <cell r="BU2497"/>
          <cell r="BV2497"/>
          <cell r="BW2497"/>
          <cell r="BX2497"/>
          <cell r="BY2497"/>
          <cell r="BZ2497"/>
          <cell r="CA2497"/>
          <cell r="CB2497"/>
          <cell r="CC2497"/>
          <cell r="CD2497"/>
          <cell r="CE2497"/>
          <cell r="CF2497"/>
          <cell r="CG2497"/>
          <cell r="CH2497"/>
          <cell r="CI2497"/>
          <cell r="CJ2497"/>
          <cell r="CK2497"/>
          <cell r="CL2497"/>
          <cell r="CM2497"/>
          <cell r="CN2497"/>
        </row>
        <row r="2498">
          <cell r="B2498"/>
          <cell r="C2498"/>
          <cell r="D2498"/>
          <cell r="E2498"/>
          <cell r="F2498"/>
          <cell r="G2498"/>
          <cell r="H2498"/>
          <cell r="I2498"/>
          <cell r="J2498"/>
          <cell r="K2498"/>
          <cell r="L2498"/>
          <cell r="M2498"/>
          <cell r="N2498"/>
          <cell r="O2498"/>
          <cell r="P2498"/>
          <cell r="Q2498"/>
          <cell r="R2498"/>
          <cell r="S2498"/>
          <cell r="T2498"/>
          <cell r="U2498"/>
          <cell r="V2498"/>
          <cell r="W2498"/>
          <cell r="X2498"/>
          <cell r="Y2498"/>
          <cell r="Z2498"/>
          <cell r="AA2498"/>
          <cell r="AB2498"/>
          <cell r="AC2498"/>
          <cell r="AD2498"/>
          <cell r="AE2498"/>
          <cell r="AF2498"/>
          <cell r="AG2498"/>
          <cell r="AH2498"/>
          <cell r="AI2498"/>
          <cell r="AJ2498"/>
          <cell r="AK2498"/>
          <cell r="AL2498"/>
          <cell r="AM2498"/>
          <cell r="AN2498"/>
          <cell r="AO2498"/>
          <cell r="AP2498"/>
          <cell r="AQ2498"/>
          <cell r="AR2498"/>
          <cell r="AS2498"/>
          <cell r="AT2498"/>
          <cell r="AU2498"/>
          <cell r="AV2498"/>
          <cell r="AW2498"/>
          <cell r="AX2498"/>
          <cell r="AY2498"/>
          <cell r="AZ2498"/>
          <cell r="BA2498"/>
          <cell r="BB2498"/>
          <cell r="BC2498"/>
          <cell r="BD2498"/>
          <cell r="BE2498"/>
          <cell r="BF2498"/>
          <cell r="BG2498"/>
          <cell r="BH2498"/>
          <cell r="BI2498"/>
          <cell r="BJ2498"/>
          <cell r="BK2498"/>
          <cell r="BL2498"/>
          <cell r="BM2498"/>
          <cell r="BN2498"/>
          <cell r="BO2498"/>
          <cell r="BP2498"/>
          <cell r="BQ2498"/>
          <cell r="BR2498"/>
          <cell r="BS2498"/>
          <cell r="BT2498"/>
          <cell r="BU2498"/>
          <cell r="BV2498"/>
          <cell r="BW2498"/>
          <cell r="BX2498"/>
          <cell r="BY2498"/>
          <cell r="BZ2498"/>
          <cell r="CA2498"/>
          <cell r="CB2498"/>
          <cell r="CC2498"/>
          <cell r="CD2498"/>
          <cell r="CE2498"/>
          <cell r="CF2498"/>
          <cell r="CG2498"/>
          <cell r="CH2498"/>
          <cell r="CI2498"/>
          <cell r="CJ2498"/>
          <cell r="CK2498"/>
          <cell r="CL2498"/>
          <cell r="CM2498"/>
          <cell r="CN2498"/>
        </row>
        <row r="2499">
          <cell r="B2499"/>
          <cell r="C2499"/>
          <cell r="D2499"/>
          <cell r="E2499"/>
          <cell r="F2499"/>
          <cell r="G2499"/>
          <cell r="H2499"/>
          <cell r="I2499"/>
          <cell r="J2499"/>
          <cell r="K2499"/>
          <cell r="L2499"/>
          <cell r="M2499"/>
          <cell r="N2499"/>
          <cell r="O2499"/>
          <cell r="P2499"/>
          <cell r="Q2499"/>
          <cell r="R2499"/>
          <cell r="S2499"/>
          <cell r="T2499"/>
          <cell r="U2499"/>
          <cell r="V2499"/>
          <cell r="W2499"/>
          <cell r="X2499"/>
          <cell r="Y2499"/>
          <cell r="Z2499"/>
          <cell r="AA2499"/>
          <cell r="AB2499"/>
          <cell r="AC2499"/>
          <cell r="AD2499"/>
          <cell r="AE2499"/>
          <cell r="AF2499"/>
          <cell r="AG2499"/>
          <cell r="AH2499"/>
          <cell r="AI2499"/>
          <cell r="AJ2499"/>
          <cell r="AK2499"/>
          <cell r="AL2499"/>
          <cell r="AM2499"/>
          <cell r="AN2499"/>
          <cell r="AO2499"/>
          <cell r="AP2499"/>
          <cell r="AQ2499"/>
          <cell r="AR2499"/>
          <cell r="AS2499"/>
          <cell r="AT2499"/>
          <cell r="AU2499"/>
          <cell r="AV2499"/>
          <cell r="AW2499"/>
          <cell r="AX2499"/>
          <cell r="AY2499"/>
          <cell r="AZ2499"/>
          <cell r="BA2499"/>
          <cell r="BB2499"/>
          <cell r="BC2499"/>
          <cell r="BD2499"/>
          <cell r="BE2499"/>
          <cell r="BF2499"/>
          <cell r="BG2499"/>
          <cell r="BH2499"/>
          <cell r="BI2499"/>
          <cell r="BJ2499"/>
          <cell r="BK2499"/>
          <cell r="BL2499"/>
          <cell r="BM2499"/>
          <cell r="BN2499"/>
          <cell r="BO2499"/>
          <cell r="BP2499"/>
          <cell r="BQ2499"/>
          <cell r="BR2499"/>
          <cell r="BS2499"/>
          <cell r="BT2499"/>
          <cell r="BU2499"/>
          <cell r="BV2499"/>
          <cell r="BW2499"/>
          <cell r="BX2499"/>
          <cell r="BY2499"/>
          <cell r="BZ2499"/>
          <cell r="CA2499"/>
          <cell r="CB2499"/>
          <cell r="CC2499"/>
          <cell r="CD2499"/>
          <cell r="CE2499"/>
          <cell r="CF2499"/>
          <cell r="CG2499"/>
          <cell r="CH2499"/>
          <cell r="CI2499"/>
          <cell r="CJ2499"/>
          <cell r="CK2499"/>
          <cell r="CL2499"/>
          <cell r="CM2499"/>
          <cell r="CN2499"/>
        </row>
        <row r="2500">
          <cell r="B2500"/>
          <cell r="C2500"/>
          <cell r="D2500"/>
          <cell r="E2500"/>
          <cell r="F2500"/>
          <cell r="G2500"/>
          <cell r="H2500"/>
          <cell r="I2500"/>
          <cell r="J2500"/>
          <cell r="K2500"/>
          <cell r="L2500"/>
          <cell r="M2500"/>
          <cell r="N2500"/>
          <cell r="O2500"/>
          <cell r="P2500"/>
          <cell r="Q2500"/>
          <cell r="R2500"/>
          <cell r="S2500"/>
          <cell r="T2500"/>
          <cell r="U2500"/>
          <cell r="V2500"/>
          <cell r="W2500"/>
          <cell r="X2500"/>
          <cell r="Y2500"/>
          <cell r="Z2500"/>
          <cell r="AA2500"/>
          <cell r="AB2500"/>
          <cell r="AC2500"/>
          <cell r="AD2500"/>
          <cell r="AE2500"/>
          <cell r="AF2500"/>
          <cell r="AG2500"/>
          <cell r="AH2500"/>
          <cell r="AI2500"/>
          <cell r="AJ2500"/>
          <cell r="AK2500"/>
          <cell r="AL2500"/>
          <cell r="AM2500"/>
          <cell r="AN2500"/>
          <cell r="AO2500"/>
          <cell r="AP2500"/>
          <cell r="AQ2500"/>
          <cell r="AR2500"/>
          <cell r="AS2500"/>
          <cell r="AT2500"/>
          <cell r="AU2500"/>
          <cell r="AV2500"/>
          <cell r="AW2500"/>
          <cell r="AX2500"/>
          <cell r="AY2500"/>
          <cell r="AZ2500"/>
          <cell r="BA2500"/>
          <cell r="BB2500"/>
          <cell r="BC2500"/>
          <cell r="BD2500"/>
          <cell r="BE2500"/>
          <cell r="BF2500"/>
          <cell r="BG2500"/>
          <cell r="BH2500"/>
          <cell r="BI2500"/>
          <cell r="BJ2500"/>
          <cell r="BK2500"/>
          <cell r="BL2500"/>
          <cell r="BM2500"/>
          <cell r="BN2500"/>
          <cell r="BO2500"/>
          <cell r="BP2500"/>
          <cell r="BQ2500"/>
          <cell r="BR2500"/>
          <cell r="BS2500"/>
          <cell r="BT2500"/>
          <cell r="BU2500"/>
          <cell r="BV2500"/>
          <cell r="BW2500"/>
          <cell r="BX2500"/>
          <cell r="BY2500"/>
          <cell r="BZ2500"/>
          <cell r="CA2500"/>
          <cell r="CB2500"/>
          <cell r="CC2500"/>
          <cell r="CD2500"/>
          <cell r="CE2500"/>
          <cell r="CF2500"/>
          <cell r="CG2500"/>
          <cell r="CH2500"/>
          <cell r="CI2500"/>
          <cell r="CJ2500"/>
          <cell r="CK2500"/>
          <cell r="CL2500"/>
          <cell r="CM2500"/>
          <cell r="CN2500"/>
        </row>
        <row r="2501">
          <cell r="B2501"/>
          <cell r="C2501"/>
          <cell r="D2501"/>
          <cell r="E2501"/>
          <cell r="F2501"/>
          <cell r="G2501"/>
          <cell r="H2501"/>
          <cell r="I2501"/>
          <cell r="J2501"/>
          <cell r="K2501"/>
          <cell r="L2501"/>
          <cell r="M2501"/>
          <cell r="N2501"/>
          <cell r="O2501"/>
          <cell r="P2501"/>
          <cell r="Q2501"/>
          <cell r="R2501"/>
          <cell r="S2501"/>
          <cell r="T2501"/>
          <cell r="U2501"/>
          <cell r="V2501"/>
          <cell r="W2501"/>
          <cell r="X2501"/>
          <cell r="Y2501"/>
          <cell r="Z2501"/>
          <cell r="AA2501"/>
          <cell r="AB2501"/>
          <cell r="AC2501"/>
          <cell r="AD2501"/>
          <cell r="AE2501"/>
          <cell r="AF2501"/>
          <cell r="AG2501"/>
          <cell r="AH2501"/>
          <cell r="AI2501"/>
          <cell r="AJ2501"/>
          <cell r="AK2501"/>
          <cell r="AL2501"/>
          <cell r="AM2501"/>
          <cell r="AN2501"/>
          <cell r="AO2501"/>
          <cell r="AP2501"/>
          <cell r="AQ2501"/>
          <cell r="AR2501"/>
          <cell r="AS2501"/>
          <cell r="AT2501"/>
          <cell r="AU2501"/>
          <cell r="AV2501"/>
          <cell r="AW2501"/>
          <cell r="AX2501"/>
          <cell r="AY2501"/>
          <cell r="AZ2501"/>
          <cell r="BA2501"/>
          <cell r="BB2501"/>
          <cell r="BC2501"/>
          <cell r="BD2501"/>
          <cell r="BE2501"/>
          <cell r="BF2501"/>
          <cell r="BG2501"/>
          <cell r="BH2501"/>
          <cell r="BI2501"/>
          <cell r="BJ2501"/>
          <cell r="BK2501"/>
          <cell r="BL2501"/>
          <cell r="BM2501"/>
          <cell r="BN2501"/>
          <cell r="BO2501"/>
          <cell r="BP2501"/>
          <cell r="BQ2501"/>
          <cell r="BR2501"/>
          <cell r="BS2501"/>
          <cell r="BT2501"/>
          <cell r="BU2501"/>
          <cell r="BV2501"/>
          <cell r="BW2501"/>
          <cell r="BX2501"/>
          <cell r="BY2501"/>
          <cell r="BZ2501"/>
          <cell r="CA2501"/>
          <cell r="CB2501"/>
          <cell r="CC2501"/>
          <cell r="CD2501"/>
          <cell r="CE2501"/>
          <cell r="CF2501"/>
          <cell r="CG2501"/>
          <cell r="CH2501"/>
          <cell r="CI2501"/>
          <cell r="CJ2501"/>
          <cell r="CK2501"/>
          <cell r="CL2501"/>
          <cell r="CM2501"/>
          <cell r="CN2501"/>
        </row>
        <row r="2502">
          <cell r="B2502"/>
          <cell r="C2502"/>
          <cell r="D2502"/>
          <cell r="E2502"/>
          <cell r="F2502"/>
          <cell r="G2502"/>
          <cell r="H2502"/>
          <cell r="I2502"/>
          <cell r="J2502"/>
          <cell r="K2502"/>
          <cell r="L2502"/>
          <cell r="M2502"/>
          <cell r="N2502"/>
          <cell r="O2502"/>
          <cell r="P2502"/>
          <cell r="Q2502"/>
          <cell r="R2502"/>
          <cell r="S2502"/>
          <cell r="T2502"/>
          <cell r="U2502"/>
          <cell r="V2502"/>
          <cell r="W2502"/>
          <cell r="X2502"/>
          <cell r="Y2502"/>
          <cell r="Z2502"/>
          <cell r="AA2502"/>
          <cell r="AB2502"/>
          <cell r="AC2502"/>
          <cell r="AD2502"/>
          <cell r="AE2502"/>
          <cell r="AF2502"/>
          <cell r="AG2502"/>
          <cell r="AH2502"/>
          <cell r="AI2502"/>
          <cell r="AJ2502"/>
          <cell r="AK2502"/>
          <cell r="AL2502"/>
          <cell r="AM2502"/>
          <cell r="AN2502"/>
          <cell r="AO2502"/>
          <cell r="AP2502"/>
          <cell r="AQ2502"/>
          <cell r="AR2502"/>
          <cell r="AS2502"/>
          <cell r="AT2502"/>
          <cell r="AU2502"/>
          <cell r="AV2502"/>
          <cell r="AW2502"/>
          <cell r="AX2502"/>
          <cell r="AY2502"/>
          <cell r="AZ2502"/>
          <cell r="BA2502"/>
          <cell r="BB2502"/>
          <cell r="BC2502"/>
          <cell r="BD2502"/>
          <cell r="BE2502"/>
          <cell r="BF2502"/>
          <cell r="BG2502"/>
          <cell r="BH2502"/>
          <cell r="BI2502"/>
          <cell r="BJ2502"/>
          <cell r="BK2502"/>
          <cell r="BL2502"/>
          <cell r="BM2502"/>
          <cell r="BN2502"/>
          <cell r="BO2502"/>
          <cell r="BP2502"/>
          <cell r="BQ2502"/>
          <cell r="BR2502"/>
          <cell r="BS2502"/>
          <cell r="BT2502"/>
          <cell r="BU2502"/>
          <cell r="BV2502"/>
          <cell r="BW2502"/>
          <cell r="BX2502"/>
          <cell r="BY2502"/>
          <cell r="BZ2502"/>
          <cell r="CA2502"/>
          <cell r="CB2502"/>
          <cell r="CC2502"/>
          <cell r="CD2502"/>
          <cell r="CE2502"/>
          <cell r="CF2502"/>
          <cell r="CG2502"/>
          <cell r="CH2502"/>
          <cell r="CI2502"/>
          <cell r="CJ2502"/>
          <cell r="CK2502"/>
          <cell r="CL2502"/>
          <cell r="CM2502"/>
          <cell r="CN2502"/>
        </row>
        <row r="2503">
          <cell r="B2503"/>
          <cell r="C2503"/>
          <cell r="D2503"/>
          <cell r="E2503"/>
          <cell r="F2503"/>
          <cell r="G2503"/>
          <cell r="H2503"/>
          <cell r="I2503"/>
          <cell r="J2503"/>
          <cell r="K2503"/>
          <cell r="L2503"/>
          <cell r="M2503"/>
          <cell r="N2503"/>
          <cell r="O2503"/>
          <cell r="P2503"/>
          <cell r="Q2503"/>
          <cell r="R2503"/>
          <cell r="S2503"/>
          <cell r="T2503"/>
          <cell r="U2503"/>
          <cell r="V2503"/>
          <cell r="W2503"/>
          <cell r="X2503"/>
          <cell r="Y2503"/>
          <cell r="Z2503"/>
          <cell r="AA2503"/>
          <cell r="AB2503"/>
          <cell r="AC2503"/>
          <cell r="AD2503"/>
          <cell r="AE2503"/>
          <cell r="AF2503"/>
          <cell r="AG2503"/>
          <cell r="AH2503"/>
          <cell r="AI2503"/>
          <cell r="AJ2503"/>
          <cell r="AK2503"/>
          <cell r="AL2503"/>
          <cell r="AM2503"/>
          <cell r="AN2503"/>
          <cell r="AO2503"/>
          <cell r="AP2503"/>
          <cell r="AQ2503"/>
          <cell r="AR2503"/>
          <cell r="AS2503"/>
          <cell r="AT2503"/>
          <cell r="AU2503"/>
          <cell r="AV2503"/>
          <cell r="AW2503"/>
          <cell r="AX2503"/>
          <cell r="AY2503"/>
          <cell r="AZ2503"/>
          <cell r="BA2503"/>
          <cell r="BB2503"/>
          <cell r="BC2503"/>
          <cell r="BD2503"/>
          <cell r="BE2503"/>
          <cell r="BF2503"/>
          <cell r="BG2503"/>
          <cell r="BH2503"/>
          <cell r="BI2503"/>
          <cell r="BJ2503"/>
          <cell r="BK2503"/>
          <cell r="BL2503"/>
          <cell r="BM2503"/>
          <cell r="BN2503"/>
          <cell r="BO2503"/>
          <cell r="BP2503"/>
          <cell r="BQ2503"/>
          <cell r="BR2503"/>
          <cell r="BS2503"/>
          <cell r="BT2503"/>
          <cell r="BU2503"/>
          <cell r="BV2503"/>
          <cell r="BW2503"/>
          <cell r="BX2503"/>
          <cell r="BY2503"/>
          <cell r="BZ2503"/>
          <cell r="CA2503"/>
          <cell r="CB2503"/>
          <cell r="CC2503"/>
          <cell r="CD2503"/>
          <cell r="CE2503"/>
          <cell r="CF2503"/>
          <cell r="CG2503"/>
          <cell r="CH2503"/>
          <cell r="CI2503"/>
          <cell r="CJ2503"/>
          <cell r="CK2503"/>
          <cell r="CL2503"/>
          <cell r="CM2503"/>
          <cell r="CN2503"/>
        </row>
        <row r="2504">
          <cell r="B2504"/>
          <cell r="C2504"/>
          <cell r="D2504"/>
          <cell r="E2504"/>
          <cell r="F2504"/>
          <cell r="G2504"/>
          <cell r="H2504"/>
          <cell r="I2504"/>
          <cell r="J2504"/>
          <cell r="K2504"/>
          <cell r="L2504"/>
          <cell r="M2504"/>
          <cell r="N2504"/>
          <cell r="O2504"/>
          <cell r="P2504"/>
          <cell r="Q2504"/>
          <cell r="R2504"/>
          <cell r="S2504"/>
          <cell r="T2504"/>
          <cell r="U2504"/>
          <cell r="V2504"/>
          <cell r="W2504"/>
          <cell r="X2504"/>
          <cell r="Y2504"/>
          <cell r="Z2504"/>
          <cell r="AA2504"/>
          <cell r="AB2504"/>
          <cell r="AC2504"/>
          <cell r="AD2504"/>
          <cell r="AE2504"/>
          <cell r="AF2504"/>
          <cell r="AG2504"/>
          <cell r="AH2504"/>
          <cell r="AI2504"/>
          <cell r="AJ2504"/>
          <cell r="AK2504"/>
          <cell r="AL2504"/>
          <cell r="AM2504"/>
          <cell r="AN2504"/>
          <cell r="AO2504"/>
          <cell r="AP2504"/>
          <cell r="AQ2504"/>
          <cell r="AR2504"/>
          <cell r="AS2504"/>
          <cell r="AT2504"/>
          <cell r="AU2504"/>
          <cell r="AV2504"/>
          <cell r="AW2504"/>
          <cell r="AX2504"/>
          <cell r="AY2504"/>
          <cell r="AZ2504"/>
          <cell r="BA2504"/>
          <cell r="BB2504"/>
          <cell r="BC2504"/>
          <cell r="BD2504"/>
          <cell r="BE2504"/>
          <cell r="BF2504"/>
          <cell r="BG2504"/>
          <cell r="BH2504"/>
          <cell r="BI2504"/>
          <cell r="BJ2504"/>
          <cell r="BK2504"/>
          <cell r="BL2504"/>
          <cell r="BM2504"/>
          <cell r="BN2504"/>
          <cell r="BO2504"/>
          <cell r="BP2504"/>
          <cell r="BQ2504"/>
          <cell r="BR2504"/>
          <cell r="BS2504"/>
          <cell r="BT2504"/>
          <cell r="BU2504"/>
          <cell r="BV2504"/>
          <cell r="BW2504"/>
          <cell r="BX2504"/>
          <cell r="BY2504"/>
          <cell r="BZ2504"/>
          <cell r="CA2504"/>
          <cell r="CB2504"/>
          <cell r="CC2504"/>
          <cell r="CD2504"/>
          <cell r="CE2504"/>
          <cell r="CF2504"/>
          <cell r="CG2504"/>
          <cell r="CH2504"/>
          <cell r="CI2504"/>
          <cell r="CJ2504"/>
          <cell r="CK2504"/>
          <cell r="CL2504"/>
          <cell r="CM2504"/>
          <cell r="CN2504"/>
        </row>
        <row r="2505">
          <cell r="B2505"/>
          <cell r="C2505"/>
          <cell r="D2505"/>
          <cell r="E2505"/>
          <cell r="F2505"/>
          <cell r="G2505"/>
          <cell r="H2505"/>
          <cell r="I2505"/>
          <cell r="J2505"/>
          <cell r="K2505"/>
          <cell r="L2505"/>
          <cell r="M2505"/>
          <cell r="N2505"/>
          <cell r="O2505"/>
          <cell r="P2505"/>
          <cell r="Q2505"/>
          <cell r="R2505"/>
          <cell r="S2505"/>
          <cell r="T2505"/>
          <cell r="U2505"/>
          <cell r="V2505"/>
          <cell r="W2505"/>
          <cell r="X2505"/>
          <cell r="Y2505"/>
          <cell r="Z2505"/>
          <cell r="AA2505"/>
          <cell r="AB2505"/>
          <cell r="AC2505"/>
          <cell r="AD2505"/>
          <cell r="AE2505"/>
          <cell r="AF2505"/>
          <cell r="AG2505"/>
          <cell r="AH2505"/>
          <cell r="AI2505"/>
          <cell r="AJ2505"/>
          <cell r="AK2505"/>
          <cell r="AL2505"/>
          <cell r="AM2505"/>
          <cell r="AN2505"/>
          <cell r="AO2505"/>
          <cell r="AP2505"/>
          <cell r="AQ2505"/>
          <cell r="AR2505"/>
          <cell r="AS2505"/>
          <cell r="AT2505"/>
          <cell r="AU2505"/>
          <cell r="AV2505"/>
          <cell r="AW2505"/>
          <cell r="AX2505"/>
          <cell r="AY2505"/>
          <cell r="AZ2505"/>
          <cell r="BA2505"/>
          <cell r="BB2505"/>
          <cell r="BC2505"/>
          <cell r="BD2505"/>
          <cell r="BE2505"/>
          <cell r="BF2505"/>
          <cell r="BG2505"/>
          <cell r="BH2505"/>
          <cell r="BI2505"/>
          <cell r="BJ2505"/>
          <cell r="BK2505"/>
          <cell r="BL2505"/>
          <cell r="BM2505"/>
          <cell r="BN2505"/>
          <cell r="BO2505"/>
          <cell r="BP2505"/>
          <cell r="BQ2505"/>
          <cell r="BR2505"/>
          <cell r="BS2505"/>
          <cell r="BT2505"/>
          <cell r="BU2505"/>
          <cell r="BV2505"/>
          <cell r="BW2505"/>
          <cell r="BX2505"/>
          <cell r="BY2505"/>
          <cell r="BZ2505"/>
          <cell r="CA2505"/>
          <cell r="CB2505"/>
          <cell r="CC2505"/>
          <cell r="CD2505"/>
          <cell r="CE2505"/>
          <cell r="CF2505"/>
          <cell r="CG2505"/>
          <cell r="CH2505"/>
          <cell r="CI2505"/>
          <cell r="CJ2505"/>
          <cell r="CK2505"/>
          <cell r="CL2505"/>
          <cell r="CM2505"/>
          <cell r="CN2505"/>
        </row>
        <row r="2506">
          <cell r="B2506"/>
          <cell r="C2506"/>
          <cell r="D2506"/>
          <cell r="E2506"/>
          <cell r="F2506"/>
          <cell r="G2506"/>
          <cell r="H2506"/>
          <cell r="I2506"/>
          <cell r="J2506"/>
          <cell r="K2506"/>
          <cell r="L2506"/>
          <cell r="M2506"/>
          <cell r="N2506"/>
          <cell r="O2506"/>
          <cell r="P2506"/>
          <cell r="Q2506"/>
          <cell r="R2506"/>
          <cell r="S2506"/>
          <cell r="T2506"/>
          <cell r="U2506"/>
          <cell r="V2506"/>
          <cell r="W2506"/>
          <cell r="X2506"/>
          <cell r="Y2506"/>
          <cell r="Z2506"/>
          <cell r="AA2506"/>
          <cell r="AB2506"/>
          <cell r="AC2506"/>
          <cell r="AD2506"/>
          <cell r="AE2506"/>
          <cell r="AF2506"/>
          <cell r="AG2506"/>
          <cell r="AH2506"/>
          <cell r="AI2506"/>
          <cell r="AJ2506"/>
          <cell r="AK2506"/>
          <cell r="AL2506"/>
          <cell r="AM2506"/>
          <cell r="AN2506"/>
          <cell r="AO2506"/>
          <cell r="AP2506"/>
          <cell r="AQ2506"/>
          <cell r="AR2506"/>
          <cell r="AS2506"/>
          <cell r="AT2506"/>
          <cell r="AU2506"/>
          <cell r="AV2506"/>
          <cell r="AW2506"/>
          <cell r="AX2506"/>
          <cell r="AY2506"/>
          <cell r="AZ2506"/>
          <cell r="BA2506"/>
          <cell r="BB2506"/>
          <cell r="BC2506"/>
          <cell r="BD2506"/>
          <cell r="BE2506"/>
          <cell r="BF2506"/>
          <cell r="BG2506"/>
          <cell r="BH2506"/>
          <cell r="BI2506"/>
          <cell r="BJ2506"/>
          <cell r="BK2506"/>
          <cell r="BL2506"/>
          <cell r="BM2506"/>
          <cell r="BN2506"/>
          <cell r="BO2506"/>
          <cell r="BP2506"/>
          <cell r="BQ2506"/>
          <cell r="BR2506"/>
          <cell r="BS2506"/>
          <cell r="BT2506"/>
          <cell r="BU2506"/>
          <cell r="BV2506"/>
          <cell r="BW2506"/>
          <cell r="BX2506"/>
          <cell r="BY2506"/>
          <cell r="BZ2506"/>
          <cell r="CA2506"/>
          <cell r="CB2506"/>
          <cell r="CC2506"/>
          <cell r="CD2506"/>
          <cell r="CE2506"/>
          <cell r="CF2506"/>
          <cell r="CG2506"/>
          <cell r="CH2506"/>
          <cell r="CI2506"/>
          <cell r="CJ2506"/>
          <cell r="CK2506"/>
          <cell r="CL2506"/>
          <cell r="CM2506"/>
          <cell r="CN2506"/>
        </row>
        <row r="2507">
          <cell r="B2507"/>
          <cell r="C2507"/>
          <cell r="D2507"/>
          <cell r="E2507"/>
          <cell r="F2507"/>
          <cell r="G2507"/>
          <cell r="H2507"/>
          <cell r="I2507"/>
          <cell r="J2507"/>
          <cell r="K2507"/>
          <cell r="L2507"/>
          <cell r="M2507"/>
          <cell r="N2507"/>
          <cell r="O2507"/>
          <cell r="P2507"/>
          <cell r="Q2507"/>
          <cell r="R2507"/>
          <cell r="S2507"/>
          <cell r="T2507"/>
          <cell r="U2507"/>
          <cell r="V2507"/>
          <cell r="W2507"/>
          <cell r="X2507"/>
          <cell r="Y2507"/>
          <cell r="Z2507"/>
          <cell r="AA2507"/>
          <cell r="AB2507"/>
          <cell r="AC2507"/>
          <cell r="AD2507"/>
          <cell r="AE2507"/>
          <cell r="AF2507"/>
          <cell r="AG2507"/>
          <cell r="AH2507"/>
          <cell r="AI2507"/>
          <cell r="AJ2507"/>
          <cell r="AK2507"/>
          <cell r="AL2507"/>
          <cell r="AM2507"/>
          <cell r="AN2507"/>
          <cell r="AO2507"/>
          <cell r="AP2507"/>
          <cell r="AQ2507"/>
          <cell r="AR2507"/>
          <cell r="AS2507"/>
          <cell r="AT2507"/>
          <cell r="AU2507"/>
          <cell r="AV2507"/>
          <cell r="AW2507"/>
          <cell r="AX2507"/>
          <cell r="AY2507"/>
          <cell r="AZ2507"/>
          <cell r="BA2507"/>
          <cell r="BB2507"/>
          <cell r="BC2507"/>
          <cell r="BD2507"/>
          <cell r="BE2507"/>
          <cell r="BF2507"/>
          <cell r="BG2507"/>
          <cell r="BH2507"/>
          <cell r="BI2507"/>
          <cell r="BJ2507"/>
          <cell r="BK2507"/>
          <cell r="BL2507"/>
          <cell r="BM2507"/>
          <cell r="BN2507"/>
          <cell r="BO2507"/>
          <cell r="BP2507"/>
          <cell r="BQ2507"/>
          <cell r="BR2507"/>
          <cell r="BS2507"/>
          <cell r="BT2507"/>
          <cell r="BU2507"/>
          <cell r="BV2507"/>
          <cell r="BW2507"/>
          <cell r="BX2507"/>
          <cell r="BY2507"/>
          <cell r="BZ2507"/>
          <cell r="CA2507"/>
          <cell r="CB2507"/>
          <cell r="CC2507"/>
          <cell r="CD2507"/>
          <cell r="CE2507"/>
          <cell r="CF2507"/>
          <cell r="CG2507"/>
          <cell r="CH2507"/>
          <cell r="CI2507"/>
          <cell r="CJ2507"/>
          <cell r="CK2507"/>
          <cell r="CL2507"/>
          <cell r="CM2507"/>
          <cell r="CN2507"/>
        </row>
        <row r="2508">
          <cell r="B2508"/>
          <cell r="C2508"/>
          <cell r="D2508"/>
          <cell r="E2508"/>
          <cell r="F2508"/>
          <cell r="G2508"/>
          <cell r="H2508"/>
          <cell r="I2508"/>
          <cell r="J2508"/>
          <cell r="K2508"/>
          <cell r="L2508"/>
          <cell r="M2508"/>
          <cell r="N2508"/>
          <cell r="O2508"/>
          <cell r="P2508"/>
          <cell r="Q2508"/>
          <cell r="R2508"/>
          <cell r="S2508"/>
          <cell r="T2508"/>
          <cell r="U2508"/>
          <cell r="V2508"/>
          <cell r="W2508"/>
          <cell r="X2508"/>
          <cell r="Y2508"/>
          <cell r="Z2508"/>
          <cell r="AA2508"/>
          <cell r="AB2508"/>
          <cell r="AC2508"/>
          <cell r="AD2508"/>
          <cell r="AE2508"/>
          <cell r="AF2508"/>
          <cell r="AG2508"/>
          <cell r="AH2508"/>
          <cell r="AI2508"/>
          <cell r="AJ2508"/>
          <cell r="AK2508"/>
          <cell r="AL2508"/>
          <cell r="AM2508"/>
          <cell r="AN2508"/>
          <cell r="AO2508"/>
          <cell r="AP2508"/>
          <cell r="AQ2508"/>
          <cell r="AR2508"/>
          <cell r="AS2508"/>
          <cell r="AT2508"/>
          <cell r="AU2508"/>
          <cell r="AV2508"/>
          <cell r="AW2508"/>
          <cell r="AX2508"/>
          <cell r="AY2508"/>
          <cell r="AZ2508"/>
          <cell r="BA2508"/>
          <cell r="BB2508"/>
          <cell r="BC2508"/>
          <cell r="BD2508"/>
          <cell r="BE2508"/>
          <cell r="BF2508"/>
          <cell r="BG2508"/>
          <cell r="BH2508"/>
          <cell r="BI2508"/>
          <cell r="BJ2508"/>
          <cell r="BK2508"/>
          <cell r="BL2508"/>
          <cell r="BM2508"/>
          <cell r="BN2508"/>
          <cell r="BO2508"/>
          <cell r="BP2508"/>
          <cell r="BQ2508"/>
          <cell r="BR2508"/>
          <cell r="BS2508"/>
          <cell r="BT2508"/>
          <cell r="BU2508"/>
          <cell r="BV2508"/>
          <cell r="BW2508"/>
          <cell r="BX2508"/>
          <cell r="BY2508"/>
          <cell r="BZ2508"/>
          <cell r="CA2508"/>
          <cell r="CB2508"/>
          <cell r="CC2508"/>
          <cell r="CD2508"/>
          <cell r="CE2508"/>
          <cell r="CF2508"/>
          <cell r="CG2508"/>
          <cell r="CH2508"/>
          <cell r="CI2508"/>
          <cell r="CJ2508"/>
          <cell r="CK2508"/>
          <cell r="CL2508"/>
          <cell r="CM2508"/>
          <cell r="CN2508"/>
        </row>
        <row r="2509">
          <cell r="B2509"/>
          <cell r="C2509"/>
          <cell r="D2509"/>
          <cell r="E2509"/>
          <cell r="F2509"/>
          <cell r="G2509"/>
          <cell r="H2509"/>
          <cell r="I2509"/>
          <cell r="J2509"/>
          <cell r="K2509"/>
          <cell r="L2509"/>
          <cell r="M2509"/>
          <cell r="N2509"/>
          <cell r="O2509"/>
          <cell r="P2509"/>
          <cell r="Q2509"/>
          <cell r="R2509"/>
          <cell r="S2509"/>
          <cell r="T2509"/>
          <cell r="U2509"/>
          <cell r="V2509"/>
          <cell r="W2509"/>
          <cell r="X2509"/>
          <cell r="Y2509"/>
          <cell r="Z2509"/>
          <cell r="AA2509"/>
          <cell r="AB2509"/>
          <cell r="AC2509"/>
          <cell r="AD2509"/>
          <cell r="AE2509"/>
          <cell r="AF2509"/>
          <cell r="AG2509"/>
          <cell r="AH2509"/>
          <cell r="AI2509"/>
          <cell r="AJ2509"/>
          <cell r="AK2509"/>
          <cell r="AL2509"/>
          <cell r="AM2509"/>
          <cell r="AN2509"/>
          <cell r="AO2509"/>
          <cell r="AP2509"/>
          <cell r="AQ2509"/>
          <cell r="AR2509"/>
          <cell r="AS2509"/>
          <cell r="AT2509"/>
          <cell r="AU2509"/>
          <cell r="AV2509"/>
          <cell r="AW2509"/>
          <cell r="AX2509"/>
          <cell r="AY2509"/>
          <cell r="AZ2509"/>
          <cell r="BA2509"/>
          <cell r="BB2509"/>
          <cell r="BC2509"/>
          <cell r="BD2509"/>
          <cell r="BE2509"/>
          <cell r="BF2509"/>
          <cell r="BG2509"/>
          <cell r="BH2509"/>
          <cell r="BI2509"/>
          <cell r="BJ2509"/>
          <cell r="BK2509"/>
          <cell r="BL2509"/>
          <cell r="BM2509"/>
          <cell r="BN2509"/>
          <cell r="BO2509"/>
          <cell r="BP2509"/>
          <cell r="BQ2509"/>
          <cell r="BR2509"/>
          <cell r="BS2509"/>
          <cell r="BT2509"/>
          <cell r="BU2509"/>
          <cell r="BV2509"/>
          <cell r="BW2509"/>
          <cell r="BX2509"/>
          <cell r="BY2509"/>
          <cell r="BZ2509"/>
          <cell r="CA2509"/>
          <cell r="CB2509"/>
          <cell r="CC2509"/>
          <cell r="CD2509"/>
          <cell r="CE2509"/>
          <cell r="CF2509"/>
          <cell r="CG2509"/>
          <cell r="CH2509"/>
          <cell r="CI2509"/>
          <cell r="CJ2509"/>
          <cell r="CK2509"/>
          <cell r="CL2509"/>
          <cell r="CM2509"/>
          <cell r="CN2509"/>
        </row>
        <row r="2510">
          <cell r="B2510"/>
          <cell r="C2510"/>
          <cell r="D2510"/>
          <cell r="E2510"/>
          <cell r="F2510"/>
          <cell r="G2510"/>
          <cell r="H2510"/>
          <cell r="I2510"/>
          <cell r="J2510"/>
          <cell r="K2510"/>
          <cell r="L2510"/>
          <cell r="M2510"/>
          <cell r="N2510"/>
          <cell r="O2510"/>
          <cell r="P2510"/>
          <cell r="Q2510"/>
          <cell r="R2510"/>
          <cell r="S2510"/>
          <cell r="T2510"/>
          <cell r="U2510"/>
          <cell r="V2510"/>
          <cell r="W2510"/>
          <cell r="X2510"/>
          <cell r="Y2510"/>
          <cell r="Z2510"/>
          <cell r="AA2510"/>
          <cell r="AB2510"/>
          <cell r="AC2510"/>
          <cell r="AD2510"/>
          <cell r="AE2510"/>
          <cell r="AF2510"/>
          <cell r="AG2510"/>
          <cell r="AH2510"/>
          <cell r="AI2510"/>
          <cell r="AJ2510"/>
          <cell r="AK2510"/>
          <cell r="AL2510"/>
          <cell r="AM2510"/>
          <cell r="AN2510"/>
          <cell r="AO2510"/>
          <cell r="AP2510"/>
          <cell r="AQ2510"/>
          <cell r="AR2510"/>
          <cell r="AS2510"/>
          <cell r="AT2510"/>
          <cell r="AU2510"/>
          <cell r="AV2510"/>
          <cell r="AW2510"/>
          <cell r="AX2510"/>
          <cell r="AY2510"/>
          <cell r="AZ2510"/>
          <cell r="BA2510"/>
          <cell r="BB2510"/>
          <cell r="BC2510"/>
          <cell r="BD2510"/>
          <cell r="BE2510"/>
          <cell r="BF2510"/>
          <cell r="BG2510"/>
          <cell r="BH2510"/>
          <cell r="BI2510"/>
          <cell r="BJ2510"/>
          <cell r="BK2510"/>
          <cell r="BL2510"/>
          <cell r="BM2510"/>
          <cell r="BN2510"/>
          <cell r="BO2510"/>
          <cell r="BP2510"/>
          <cell r="BQ2510"/>
          <cell r="BR2510"/>
          <cell r="BS2510"/>
          <cell r="BT2510"/>
          <cell r="BU2510"/>
          <cell r="BV2510"/>
          <cell r="BW2510"/>
          <cell r="BX2510"/>
          <cell r="BY2510"/>
          <cell r="BZ2510"/>
          <cell r="CA2510"/>
          <cell r="CB2510"/>
          <cell r="CC2510"/>
          <cell r="CD2510"/>
          <cell r="CE2510"/>
          <cell r="CF2510"/>
          <cell r="CG2510"/>
          <cell r="CH2510"/>
          <cell r="CI2510"/>
          <cell r="CJ2510"/>
          <cell r="CK2510"/>
          <cell r="CL2510"/>
          <cell r="CM2510"/>
          <cell r="CN2510"/>
        </row>
        <row r="2511">
          <cell r="B2511"/>
          <cell r="C2511"/>
          <cell r="D2511"/>
          <cell r="E2511"/>
          <cell r="F2511"/>
          <cell r="G2511"/>
          <cell r="H2511"/>
          <cell r="I2511"/>
          <cell r="J2511"/>
          <cell r="K2511"/>
          <cell r="L2511"/>
          <cell r="M2511"/>
          <cell r="N2511"/>
          <cell r="O2511"/>
          <cell r="P2511"/>
          <cell r="Q2511"/>
          <cell r="R2511"/>
          <cell r="S2511"/>
          <cell r="T2511"/>
          <cell r="U2511"/>
          <cell r="V2511"/>
          <cell r="W2511"/>
          <cell r="X2511"/>
          <cell r="Y2511"/>
          <cell r="Z2511"/>
          <cell r="AA2511"/>
          <cell r="AB2511"/>
          <cell r="AC2511"/>
          <cell r="AD2511"/>
          <cell r="AE2511"/>
          <cell r="AF2511"/>
          <cell r="AG2511"/>
          <cell r="AH2511"/>
          <cell r="AI2511"/>
          <cell r="AJ2511"/>
          <cell r="AK2511"/>
          <cell r="AL2511"/>
          <cell r="AM2511"/>
          <cell r="AN2511"/>
          <cell r="AO2511"/>
          <cell r="AP2511"/>
          <cell r="AQ2511"/>
          <cell r="AR2511"/>
          <cell r="AS2511"/>
          <cell r="AT2511"/>
          <cell r="AU2511"/>
          <cell r="AV2511"/>
          <cell r="AW2511"/>
          <cell r="AX2511"/>
          <cell r="AY2511"/>
          <cell r="AZ2511"/>
          <cell r="BA2511"/>
          <cell r="BB2511"/>
          <cell r="BC2511"/>
          <cell r="BD2511"/>
          <cell r="BE2511"/>
          <cell r="BF2511"/>
          <cell r="BG2511"/>
          <cell r="BH2511"/>
          <cell r="BI2511"/>
          <cell r="BJ2511"/>
          <cell r="BK2511"/>
          <cell r="BL2511"/>
          <cell r="BM2511"/>
          <cell r="BN2511"/>
          <cell r="BO2511"/>
          <cell r="BP2511"/>
          <cell r="BQ2511"/>
          <cell r="BR2511"/>
          <cell r="BS2511"/>
          <cell r="BT2511"/>
          <cell r="BU2511"/>
          <cell r="BV2511"/>
          <cell r="BW2511"/>
          <cell r="BX2511"/>
          <cell r="BY2511"/>
          <cell r="BZ2511"/>
          <cell r="CA2511"/>
          <cell r="CB2511"/>
          <cell r="CC2511"/>
          <cell r="CD2511"/>
          <cell r="CE2511"/>
          <cell r="CF2511"/>
          <cell r="CG2511"/>
          <cell r="CH2511"/>
          <cell r="CI2511"/>
          <cell r="CJ2511"/>
          <cell r="CK2511"/>
          <cell r="CL2511"/>
          <cell r="CM2511"/>
          <cell r="CN2511"/>
        </row>
        <row r="2512">
          <cell r="B2512"/>
          <cell r="C2512"/>
          <cell r="D2512"/>
          <cell r="E2512"/>
          <cell r="F2512"/>
          <cell r="G2512"/>
          <cell r="H2512"/>
          <cell r="I2512"/>
          <cell r="J2512"/>
          <cell r="K2512"/>
          <cell r="L2512"/>
          <cell r="M2512"/>
          <cell r="N2512"/>
          <cell r="O2512"/>
          <cell r="P2512"/>
          <cell r="Q2512"/>
          <cell r="R2512"/>
          <cell r="S2512"/>
          <cell r="T2512"/>
          <cell r="U2512"/>
          <cell r="V2512"/>
          <cell r="W2512"/>
          <cell r="X2512"/>
          <cell r="Y2512"/>
          <cell r="Z2512"/>
          <cell r="AA2512"/>
          <cell r="AB2512"/>
          <cell r="AC2512"/>
          <cell r="AD2512"/>
          <cell r="AE2512"/>
          <cell r="AF2512"/>
          <cell r="AG2512"/>
          <cell r="AH2512"/>
          <cell r="AI2512"/>
          <cell r="AJ2512"/>
          <cell r="AK2512"/>
          <cell r="AL2512"/>
          <cell r="AM2512"/>
          <cell r="AN2512"/>
          <cell r="AO2512"/>
          <cell r="AP2512"/>
          <cell r="AQ2512"/>
          <cell r="AR2512"/>
          <cell r="AS2512"/>
          <cell r="AT2512"/>
          <cell r="AU2512"/>
          <cell r="AV2512"/>
          <cell r="AW2512"/>
          <cell r="AX2512"/>
          <cell r="AY2512"/>
          <cell r="AZ2512"/>
          <cell r="BA2512"/>
          <cell r="BB2512"/>
          <cell r="BC2512"/>
          <cell r="BD2512"/>
          <cell r="BE2512"/>
          <cell r="BF2512"/>
          <cell r="BG2512"/>
          <cell r="BH2512"/>
          <cell r="BI2512"/>
          <cell r="BJ2512"/>
          <cell r="BK2512"/>
          <cell r="BL2512"/>
          <cell r="BM2512"/>
          <cell r="BN2512"/>
          <cell r="BO2512"/>
          <cell r="BP2512"/>
          <cell r="BQ2512"/>
          <cell r="BR2512"/>
          <cell r="BS2512"/>
          <cell r="BT2512"/>
          <cell r="BU2512"/>
          <cell r="BV2512"/>
          <cell r="BW2512"/>
          <cell r="BX2512"/>
          <cell r="BY2512"/>
          <cell r="BZ2512"/>
          <cell r="CA2512"/>
          <cell r="CB2512"/>
          <cell r="CC2512"/>
          <cell r="CD2512"/>
          <cell r="CE2512"/>
          <cell r="CF2512"/>
          <cell r="CG2512"/>
          <cell r="CH2512"/>
          <cell r="CI2512"/>
          <cell r="CJ2512"/>
          <cell r="CK2512"/>
          <cell r="CL2512"/>
          <cell r="CM2512"/>
          <cell r="CN2512"/>
        </row>
        <row r="2513">
          <cell r="B2513"/>
          <cell r="C2513"/>
          <cell r="D2513"/>
          <cell r="E2513"/>
          <cell r="F2513"/>
          <cell r="G2513"/>
          <cell r="H2513"/>
          <cell r="I2513"/>
          <cell r="J2513"/>
          <cell r="K2513"/>
          <cell r="L2513"/>
          <cell r="M2513"/>
          <cell r="N2513"/>
          <cell r="O2513"/>
          <cell r="P2513"/>
          <cell r="Q2513"/>
          <cell r="R2513"/>
          <cell r="S2513"/>
          <cell r="T2513"/>
          <cell r="U2513"/>
          <cell r="V2513"/>
          <cell r="W2513"/>
          <cell r="X2513"/>
          <cell r="Y2513"/>
          <cell r="Z2513"/>
          <cell r="AA2513"/>
          <cell r="AB2513"/>
          <cell r="AC2513"/>
          <cell r="AD2513"/>
          <cell r="AE2513"/>
          <cell r="AF2513"/>
          <cell r="AG2513"/>
          <cell r="AH2513"/>
          <cell r="AI2513"/>
          <cell r="AJ2513"/>
          <cell r="AK2513"/>
          <cell r="AL2513"/>
          <cell r="AM2513"/>
          <cell r="AN2513"/>
          <cell r="AO2513"/>
          <cell r="AP2513"/>
          <cell r="AQ2513"/>
          <cell r="AR2513"/>
          <cell r="AS2513"/>
          <cell r="AT2513"/>
          <cell r="AU2513"/>
          <cell r="AV2513"/>
          <cell r="AW2513"/>
          <cell r="AX2513"/>
          <cell r="AY2513"/>
          <cell r="AZ2513"/>
          <cell r="BA2513"/>
          <cell r="BB2513"/>
          <cell r="BC2513"/>
          <cell r="BD2513"/>
          <cell r="BE2513"/>
          <cell r="BF2513"/>
          <cell r="BG2513"/>
          <cell r="BH2513"/>
          <cell r="BI2513"/>
          <cell r="BJ2513"/>
          <cell r="BK2513"/>
          <cell r="BL2513"/>
          <cell r="BM2513"/>
          <cell r="BN2513"/>
          <cell r="BO2513"/>
          <cell r="BP2513"/>
          <cell r="BQ2513"/>
          <cell r="BR2513"/>
          <cell r="BS2513"/>
          <cell r="BT2513"/>
          <cell r="BU2513"/>
          <cell r="BV2513"/>
          <cell r="BW2513"/>
          <cell r="BX2513"/>
          <cell r="BY2513"/>
          <cell r="BZ2513"/>
          <cell r="CA2513"/>
          <cell r="CB2513"/>
          <cell r="CC2513"/>
          <cell r="CD2513"/>
          <cell r="CE2513"/>
          <cell r="CF2513"/>
          <cell r="CG2513"/>
          <cell r="CH2513"/>
          <cell r="CI2513"/>
          <cell r="CJ2513"/>
          <cell r="CK2513"/>
          <cell r="CL2513"/>
          <cell r="CM2513"/>
          <cell r="CN2513"/>
        </row>
        <row r="2514">
          <cell r="B2514"/>
          <cell r="C2514"/>
          <cell r="D2514"/>
          <cell r="E2514"/>
          <cell r="F2514"/>
          <cell r="G2514"/>
          <cell r="H2514"/>
          <cell r="I2514"/>
          <cell r="J2514"/>
          <cell r="K2514"/>
          <cell r="L2514"/>
          <cell r="M2514"/>
          <cell r="N2514"/>
          <cell r="O2514"/>
          <cell r="P2514"/>
          <cell r="Q2514"/>
          <cell r="R2514"/>
          <cell r="S2514"/>
          <cell r="T2514"/>
          <cell r="U2514"/>
          <cell r="V2514"/>
          <cell r="W2514"/>
          <cell r="X2514"/>
          <cell r="Y2514"/>
          <cell r="Z2514"/>
          <cell r="AA2514"/>
          <cell r="AB2514"/>
          <cell r="AC2514"/>
          <cell r="AD2514"/>
          <cell r="AE2514"/>
          <cell r="AF2514"/>
          <cell r="AG2514"/>
          <cell r="AH2514"/>
          <cell r="AI2514"/>
          <cell r="AJ2514"/>
          <cell r="AK2514"/>
          <cell r="AL2514"/>
          <cell r="AM2514"/>
          <cell r="AN2514"/>
          <cell r="AO2514"/>
          <cell r="AP2514"/>
          <cell r="AQ2514"/>
          <cell r="AR2514"/>
          <cell r="AS2514"/>
          <cell r="AT2514"/>
          <cell r="AU2514"/>
          <cell r="AV2514"/>
          <cell r="AW2514"/>
          <cell r="AX2514"/>
          <cell r="AY2514"/>
          <cell r="AZ2514"/>
          <cell r="BA2514"/>
          <cell r="BB2514"/>
          <cell r="BC2514"/>
          <cell r="BD2514"/>
          <cell r="BE2514"/>
          <cell r="BF2514"/>
          <cell r="BG2514"/>
          <cell r="BH2514"/>
          <cell r="BI2514"/>
          <cell r="BJ2514"/>
          <cell r="BK2514"/>
          <cell r="BL2514"/>
          <cell r="BM2514"/>
          <cell r="BN2514"/>
          <cell r="BO2514"/>
          <cell r="BP2514"/>
          <cell r="BQ2514"/>
          <cell r="BR2514"/>
          <cell r="BS2514"/>
          <cell r="BT2514"/>
          <cell r="BU2514"/>
          <cell r="BV2514"/>
          <cell r="BW2514"/>
          <cell r="BX2514"/>
          <cell r="BY2514"/>
          <cell r="BZ2514"/>
          <cell r="CA2514"/>
          <cell r="CB2514"/>
          <cell r="CC2514"/>
          <cell r="CD2514"/>
          <cell r="CE2514"/>
          <cell r="CF2514"/>
          <cell r="CG2514"/>
          <cell r="CH2514"/>
          <cell r="CI2514"/>
          <cell r="CJ2514"/>
          <cell r="CK2514"/>
          <cell r="CL2514"/>
          <cell r="CM2514"/>
          <cell r="CN2514"/>
        </row>
        <row r="2515">
          <cell r="B2515"/>
          <cell r="C2515"/>
          <cell r="D2515"/>
          <cell r="E2515"/>
          <cell r="F2515"/>
          <cell r="G2515"/>
          <cell r="H2515"/>
          <cell r="I2515"/>
          <cell r="J2515"/>
          <cell r="K2515"/>
          <cell r="L2515"/>
          <cell r="M2515"/>
          <cell r="N2515"/>
          <cell r="O2515"/>
          <cell r="P2515"/>
          <cell r="Q2515"/>
          <cell r="R2515"/>
          <cell r="S2515"/>
          <cell r="T2515"/>
          <cell r="U2515"/>
          <cell r="V2515"/>
          <cell r="W2515"/>
          <cell r="X2515"/>
          <cell r="Y2515"/>
          <cell r="Z2515"/>
          <cell r="AA2515"/>
          <cell r="AB2515"/>
          <cell r="AC2515"/>
          <cell r="AD2515"/>
          <cell r="AE2515"/>
          <cell r="AF2515"/>
          <cell r="AG2515"/>
          <cell r="AH2515"/>
          <cell r="AI2515"/>
          <cell r="AJ2515"/>
          <cell r="AK2515"/>
          <cell r="AL2515"/>
          <cell r="AM2515"/>
          <cell r="AN2515"/>
          <cell r="AO2515"/>
          <cell r="AP2515"/>
          <cell r="AQ2515"/>
          <cell r="AR2515"/>
          <cell r="AS2515"/>
          <cell r="AT2515"/>
          <cell r="AU2515"/>
          <cell r="AV2515"/>
          <cell r="AW2515"/>
          <cell r="AX2515"/>
          <cell r="AY2515"/>
          <cell r="AZ2515"/>
          <cell r="BA2515"/>
          <cell r="BB2515"/>
          <cell r="BC2515"/>
          <cell r="BD2515"/>
          <cell r="BE2515"/>
          <cell r="BF2515"/>
          <cell r="BG2515"/>
          <cell r="BH2515"/>
          <cell r="BI2515"/>
          <cell r="BJ2515"/>
          <cell r="BK2515"/>
          <cell r="BL2515"/>
          <cell r="BM2515"/>
          <cell r="BN2515"/>
          <cell r="BO2515"/>
          <cell r="BP2515"/>
          <cell r="BQ2515"/>
          <cell r="BR2515"/>
          <cell r="BS2515"/>
          <cell r="BT2515"/>
          <cell r="BU2515"/>
          <cell r="BV2515"/>
          <cell r="BW2515"/>
          <cell r="BX2515"/>
          <cell r="BY2515"/>
          <cell r="BZ2515"/>
          <cell r="CA2515"/>
          <cell r="CB2515"/>
          <cell r="CC2515"/>
          <cell r="CD2515"/>
          <cell r="CE2515"/>
          <cell r="CF2515"/>
          <cell r="CG2515"/>
          <cell r="CH2515"/>
          <cell r="CI2515"/>
          <cell r="CJ2515"/>
          <cell r="CK2515"/>
          <cell r="CL2515"/>
          <cell r="CM2515"/>
          <cell r="CN2515"/>
        </row>
        <row r="2516">
          <cell r="B2516"/>
          <cell r="C2516"/>
          <cell r="D2516"/>
          <cell r="E2516"/>
          <cell r="F2516"/>
          <cell r="G2516"/>
          <cell r="H2516"/>
          <cell r="I2516"/>
          <cell r="J2516"/>
          <cell r="K2516"/>
          <cell r="L2516"/>
          <cell r="M2516"/>
          <cell r="N2516"/>
          <cell r="O2516"/>
          <cell r="P2516"/>
          <cell r="Q2516"/>
          <cell r="R2516"/>
          <cell r="S2516"/>
          <cell r="T2516"/>
          <cell r="U2516"/>
          <cell r="V2516"/>
          <cell r="W2516"/>
          <cell r="X2516"/>
          <cell r="Y2516"/>
          <cell r="Z2516"/>
          <cell r="AA2516"/>
          <cell r="AB2516"/>
          <cell r="AC2516"/>
          <cell r="AD2516"/>
          <cell r="AE2516"/>
          <cell r="AF2516"/>
          <cell r="AG2516"/>
          <cell r="AH2516"/>
          <cell r="AI2516"/>
          <cell r="AJ2516"/>
          <cell r="AK2516"/>
          <cell r="AL2516"/>
          <cell r="AM2516"/>
          <cell r="AN2516"/>
          <cell r="AO2516"/>
          <cell r="AP2516"/>
          <cell r="AQ2516"/>
          <cell r="AR2516"/>
          <cell r="AS2516"/>
          <cell r="AT2516"/>
          <cell r="AU2516"/>
          <cell r="AV2516"/>
          <cell r="AW2516"/>
          <cell r="AX2516"/>
          <cell r="AY2516"/>
          <cell r="AZ2516"/>
          <cell r="BA2516"/>
          <cell r="BB2516"/>
          <cell r="BC2516"/>
          <cell r="BD2516"/>
          <cell r="BE2516"/>
          <cell r="BF2516"/>
          <cell r="BG2516"/>
          <cell r="BH2516"/>
          <cell r="BI2516"/>
          <cell r="BJ2516"/>
          <cell r="BK2516"/>
          <cell r="BL2516"/>
          <cell r="BM2516"/>
          <cell r="BN2516"/>
          <cell r="BO2516"/>
          <cell r="BP2516"/>
          <cell r="BQ2516"/>
          <cell r="BR2516"/>
          <cell r="BS2516"/>
          <cell r="BT2516"/>
          <cell r="BU2516"/>
          <cell r="BV2516"/>
          <cell r="BW2516"/>
          <cell r="BX2516"/>
          <cell r="BY2516"/>
          <cell r="BZ2516"/>
          <cell r="CA2516"/>
          <cell r="CB2516"/>
          <cell r="CC2516"/>
          <cell r="CD2516"/>
          <cell r="CE2516"/>
          <cell r="CF2516"/>
          <cell r="CG2516"/>
          <cell r="CH2516"/>
          <cell r="CI2516"/>
          <cell r="CJ2516"/>
          <cell r="CK2516"/>
          <cell r="CL2516"/>
          <cell r="CM2516"/>
          <cell r="CN2516"/>
        </row>
        <row r="2517">
          <cell r="B2517"/>
          <cell r="C2517"/>
          <cell r="D2517"/>
          <cell r="E2517"/>
          <cell r="F2517"/>
          <cell r="G2517"/>
          <cell r="H2517"/>
          <cell r="I2517"/>
          <cell r="J2517"/>
          <cell r="K2517"/>
          <cell r="L2517"/>
          <cell r="M2517"/>
          <cell r="N2517"/>
          <cell r="O2517"/>
          <cell r="P2517"/>
          <cell r="Q2517"/>
          <cell r="R2517"/>
          <cell r="S2517"/>
          <cell r="T2517"/>
          <cell r="U2517"/>
          <cell r="V2517"/>
          <cell r="W2517"/>
          <cell r="X2517"/>
          <cell r="Y2517"/>
          <cell r="Z2517"/>
          <cell r="AA2517"/>
          <cell r="AB2517"/>
          <cell r="AC2517"/>
          <cell r="AD2517"/>
          <cell r="AE2517"/>
          <cell r="AF2517"/>
          <cell r="AG2517"/>
          <cell r="AH2517"/>
          <cell r="AI2517"/>
          <cell r="AJ2517"/>
          <cell r="AK2517"/>
          <cell r="AL2517"/>
          <cell r="AM2517"/>
          <cell r="AN2517"/>
          <cell r="AO2517"/>
          <cell r="AP2517"/>
          <cell r="AQ2517"/>
          <cell r="AR2517"/>
          <cell r="AS2517"/>
          <cell r="AT2517"/>
          <cell r="AU2517"/>
          <cell r="AV2517"/>
          <cell r="AW2517"/>
          <cell r="AX2517"/>
          <cell r="AY2517"/>
          <cell r="AZ2517"/>
          <cell r="BA2517"/>
          <cell r="BB2517"/>
          <cell r="BC2517"/>
          <cell r="BD2517"/>
          <cell r="BE2517"/>
          <cell r="BF2517"/>
          <cell r="BG2517"/>
          <cell r="BH2517"/>
          <cell r="BI2517"/>
          <cell r="BJ2517"/>
          <cell r="BK2517"/>
          <cell r="BL2517"/>
          <cell r="BM2517"/>
          <cell r="BN2517"/>
          <cell r="BO2517"/>
          <cell r="BP2517"/>
          <cell r="BQ2517"/>
          <cell r="BR2517"/>
          <cell r="BS2517"/>
          <cell r="BT2517"/>
          <cell r="BU2517"/>
          <cell r="BV2517"/>
          <cell r="BW2517"/>
          <cell r="BX2517"/>
          <cell r="BY2517"/>
          <cell r="BZ2517"/>
          <cell r="CA2517"/>
          <cell r="CB2517"/>
          <cell r="CC2517"/>
          <cell r="CD2517"/>
          <cell r="CE2517"/>
          <cell r="CF2517"/>
          <cell r="CG2517"/>
          <cell r="CH2517"/>
          <cell r="CI2517"/>
          <cell r="CJ2517"/>
          <cell r="CK2517"/>
          <cell r="CL2517"/>
          <cell r="CM2517"/>
          <cell r="CN2517"/>
        </row>
        <row r="2518">
          <cell r="B2518"/>
          <cell r="C2518"/>
          <cell r="D2518"/>
          <cell r="E2518"/>
          <cell r="F2518"/>
          <cell r="G2518"/>
          <cell r="H2518"/>
          <cell r="I2518"/>
          <cell r="J2518"/>
          <cell r="K2518"/>
          <cell r="L2518"/>
          <cell r="M2518"/>
          <cell r="N2518"/>
          <cell r="O2518"/>
          <cell r="P2518"/>
          <cell r="Q2518"/>
          <cell r="R2518"/>
          <cell r="S2518"/>
          <cell r="T2518"/>
          <cell r="U2518"/>
          <cell r="V2518"/>
          <cell r="W2518"/>
          <cell r="X2518"/>
          <cell r="Y2518"/>
          <cell r="Z2518"/>
          <cell r="AA2518"/>
          <cell r="AB2518"/>
          <cell r="AC2518"/>
          <cell r="AD2518"/>
          <cell r="AE2518"/>
          <cell r="AF2518"/>
          <cell r="AG2518"/>
          <cell r="AH2518"/>
          <cell r="AI2518"/>
          <cell r="AJ2518"/>
          <cell r="AK2518"/>
          <cell r="AL2518"/>
          <cell r="AM2518"/>
          <cell r="AN2518"/>
          <cell r="AO2518"/>
          <cell r="AP2518"/>
          <cell r="AQ2518"/>
          <cell r="AR2518"/>
          <cell r="AS2518"/>
          <cell r="AT2518"/>
          <cell r="AU2518"/>
          <cell r="AV2518"/>
          <cell r="AW2518"/>
          <cell r="AX2518"/>
          <cell r="AY2518"/>
          <cell r="AZ2518"/>
          <cell r="BA2518"/>
          <cell r="BB2518"/>
          <cell r="BC2518"/>
          <cell r="BD2518"/>
          <cell r="BE2518"/>
          <cell r="BF2518"/>
          <cell r="BG2518"/>
          <cell r="BH2518"/>
          <cell r="BI2518"/>
          <cell r="BJ2518"/>
          <cell r="BK2518"/>
          <cell r="BL2518"/>
          <cell r="BM2518"/>
          <cell r="BN2518"/>
          <cell r="BO2518"/>
          <cell r="BP2518"/>
          <cell r="BQ2518"/>
          <cell r="BR2518"/>
          <cell r="BS2518"/>
          <cell r="BT2518"/>
          <cell r="BU2518"/>
          <cell r="BV2518"/>
          <cell r="BW2518"/>
          <cell r="BX2518"/>
          <cell r="BY2518"/>
          <cell r="BZ2518"/>
          <cell r="CA2518"/>
          <cell r="CB2518"/>
          <cell r="CC2518"/>
          <cell r="CD2518"/>
          <cell r="CE2518"/>
          <cell r="CF2518"/>
          <cell r="CG2518"/>
          <cell r="CH2518"/>
          <cell r="CI2518"/>
          <cell r="CJ2518"/>
          <cell r="CK2518"/>
          <cell r="CL2518"/>
          <cell r="CM2518"/>
          <cell r="CN2518"/>
        </row>
        <row r="2519">
          <cell r="B2519"/>
          <cell r="C2519"/>
          <cell r="D2519"/>
          <cell r="E2519"/>
          <cell r="F2519"/>
          <cell r="G2519"/>
          <cell r="H2519"/>
          <cell r="I2519"/>
          <cell r="J2519"/>
          <cell r="K2519"/>
          <cell r="L2519"/>
          <cell r="M2519"/>
          <cell r="N2519"/>
          <cell r="O2519"/>
          <cell r="P2519"/>
          <cell r="Q2519"/>
          <cell r="R2519"/>
          <cell r="S2519"/>
          <cell r="T2519"/>
          <cell r="U2519"/>
          <cell r="V2519"/>
          <cell r="W2519"/>
          <cell r="X2519"/>
          <cell r="Y2519"/>
          <cell r="Z2519"/>
          <cell r="AA2519"/>
          <cell r="AB2519"/>
          <cell r="AC2519"/>
          <cell r="AD2519"/>
          <cell r="AE2519"/>
          <cell r="AF2519"/>
          <cell r="AG2519"/>
          <cell r="AH2519"/>
          <cell r="AI2519"/>
          <cell r="AJ2519"/>
          <cell r="AK2519"/>
          <cell r="AL2519"/>
          <cell r="AM2519"/>
          <cell r="AN2519"/>
          <cell r="AO2519"/>
          <cell r="AP2519"/>
          <cell r="AQ2519"/>
          <cell r="AR2519"/>
          <cell r="AS2519"/>
          <cell r="AT2519"/>
          <cell r="AU2519"/>
          <cell r="AV2519"/>
          <cell r="AW2519"/>
          <cell r="AX2519"/>
          <cell r="AY2519"/>
          <cell r="AZ2519"/>
          <cell r="BA2519"/>
          <cell r="BB2519"/>
          <cell r="BC2519"/>
          <cell r="BD2519"/>
          <cell r="BE2519"/>
          <cell r="BF2519"/>
          <cell r="BG2519"/>
          <cell r="BH2519"/>
          <cell r="BI2519"/>
          <cell r="BJ2519"/>
          <cell r="BK2519"/>
          <cell r="BL2519"/>
          <cell r="BM2519"/>
          <cell r="BN2519"/>
          <cell r="BO2519"/>
          <cell r="BP2519"/>
          <cell r="BQ2519"/>
          <cell r="BR2519"/>
          <cell r="BS2519"/>
          <cell r="BT2519"/>
          <cell r="BU2519"/>
          <cell r="BV2519"/>
          <cell r="BW2519"/>
          <cell r="BX2519"/>
          <cell r="BY2519"/>
          <cell r="BZ2519"/>
          <cell r="CA2519"/>
          <cell r="CB2519"/>
          <cell r="CC2519"/>
          <cell r="CD2519"/>
          <cell r="CE2519"/>
          <cell r="CF2519"/>
          <cell r="CG2519"/>
          <cell r="CH2519"/>
          <cell r="CI2519"/>
          <cell r="CJ2519"/>
          <cell r="CK2519"/>
          <cell r="CL2519"/>
          <cell r="CM2519"/>
          <cell r="CN2519"/>
        </row>
        <row r="2520">
          <cell r="B2520"/>
          <cell r="C2520"/>
          <cell r="D2520"/>
          <cell r="E2520"/>
          <cell r="F2520"/>
          <cell r="G2520"/>
          <cell r="H2520"/>
          <cell r="I2520"/>
          <cell r="J2520"/>
          <cell r="K2520"/>
          <cell r="L2520"/>
          <cell r="M2520"/>
          <cell r="N2520"/>
          <cell r="O2520"/>
          <cell r="P2520"/>
          <cell r="Q2520"/>
          <cell r="R2520"/>
          <cell r="S2520"/>
          <cell r="T2520"/>
          <cell r="U2520"/>
          <cell r="V2520"/>
          <cell r="W2520"/>
          <cell r="X2520"/>
          <cell r="Y2520"/>
          <cell r="Z2520"/>
          <cell r="AA2520"/>
          <cell r="AB2520"/>
          <cell r="AC2520"/>
          <cell r="AD2520"/>
          <cell r="AE2520"/>
          <cell r="AF2520"/>
          <cell r="AG2520"/>
          <cell r="AH2520"/>
          <cell r="AI2520"/>
          <cell r="AJ2520"/>
          <cell r="AK2520"/>
          <cell r="AL2520"/>
          <cell r="AM2520"/>
          <cell r="AN2520"/>
          <cell r="AO2520"/>
          <cell r="AP2520"/>
          <cell r="AQ2520"/>
          <cell r="AR2520"/>
          <cell r="AS2520"/>
          <cell r="AT2520"/>
          <cell r="AU2520"/>
          <cell r="AV2520"/>
          <cell r="AW2520"/>
          <cell r="AX2520"/>
          <cell r="AY2520"/>
          <cell r="AZ2520"/>
          <cell r="BA2520"/>
          <cell r="BB2520"/>
          <cell r="BC2520"/>
          <cell r="BD2520"/>
          <cell r="BE2520"/>
          <cell r="BF2520"/>
          <cell r="BG2520"/>
          <cell r="BH2520"/>
          <cell r="BI2520"/>
          <cell r="BJ2520"/>
          <cell r="BK2520"/>
          <cell r="BL2520"/>
          <cell r="BM2520"/>
          <cell r="BN2520"/>
          <cell r="BO2520"/>
          <cell r="BP2520"/>
          <cell r="BQ2520"/>
          <cell r="BR2520"/>
          <cell r="BS2520"/>
          <cell r="BT2520"/>
          <cell r="BU2520"/>
          <cell r="BV2520"/>
          <cell r="BW2520"/>
          <cell r="BX2520"/>
          <cell r="BY2520"/>
          <cell r="BZ2520"/>
          <cell r="CA2520"/>
          <cell r="CB2520"/>
          <cell r="CC2520"/>
          <cell r="CD2520"/>
          <cell r="CE2520"/>
          <cell r="CF2520"/>
          <cell r="CG2520"/>
          <cell r="CH2520"/>
          <cell r="CI2520"/>
          <cell r="CJ2520"/>
          <cell r="CK2520"/>
          <cell r="CL2520"/>
          <cell r="CM2520"/>
          <cell r="CN2520"/>
        </row>
        <row r="2521">
          <cell r="B2521"/>
          <cell r="C2521"/>
          <cell r="D2521"/>
          <cell r="E2521"/>
          <cell r="F2521"/>
          <cell r="G2521"/>
          <cell r="H2521"/>
          <cell r="I2521"/>
          <cell r="J2521"/>
          <cell r="K2521"/>
          <cell r="L2521"/>
          <cell r="M2521"/>
          <cell r="N2521"/>
          <cell r="O2521"/>
          <cell r="P2521"/>
          <cell r="Q2521"/>
          <cell r="R2521"/>
          <cell r="S2521"/>
          <cell r="T2521"/>
          <cell r="U2521"/>
          <cell r="V2521"/>
          <cell r="W2521"/>
          <cell r="X2521"/>
          <cell r="Y2521"/>
          <cell r="Z2521"/>
          <cell r="AA2521"/>
          <cell r="AB2521"/>
          <cell r="AC2521"/>
          <cell r="AD2521"/>
          <cell r="AE2521"/>
          <cell r="AF2521"/>
          <cell r="AG2521"/>
          <cell r="AH2521"/>
          <cell r="AI2521"/>
          <cell r="AJ2521"/>
          <cell r="AK2521"/>
          <cell r="AL2521"/>
          <cell r="AM2521"/>
          <cell r="AN2521"/>
          <cell r="AO2521"/>
          <cell r="AP2521"/>
          <cell r="AQ2521"/>
          <cell r="AR2521"/>
          <cell r="AS2521"/>
          <cell r="AT2521"/>
          <cell r="AU2521"/>
          <cell r="AV2521"/>
          <cell r="AW2521"/>
          <cell r="AX2521"/>
          <cell r="AY2521"/>
          <cell r="AZ2521"/>
          <cell r="BA2521"/>
          <cell r="BB2521"/>
          <cell r="BC2521"/>
          <cell r="BD2521"/>
          <cell r="BE2521"/>
          <cell r="BF2521"/>
          <cell r="BG2521"/>
          <cell r="BH2521"/>
          <cell r="BI2521"/>
          <cell r="BJ2521"/>
          <cell r="BK2521"/>
          <cell r="BL2521"/>
          <cell r="BM2521"/>
          <cell r="BN2521"/>
          <cell r="BO2521"/>
          <cell r="BP2521"/>
          <cell r="BQ2521"/>
          <cell r="BR2521"/>
          <cell r="BS2521"/>
          <cell r="BT2521"/>
          <cell r="BU2521"/>
          <cell r="BV2521"/>
          <cell r="BW2521"/>
          <cell r="BX2521"/>
          <cell r="BY2521"/>
          <cell r="BZ2521"/>
          <cell r="CA2521"/>
          <cell r="CB2521"/>
          <cell r="CC2521"/>
          <cell r="CD2521"/>
          <cell r="CE2521"/>
          <cell r="CF2521"/>
          <cell r="CG2521"/>
          <cell r="CH2521"/>
          <cell r="CI2521"/>
          <cell r="CJ2521"/>
          <cell r="CK2521"/>
          <cell r="CL2521"/>
          <cell r="CM2521"/>
          <cell r="CN2521"/>
        </row>
        <row r="2522">
          <cell r="B2522"/>
          <cell r="C2522"/>
          <cell r="D2522"/>
          <cell r="E2522"/>
          <cell r="F2522"/>
          <cell r="G2522"/>
          <cell r="H2522"/>
          <cell r="I2522"/>
          <cell r="J2522"/>
          <cell r="K2522"/>
          <cell r="L2522"/>
          <cell r="M2522"/>
          <cell r="N2522"/>
          <cell r="O2522"/>
          <cell r="P2522"/>
          <cell r="Q2522"/>
          <cell r="R2522"/>
          <cell r="S2522"/>
          <cell r="T2522"/>
          <cell r="U2522"/>
          <cell r="V2522"/>
          <cell r="W2522"/>
          <cell r="X2522"/>
          <cell r="Y2522"/>
          <cell r="Z2522"/>
          <cell r="AA2522"/>
          <cell r="AB2522"/>
          <cell r="AC2522"/>
          <cell r="AD2522"/>
          <cell r="AE2522"/>
          <cell r="AF2522"/>
          <cell r="AG2522"/>
          <cell r="AH2522"/>
          <cell r="AI2522"/>
          <cell r="AJ2522"/>
          <cell r="AK2522"/>
          <cell r="AL2522"/>
          <cell r="AM2522"/>
          <cell r="AN2522"/>
          <cell r="AO2522"/>
          <cell r="AP2522"/>
          <cell r="AQ2522"/>
          <cell r="AR2522"/>
          <cell r="AS2522"/>
          <cell r="AT2522"/>
          <cell r="AU2522"/>
          <cell r="AV2522"/>
          <cell r="AW2522"/>
          <cell r="AX2522"/>
          <cell r="AY2522"/>
          <cell r="AZ2522"/>
          <cell r="BA2522"/>
          <cell r="BB2522"/>
          <cell r="BC2522"/>
          <cell r="BD2522"/>
          <cell r="BE2522"/>
          <cell r="BF2522"/>
          <cell r="BG2522"/>
          <cell r="BH2522"/>
          <cell r="BI2522"/>
          <cell r="BJ2522"/>
          <cell r="BK2522"/>
          <cell r="BL2522"/>
          <cell r="BM2522"/>
          <cell r="BN2522"/>
          <cell r="BO2522"/>
          <cell r="BP2522"/>
          <cell r="BQ2522"/>
          <cell r="BR2522"/>
          <cell r="BS2522"/>
          <cell r="BT2522"/>
          <cell r="BU2522"/>
          <cell r="BV2522"/>
          <cell r="BW2522"/>
          <cell r="BX2522"/>
          <cell r="BY2522"/>
          <cell r="BZ2522"/>
          <cell r="CA2522"/>
          <cell r="CB2522"/>
          <cell r="CC2522"/>
          <cell r="CD2522"/>
          <cell r="CE2522"/>
          <cell r="CF2522"/>
          <cell r="CG2522"/>
          <cell r="CH2522"/>
          <cell r="CI2522"/>
          <cell r="CJ2522"/>
          <cell r="CK2522"/>
          <cell r="CL2522"/>
          <cell r="CM2522"/>
          <cell r="CN2522"/>
        </row>
        <row r="2523">
          <cell r="B2523"/>
          <cell r="C2523"/>
          <cell r="D2523"/>
          <cell r="E2523"/>
          <cell r="F2523"/>
          <cell r="G2523"/>
          <cell r="H2523"/>
          <cell r="I2523"/>
          <cell r="J2523"/>
          <cell r="K2523"/>
          <cell r="L2523"/>
          <cell r="M2523"/>
          <cell r="N2523"/>
          <cell r="O2523"/>
          <cell r="P2523"/>
          <cell r="Q2523"/>
          <cell r="R2523"/>
          <cell r="S2523"/>
          <cell r="T2523"/>
          <cell r="U2523"/>
          <cell r="V2523"/>
          <cell r="W2523"/>
          <cell r="X2523"/>
          <cell r="Y2523"/>
          <cell r="Z2523"/>
          <cell r="AA2523"/>
          <cell r="AB2523"/>
          <cell r="AC2523"/>
          <cell r="AD2523"/>
          <cell r="AE2523"/>
          <cell r="AF2523"/>
          <cell r="AG2523"/>
          <cell r="AH2523"/>
          <cell r="AI2523"/>
          <cell r="AJ2523"/>
          <cell r="AK2523"/>
          <cell r="AL2523"/>
          <cell r="AM2523"/>
          <cell r="AN2523"/>
          <cell r="AO2523"/>
          <cell r="AP2523"/>
          <cell r="AQ2523"/>
          <cell r="AR2523"/>
          <cell r="AS2523"/>
          <cell r="AT2523"/>
          <cell r="AU2523"/>
          <cell r="AV2523"/>
          <cell r="AW2523"/>
          <cell r="AX2523"/>
          <cell r="AY2523"/>
          <cell r="AZ2523"/>
          <cell r="BA2523"/>
          <cell r="BB2523"/>
          <cell r="BC2523"/>
          <cell r="BD2523"/>
          <cell r="BE2523"/>
          <cell r="BF2523"/>
          <cell r="BG2523"/>
          <cell r="BH2523"/>
          <cell r="BI2523"/>
          <cell r="BJ2523"/>
          <cell r="BK2523"/>
          <cell r="BL2523"/>
          <cell r="BM2523"/>
          <cell r="BN2523"/>
          <cell r="BO2523"/>
          <cell r="BP2523"/>
          <cell r="BQ2523"/>
          <cell r="BR2523"/>
          <cell r="BS2523"/>
          <cell r="BT2523"/>
          <cell r="BU2523"/>
          <cell r="BV2523"/>
          <cell r="BW2523"/>
          <cell r="BX2523"/>
          <cell r="BY2523"/>
          <cell r="BZ2523"/>
          <cell r="CA2523"/>
          <cell r="CB2523"/>
          <cell r="CC2523"/>
          <cell r="CD2523"/>
          <cell r="CE2523"/>
          <cell r="CF2523"/>
          <cell r="CG2523"/>
          <cell r="CH2523"/>
          <cell r="CI2523"/>
          <cell r="CJ2523"/>
          <cell r="CK2523"/>
          <cell r="CL2523"/>
          <cell r="CM2523"/>
          <cell r="CN2523"/>
        </row>
        <row r="2524">
          <cell r="B2524"/>
          <cell r="C2524"/>
          <cell r="D2524"/>
          <cell r="E2524"/>
          <cell r="F2524"/>
          <cell r="G2524"/>
          <cell r="H2524"/>
          <cell r="I2524"/>
          <cell r="J2524"/>
          <cell r="K2524"/>
          <cell r="L2524"/>
          <cell r="M2524"/>
          <cell r="N2524"/>
          <cell r="O2524"/>
          <cell r="P2524"/>
          <cell r="Q2524"/>
          <cell r="R2524"/>
          <cell r="S2524"/>
          <cell r="T2524"/>
          <cell r="U2524"/>
          <cell r="V2524"/>
          <cell r="W2524"/>
          <cell r="X2524"/>
          <cell r="Y2524"/>
          <cell r="Z2524"/>
          <cell r="AA2524"/>
          <cell r="AB2524"/>
          <cell r="AC2524"/>
          <cell r="AD2524"/>
          <cell r="AE2524"/>
          <cell r="AF2524"/>
          <cell r="AG2524"/>
          <cell r="AH2524"/>
          <cell r="AI2524"/>
          <cell r="AJ2524"/>
          <cell r="AK2524"/>
          <cell r="AL2524"/>
          <cell r="AM2524"/>
          <cell r="AN2524"/>
          <cell r="AO2524"/>
          <cell r="AP2524"/>
          <cell r="AQ2524"/>
          <cell r="AR2524"/>
          <cell r="AS2524"/>
          <cell r="AT2524"/>
          <cell r="AU2524"/>
          <cell r="AV2524"/>
          <cell r="AW2524"/>
          <cell r="AX2524"/>
          <cell r="AY2524"/>
          <cell r="AZ2524"/>
          <cell r="BA2524"/>
          <cell r="BB2524"/>
          <cell r="BC2524"/>
          <cell r="BD2524"/>
          <cell r="BE2524"/>
          <cell r="BF2524"/>
          <cell r="BG2524"/>
          <cell r="BH2524"/>
          <cell r="BI2524"/>
          <cell r="BJ2524"/>
          <cell r="BK2524"/>
          <cell r="BL2524"/>
          <cell r="BM2524"/>
          <cell r="BN2524"/>
          <cell r="BO2524"/>
          <cell r="BP2524"/>
          <cell r="BQ2524"/>
          <cell r="BR2524"/>
          <cell r="BS2524"/>
          <cell r="BT2524"/>
          <cell r="BU2524"/>
          <cell r="BV2524"/>
          <cell r="BW2524"/>
          <cell r="BX2524"/>
          <cell r="BY2524"/>
          <cell r="BZ2524"/>
          <cell r="CA2524"/>
          <cell r="CB2524"/>
          <cell r="CC2524"/>
          <cell r="CD2524"/>
          <cell r="CE2524"/>
          <cell r="CF2524"/>
          <cell r="CG2524"/>
          <cell r="CH2524"/>
          <cell r="CI2524"/>
          <cell r="CJ2524"/>
          <cell r="CK2524"/>
          <cell r="CL2524"/>
          <cell r="CM2524"/>
          <cell r="CN2524"/>
        </row>
        <row r="2525">
          <cell r="B2525"/>
          <cell r="C2525"/>
          <cell r="D2525"/>
          <cell r="E2525"/>
          <cell r="F2525"/>
          <cell r="G2525"/>
          <cell r="H2525"/>
          <cell r="I2525"/>
          <cell r="J2525"/>
          <cell r="K2525"/>
          <cell r="L2525"/>
          <cell r="M2525"/>
          <cell r="N2525"/>
          <cell r="O2525"/>
          <cell r="P2525"/>
          <cell r="Q2525"/>
          <cell r="R2525"/>
          <cell r="S2525"/>
          <cell r="T2525"/>
          <cell r="U2525"/>
          <cell r="V2525"/>
          <cell r="W2525"/>
          <cell r="X2525"/>
          <cell r="Y2525"/>
          <cell r="Z2525"/>
          <cell r="AA2525"/>
          <cell r="AB2525"/>
          <cell r="AC2525"/>
          <cell r="AD2525"/>
          <cell r="AE2525"/>
          <cell r="AF2525"/>
          <cell r="AG2525"/>
          <cell r="AH2525"/>
          <cell r="AI2525"/>
          <cell r="AJ2525"/>
          <cell r="AK2525"/>
          <cell r="AL2525"/>
          <cell r="AM2525"/>
          <cell r="AN2525"/>
          <cell r="AO2525"/>
          <cell r="AP2525"/>
          <cell r="AQ2525"/>
          <cell r="AR2525"/>
          <cell r="AS2525"/>
          <cell r="AT2525"/>
          <cell r="AU2525"/>
          <cell r="AV2525"/>
          <cell r="AW2525"/>
          <cell r="AX2525"/>
          <cell r="AY2525"/>
          <cell r="AZ2525"/>
          <cell r="BA2525"/>
          <cell r="BB2525"/>
          <cell r="BC2525"/>
          <cell r="BD2525"/>
          <cell r="BE2525"/>
          <cell r="BF2525"/>
          <cell r="BG2525"/>
          <cell r="BH2525"/>
          <cell r="BI2525"/>
          <cell r="BJ2525"/>
          <cell r="BK2525"/>
          <cell r="BL2525"/>
          <cell r="BM2525"/>
          <cell r="BN2525"/>
          <cell r="BO2525"/>
          <cell r="BP2525"/>
          <cell r="BQ2525"/>
          <cell r="BR2525"/>
          <cell r="BS2525"/>
          <cell r="BT2525"/>
          <cell r="BU2525"/>
          <cell r="BV2525"/>
          <cell r="BW2525"/>
          <cell r="BX2525"/>
          <cell r="BY2525"/>
          <cell r="BZ2525"/>
          <cell r="CA2525"/>
          <cell r="CB2525"/>
          <cell r="CC2525"/>
          <cell r="CD2525"/>
          <cell r="CE2525"/>
          <cell r="CF2525"/>
          <cell r="CG2525"/>
          <cell r="CH2525"/>
          <cell r="CI2525"/>
          <cell r="CJ2525"/>
          <cell r="CK2525"/>
          <cell r="CL2525"/>
          <cell r="CM2525"/>
          <cell r="CN252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T1">
            <v>89</v>
          </cell>
          <cell r="CU1">
            <v>90</v>
          </cell>
          <cell r="CV1">
            <v>91</v>
          </cell>
          <cell r="CW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T2"/>
          <cell r="CU2"/>
          <cell r="CV2"/>
          <cell r="CW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จำเลย</v>
          </cell>
          <cell r="CM3" t="str">
            <v>สถานะ</v>
          </cell>
          <cell r="CN3" t="str">
            <v>เลขบัตรปะชาชน</v>
          </cell>
          <cell r="CO3" t="str">
            <v>ผลสืบทรัพย์</v>
          </cell>
          <cell r="CP3" t="str">
            <v>ผลการสืบที่ดิน</v>
          </cell>
          <cell r="CQ3" t="str">
            <v>ผลการสืบขนส่ง</v>
          </cell>
          <cell r="CR3" t="str">
            <v>จำนวนคน</v>
          </cell>
          <cell r="CS3" t="str">
            <v>ผู้รับผิดชอบ</v>
          </cell>
          <cell r="CT3" t="str">
            <v>เบิกสืบที่ดิน</v>
          </cell>
          <cell r="CU3" t="str">
            <v>เบิกสืบขนส่ง</v>
          </cell>
          <cell r="CV3" t="str">
            <v>ทนายส่งเบิก</v>
          </cell>
          <cell r="CW3" t="str">
            <v>ทนายส่งเบิก</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Y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t="str">
            <v>สืบทรัพย์ครั้งที่ 3</v>
          </cell>
          <cell r="CM4" t="str">
            <v>สืบทรัพย์ครั้งที่ 3</v>
          </cell>
          <cell r="CN4" t="str">
            <v>สืบทรัพย์ครั้งที่ 3</v>
          </cell>
          <cell r="CO4" t="str">
            <v>ผลสืบทรัพย์ ครั้งที่ 3</v>
          </cell>
          <cell r="CP4" t="str">
            <v>ครั้งที่ 3</v>
          </cell>
          <cell r="CQ4" t="str">
            <v>ครั้งที่ 3</v>
          </cell>
          <cell r="CR4" t="str">
            <v>ครั้งที่ 3</v>
          </cell>
          <cell r="CS4" t="str">
            <v>ครั้งที่ 3</v>
          </cell>
          <cell r="CT4"/>
          <cell r="CU4"/>
          <cell r="CV4" t="str">
            <v>ยึดทรัพย์ งวด 1</v>
          </cell>
          <cell r="CW4" t="str">
            <v>ยึดทรัพย์ งวด 2</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xml:space="preserve">
31</v>
          </cell>
          <cell r="BO5" t="str">
            <v xml:space="preserve">
7</v>
          </cell>
          <cell r="BP5" t="str">
            <v xml:space="preserve">
2568</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cell r="CM5"/>
          <cell r="CN5"/>
          <cell r="CO5"/>
          <cell r="CP5"/>
          <cell r="CQ5"/>
          <cell r="CR5"/>
          <cell r="CS5"/>
          <cell r="CT5">
            <v>243936</v>
          </cell>
          <cell r="CU5"/>
          <cell r="CV5"/>
          <cell r="CW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cell r="CP6"/>
          <cell r="CQ6"/>
          <cell r="CR6"/>
          <cell r="CS6"/>
          <cell r="CT6"/>
          <cell r="CU6"/>
          <cell r="CV6"/>
          <cell r="CW6"/>
        </row>
        <row r="7">
          <cell r="B7">
            <v>1437</v>
          </cell>
          <cell r="C7">
            <v>3</v>
          </cell>
          <cell r="D7">
            <v>4</v>
          </cell>
          <cell r="E7">
            <v>1</v>
          </cell>
          <cell r="F7">
            <v>2565</v>
          </cell>
          <cell r="G7">
            <v>800024449889</v>
          </cell>
          <cell r="H7" t="str">
            <v>นาง</v>
          </cell>
          <cell r="I7" t="str">
            <v>รุ่งทิพย์</v>
          </cell>
          <cell r="J7" t="str">
            <v>บุญเลิศ</v>
          </cell>
          <cell r="K7" t="str">
            <v>2-5012-00016-45-1</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25/9/2567//สืบครั้งที่ 2 รายงานผลสืบ 3/7/2568</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t="str">
            <v xml:space="preserve">1.นางรุ่งทิพย์ บุญเลิศ
2.นางยุพิน อินทะจักร์
3.นายณรงค์เวทย์ อินทะจักร์ 
4.นางสาวลำภู จันทร์สา
5.นายชยพล สิตกรโกวิท
</v>
          </cell>
          <cell r="CE7" t="str">
            <v xml:space="preserve">จำเลยที่ 1
จำเลยที่ 2
คู่สมรสจำเลยที่ 2
จำเลยที่ 3
คู่สมรสจำเลยที่ 3
</v>
          </cell>
          <cell r="CF7" t="str">
            <v xml:space="preserve">2-5012-00016-45-1
3-5012-00452-88-7
3-5012-00327-31-4
3-5501-00793-49-5
5-6701-90006-61-2
</v>
          </cell>
          <cell r="CG7"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50655 เลขที่ดิน 188 หน้าสำรวจ 4167 ต.กองควาย อ.เมืองน่าน จ.น่าน
-ไม่พบว่ามีกรรมสิทธิ์ในที่ดิน อ.สันกำแพง จ.เชียงใหม่
-พบว่ามีกรรมสิทธิ์ในที่ดิน น.ส.3 ก เลขที่ 3252 ต.แม่เหียะ อ.เมืองเชียงใหม่ จ.เชียงใหม่ (สินส่วนตัว)
-ไม่พบว่ามีกรรมสิทธิ์ในที่ดิน อ.สันกำแพง จ.เชียงใหม่
-ไม่พบว่ามีกรรมสิทธิ์ในที่ดิน อ.เมืองเพชรบูรณ์ จ.เพชรบูรณ์ </v>
          </cell>
          <cell r="CH7" t="str">
            <v xml:space="preserve">พบทรัพย์ </v>
          </cell>
          <cell r="CI7"/>
          <cell r="CJ7">
            <v>5</v>
          </cell>
          <cell r="CK7" t="str">
            <v xml:space="preserve">นุสบา </v>
          </cell>
          <cell r="CL7"/>
          <cell r="CM7"/>
          <cell r="CN7"/>
          <cell r="CO7"/>
          <cell r="CP7"/>
          <cell r="CQ7"/>
          <cell r="CR7"/>
          <cell r="CS7"/>
          <cell r="CT7">
            <v>244184</v>
          </cell>
          <cell r="CU7"/>
          <cell r="CV7"/>
          <cell r="CW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cell r="CP8"/>
          <cell r="CQ8"/>
          <cell r="CR8"/>
          <cell r="CS8"/>
          <cell r="CT8"/>
          <cell r="CU8"/>
          <cell r="CV8"/>
          <cell r="CW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cell r="CP9"/>
          <cell r="CQ9"/>
          <cell r="CR9"/>
          <cell r="CS9"/>
          <cell r="CT9"/>
          <cell r="CU9"/>
          <cell r="CV9"/>
          <cell r="CW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cell r="CP10"/>
          <cell r="CQ10"/>
          <cell r="CR10"/>
          <cell r="CS10"/>
          <cell r="CT10"/>
          <cell r="CU10"/>
          <cell r="CV10"/>
          <cell r="CW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cell r="CP11"/>
          <cell r="CQ11"/>
          <cell r="CR11"/>
          <cell r="CS11"/>
          <cell r="CT11"/>
          <cell r="CU11"/>
          <cell r="CV11"/>
          <cell r="CW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  รายงานผลสืบรอบที่ 2 วันที่ 10/3/68</v>
          </cell>
          <cell r="BC12" t="str">
            <v>1200,
1500</v>
          </cell>
          <cell r="BD12" t="str">
            <v>20
8</v>
          </cell>
          <cell r="BE12" t="str">
            <v>2
8</v>
          </cell>
          <cell r="BF12" t="str">
            <v>2566
2568</v>
          </cell>
          <cell r="BG12">
            <v>0</v>
          </cell>
          <cell r="BH12" t="str">
            <v>-</v>
          </cell>
          <cell r="BI12" t="str">
            <v>-</v>
          </cell>
          <cell r="BJ12" t="str">
            <v>-</v>
          </cell>
          <cell r="BK12">
            <v>0</v>
          </cell>
          <cell r="BL12" t="str">
            <v>995,
1435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I12"/>
          <cell r="CJ12"/>
          <cell r="CK12" t="str">
            <v>ปฏิยุทธ์</v>
          </cell>
          <cell r="CL12"/>
          <cell r="CM12"/>
          <cell r="CN12"/>
          <cell r="CO12"/>
          <cell r="CP12"/>
          <cell r="CQ12"/>
          <cell r="CR12"/>
          <cell r="CS12"/>
          <cell r="CT12"/>
          <cell r="CU12"/>
          <cell r="CV12"/>
          <cell r="CW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cell r="CP13"/>
          <cell r="CQ13"/>
          <cell r="CR13"/>
          <cell r="CS13"/>
          <cell r="CT13"/>
          <cell r="CU13"/>
          <cell r="CV13"/>
          <cell r="CW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 (คำสั่งครั้งที่ 2 1/8/2568)</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t="str">
            <v>1.นายพรมมินทร์ บารมีรุ่งเรืองกิจ
2.นายเปิง แก้วแก้ง
3.นางสุทิน ฟูตั๋น
4.นายสุนทร โนคำ</v>
          </cell>
          <cell r="CE14" t="str">
            <v>จำเลยที่ 1
จำเลยที่ 2
จำเลยที่ 3
คู่สมรสจำเลยที่ 3</v>
          </cell>
          <cell r="CF14" t="str">
            <v>3-5017-00109-22-7
3-5017-00103-37-7
3-5017-00011-40-5
3-5017-00102-48-6</v>
          </cell>
          <cell r="CG14" t="str">
            <v>-พบว่ามีกรรมสิทธิ์ในที่ดินโฉนดเลขที่ 1685 ต.ดอยเต่า อ.ดอยเต่า จ.เชียงใหม่ (ติดจำนอง)
-พบว่ามีกรรมสิทธิ์ในที่ดิน น.ส.3 ก เลขที่ 4028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4" t="str">
            <v>พบ</v>
          </cell>
          <cell r="CI14"/>
          <cell r="CJ14"/>
          <cell r="CK14" t="str">
            <v>ปฏิยุทธ์</v>
          </cell>
          <cell r="CL14"/>
          <cell r="CM14"/>
          <cell r="CN14"/>
          <cell r="CO14"/>
          <cell r="CP14"/>
          <cell r="CQ14"/>
          <cell r="CR14"/>
          <cell r="CS14"/>
          <cell r="CT14"/>
          <cell r="CU14"/>
          <cell r="CV14"/>
          <cell r="CW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cell r="CP15"/>
          <cell r="CQ15"/>
          <cell r="CR15"/>
          <cell r="CS15"/>
          <cell r="CT15"/>
          <cell r="CU15"/>
          <cell r="CV15"/>
          <cell r="CW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cell r="CN16"/>
          <cell r="CO16"/>
          <cell r="CP16"/>
          <cell r="CQ16"/>
          <cell r="CR16"/>
          <cell r="CS16"/>
          <cell r="CT16"/>
          <cell r="CU16">
            <v>243468</v>
          </cell>
          <cell r="CV16"/>
          <cell r="CW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t="str">
            <v>3
10</v>
          </cell>
          <cell r="BO17" t="str">
            <v>7
4</v>
          </cell>
          <cell r="BP17" t="str">
            <v>2567
2568</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cell r="CM17"/>
          <cell r="CN17"/>
          <cell r="CO17"/>
          <cell r="CP17"/>
          <cell r="CQ17"/>
          <cell r="CR17"/>
          <cell r="CS17"/>
          <cell r="CT17">
            <v>243884</v>
          </cell>
          <cell r="CU17"/>
          <cell r="CV17"/>
          <cell r="CW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cell r="CP18"/>
          <cell r="CQ18"/>
          <cell r="CR18"/>
          <cell r="CS18"/>
          <cell r="CT18"/>
          <cell r="CU18"/>
          <cell r="CV18"/>
          <cell r="CW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cell r="CP19"/>
          <cell r="CQ19"/>
          <cell r="CR19"/>
          <cell r="CS19"/>
          <cell r="CT19"/>
          <cell r="CU19"/>
          <cell r="CV19"/>
          <cell r="CW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cell r="CP20"/>
          <cell r="CQ20"/>
          <cell r="CR20"/>
          <cell r="CS20"/>
          <cell r="CT20"/>
          <cell r="CU20"/>
          <cell r="CV20"/>
          <cell r="CW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cell r="CP21"/>
          <cell r="CQ21"/>
          <cell r="CR21"/>
          <cell r="CS21"/>
          <cell r="CT21"/>
          <cell r="CU21"/>
          <cell r="CV21"/>
          <cell r="CW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 รายงานผล วันที่ 4/3/2565 // รอบที่ 2 รายงานวันที่ 14/2/2568</v>
          </cell>
          <cell r="BC22" t="str">
            <v>1200,
900</v>
          </cell>
          <cell r="BD22" t="str">
            <v>7
11</v>
          </cell>
          <cell r="BE22" t="str">
            <v>11
6</v>
          </cell>
          <cell r="BF22" t="str">
            <v>2565
2568</v>
          </cell>
          <cell r="BG22">
            <v>0</v>
          </cell>
          <cell r="BH22" t="str">
            <v>-</v>
          </cell>
          <cell r="BI22" t="str">
            <v>-</v>
          </cell>
          <cell r="BJ22" t="str">
            <v>-</v>
          </cell>
          <cell r="BK22">
            <v>0</v>
          </cell>
          <cell r="BL22" t="str">
            <v>1295,
400</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I22"/>
          <cell r="CJ22"/>
          <cell r="CK22" t="str">
            <v>ปฏิยุทธ์</v>
          </cell>
          <cell r="CL22"/>
          <cell r="CM22"/>
          <cell r="CN22"/>
          <cell r="CO22"/>
          <cell r="CP22"/>
          <cell r="CQ22"/>
          <cell r="CR22"/>
          <cell r="CS22"/>
          <cell r="CT22">
            <v>244036</v>
          </cell>
          <cell r="CU22">
            <v>244127</v>
          </cell>
          <cell r="CV22"/>
          <cell r="CW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cell r="CP23"/>
          <cell r="CQ23"/>
          <cell r="CR23"/>
          <cell r="CS23"/>
          <cell r="CT23"/>
          <cell r="CU23"/>
          <cell r="CV23"/>
          <cell r="CW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cell r="CP24"/>
          <cell r="CQ24"/>
          <cell r="CR24"/>
          <cell r="CS24"/>
          <cell r="CT24"/>
          <cell r="CU24"/>
          <cell r="CV24"/>
          <cell r="CW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cell r="CP25"/>
          <cell r="CQ25"/>
          <cell r="CR25"/>
          <cell r="CS25"/>
          <cell r="CT25"/>
          <cell r="CU25"/>
          <cell r="CV25"/>
          <cell r="CW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cell r="CP26"/>
          <cell r="CQ26"/>
          <cell r="CR26"/>
          <cell r="CS26"/>
          <cell r="CT26"/>
          <cell r="CU26"/>
          <cell r="CV26"/>
          <cell r="CW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cell r="CP27"/>
          <cell r="CQ27"/>
          <cell r="CR27"/>
          <cell r="CS27"/>
          <cell r="CT27"/>
          <cell r="CU27"/>
          <cell r="CV27"/>
          <cell r="CW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cell r="CP28"/>
          <cell r="CQ28"/>
          <cell r="CR28"/>
          <cell r="CS28"/>
          <cell r="CT28"/>
          <cell r="CU28"/>
          <cell r="CV28"/>
          <cell r="CW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cell r="CP29"/>
          <cell r="CQ29"/>
          <cell r="CR29"/>
          <cell r="CS29"/>
          <cell r="CT29"/>
          <cell r="CU29"/>
          <cell r="CV29"/>
          <cell r="CW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cell r="CP30"/>
          <cell r="CQ30"/>
          <cell r="CR30"/>
          <cell r="CS30"/>
          <cell r="CT30"/>
          <cell r="CU30"/>
          <cell r="CV30"/>
          <cell r="CW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cell r="CP31"/>
          <cell r="CQ31"/>
          <cell r="CR31"/>
          <cell r="CS31"/>
          <cell r="CT31"/>
          <cell r="CU31"/>
          <cell r="CV31"/>
          <cell r="CW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cell r="CP32"/>
          <cell r="CQ32"/>
          <cell r="CR32"/>
          <cell r="CS32"/>
          <cell r="CT32"/>
          <cell r="CU32"/>
          <cell r="CV32"/>
          <cell r="CW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cell r="CP33"/>
          <cell r="CQ33"/>
          <cell r="CR33"/>
          <cell r="CS33"/>
          <cell r="CT33"/>
          <cell r="CU33"/>
          <cell r="CV33"/>
          <cell r="CW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cell r="CP34"/>
          <cell r="CQ34"/>
          <cell r="CR34"/>
          <cell r="CS34"/>
          <cell r="CT34"/>
          <cell r="CU34"/>
          <cell r="CV34"/>
          <cell r="CW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cell r="CP35"/>
          <cell r="CQ35"/>
          <cell r="CR35"/>
          <cell r="CS35"/>
          <cell r="CT35"/>
          <cell r="CU35"/>
          <cell r="CV35"/>
          <cell r="CW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cell r="CN36"/>
          <cell r="CO36"/>
          <cell r="CP36"/>
          <cell r="CQ36"/>
          <cell r="CR36"/>
          <cell r="CS36"/>
          <cell r="CT36"/>
          <cell r="CU36">
            <v>243468</v>
          </cell>
          <cell r="CV36"/>
          <cell r="CW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t="str">
            <v>900,
900</v>
          </cell>
          <cell r="BD37" t="str">
            <v>22
20</v>
          </cell>
          <cell r="BE37" t="str">
            <v>7
6</v>
          </cell>
          <cell r="BF37" t="str">
            <v>2565
2568</v>
          </cell>
          <cell r="BG37">
            <v>0</v>
          </cell>
          <cell r="BH37" t="str">
            <v>-</v>
          </cell>
          <cell r="BI37" t="str">
            <v>-</v>
          </cell>
          <cell r="BJ37" t="str">
            <v>-</v>
          </cell>
          <cell r="BK37">
            <v>0</v>
          </cell>
          <cell r="BL37" t="str">
            <v>1230,
1085</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cell r="CM37"/>
          <cell r="CN37"/>
          <cell r="CO37"/>
          <cell r="CP37"/>
          <cell r="CQ37"/>
          <cell r="CR37"/>
          <cell r="CS37"/>
          <cell r="CT37">
            <v>243852</v>
          </cell>
          <cell r="CU37"/>
          <cell r="CV37"/>
          <cell r="CW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cell r="CL38"/>
          <cell r="CM38"/>
          <cell r="CN38"/>
          <cell r="CO38"/>
          <cell r="CP38"/>
          <cell r="CQ38"/>
          <cell r="CR38"/>
          <cell r="CS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cell r="CN39"/>
          <cell r="CO39"/>
          <cell r="CP39"/>
          <cell r="CQ39"/>
          <cell r="CR39"/>
          <cell r="CS39"/>
          <cell r="CT39"/>
          <cell r="CU39">
            <v>243468</v>
          </cell>
          <cell r="CV39"/>
          <cell r="CW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 // สืบครั้งที่ 2 รายงานผลสืบ 15/1/2568</v>
          </cell>
          <cell r="BC40" t="str">
            <v>1200
900</v>
          </cell>
          <cell r="BD40" t="str">
            <v>30
23</v>
          </cell>
          <cell r="BE40" t="str">
            <v>11
5</v>
          </cell>
          <cell r="BF40" t="str">
            <v>2565
2568</v>
          </cell>
          <cell r="BG40">
            <v>0</v>
          </cell>
          <cell r="BH40" t="str">
            <v>-</v>
          </cell>
          <cell r="BI40" t="str">
            <v>-</v>
          </cell>
          <cell r="BJ40" t="str">
            <v>-</v>
          </cell>
          <cell r="BK40">
            <v>0</v>
          </cell>
          <cell r="BL40" t="str">
            <v>1690
450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I40"/>
          <cell r="CJ40">
            <v>4</v>
          </cell>
          <cell r="CK40" t="str">
            <v>นุสบา</v>
          </cell>
          <cell r="CL40"/>
          <cell r="CM40"/>
          <cell r="CN40"/>
          <cell r="CO40"/>
          <cell r="CP40"/>
          <cell r="CQ40"/>
          <cell r="CR40"/>
          <cell r="CS40"/>
          <cell r="CT40"/>
          <cell r="CU40"/>
          <cell r="CV40"/>
          <cell r="CW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cell r="CP41"/>
          <cell r="CQ41"/>
          <cell r="CR41"/>
          <cell r="CS41"/>
          <cell r="CT41"/>
          <cell r="CU41"/>
          <cell r="CV41"/>
          <cell r="CW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cell r="CP42"/>
          <cell r="CQ42"/>
          <cell r="CR42"/>
          <cell r="CS42"/>
          <cell r="CT42"/>
          <cell r="CU42"/>
          <cell r="CV42"/>
          <cell r="CW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cell r="CP43"/>
          <cell r="CQ43"/>
          <cell r="CR43"/>
          <cell r="CS43"/>
          <cell r="CT43"/>
          <cell r="CU43"/>
          <cell r="CV43"/>
          <cell r="CW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M44" t="str">
            <v>จำเลยที่ 1
จำเลยที่ 2
คู่สมรสจำเลยที่ 2
จำเลยที่ 3
คู่สมรสจำเลยที่ 3</v>
          </cell>
          <cell r="CN44" t="str">
            <v>1-5499-00043-11-5
1-5099-00303-23-1
1-5099-00412-22-6
1-5099-00507-51-1
1-1007-00834-52-1</v>
          </cell>
          <cell r="CO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P44" t="str">
            <v>ไม่พบ</v>
          </cell>
          <cell r="CQ44"/>
          <cell r="CR44"/>
          <cell r="CS44" t="str">
            <v>ปฏิยุทธ์</v>
          </cell>
          <cell r="CT44">
            <v>243941</v>
          </cell>
          <cell r="CU44"/>
          <cell r="CV44"/>
          <cell r="CW44"/>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cell r="CP45"/>
          <cell r="CQ45"/>
          <cell r="CR45"/>
          <cell r="CS45"/>
          <cell r="CT45"/>
          <cell r="CU45"/>
          <cell r="CV45"/>
          <cell r="CW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cell r="CP46"/>
          <cell r="CQ46"/>
          <cell r="CR46"/>
          <cell r="CS46"/>
          <cell r="CT46"/>
          <cell r="CU46"/>
          <cell r="CV46"/>
          <cell r="CW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cell r="CP47"/>
          <cell r="CQ47"/>
          <cell r="CR47"/>
          <cell r="CS47"/>
          <cell r="CT47"/>
          <cell r="CU47"/>
          <cell r="CV47"/>
          <cell r="CW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 // คำสั่งสืบทรัพย์ครั้งที่ 2 (2/4/2568)//รายงานผลสืบ วันที่ 13/6/2568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CE48" t="str">
            <v>จำเลยที่ 1
คู่สมรสจำเลยที่ 1
จำเลยที่ 2
คู่สมรสจำเลยที่ 2
จำเลยที่ 3</v>
          </cell>
          <cell r="CF48" t="str">
            <v>3-5299-00391-07-1
3-5299-00063-45-7
1-6099-00062-45-3
3-5201-00611-07-9
3-5707-00255-96-6</v>
          </cell>
          <cell r="CG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CH48" t="str">
            <v>ไม่พบทรัพย์</v>
          </cell>
          <cell r="CI48"/>
          <cell r="CJ48">
            <v>5</v>
          </cell>
          <cell r="CK48" t="str">
            <v>นุสบา</v>
          </cell>
          <cell r="CL48"/>
          <cell r="CM48"/>
          <cell r="CN48"/>
          <cell r="CO48"/>
          <cell r="CP48"/>
          <cell r="CQ48"/>
          <cell r="CR48"/>
          <cell r="CS48"/>
          <cell r="CT48">
            <v>244184</v>
          </cell>
          <cell r="CU48"/>
          <cell r="CV48"/>
          <cell r="CW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cell r="CP49"/>
          <cell r="CQ49"/>
          <cell r="CR49"/>
          <cell r="CS49"/>
          <cell r="CT49"/>
          <cell r="CU49"/>
          <cell r="CV49"/>
          <cell r="CW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 สืบครั้งที่ 2 รายงานผลสืบ 4/7/2568</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CE50" t="str">
            <v xml:space="preserve">จำเลยที่ 1
จำเลยที่ 2
จำเลยที่ 3
คู่สมรสจำเลยที่ 3
</v>
          </cell>
          <cell r="CF50" t="str">
            <v>1-5299-00095-63-8
3-5006-00321-00-2
3-5101-01062-23-1
1-5013-00072-83-4</v>
          </cell>
          <cell r="CG5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55584 เลขที่ดิน 3827 หน้าสำรวจ 10482 ต.สันปูเลย อ.ดอยสะเก็ด จ.เชียงใหม่ (ติดจำนอง ธ.อาคารสงเคราะห์)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อ.เมืองลำพูน จ.ลำพูน
-ไม่พบว่ามีกรรมสิทธิ์ในที่ดิน อ.บ้านธิ จ.ลำพูน
-ไม่พบว่ามีกรรมสิทธิ์ในที่ดิน อ.สันกำแพง จ.เชียงใหม่ </v>
          </cell>
          <cell r="CH50" t="str">
            <v xml:space="preserve">พบทรัพย์ </v>
          </cell>
          <cell r="CI50"/>
          <cell r="CJ50">
            <v>4</v>
          </cell>
          <cell r="CK50" t="str">
            <v xml:space="preserve">นุสบา </v>
          </cell>
          <cell r="CL50"/>
          <cell r="CM50"/>
          <cell r="CN50"/>
          <cell r="CO50"/>
          <cell r="CP50"/>
          <cell r="CQ50"/>
          <cell r="CR50"/>
          <cell r="CS50"/>
          <cell r="CT50">
            <v>244184</v>
          </cell>
          <cell r="CU50"/>
          <cell r="CV50"/>
          <cell r="CW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cell r="CP51"/>
          <cell r="CQ51"/>
          <cell r="CR51"/>
          <cell r="CS51"/>
          <cell r="CT51"/>
          <cell r="CU51"/>
          <cell r="CV51"/>
          <cell r="CW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cell r="CP52"/>
          <cell r="CQ52"/>
          <cell r="CR52"/>
          <cell r="CS52"/>
          <cell r="CT52"/>
          <cell r="CU52"/>
          <cell r="CV52"/>
          <cell r="CW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 xml:space="preserve">สืบทรัพย์ (คำสั่ง 18/11/2564) สำนักงานอื่นฟ้อง//สืบแล้ว รายงานผล วันที่ 14/1/2565//รายงานผลสืบทรัพย์ ครั้งที่ 3 วันที่ 20/6/2568 </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t="str">
            <v>1.นางสาวมายาวี ตาปิก
2.นางสาวมณีรัตน์ แก้วสาทร
3.นางสาวชาริณี อินต๊ะวัง</v>
          </cell>
          <cell r="CM53" t="str">
            <v>จำเลยที่ 1
จำเลยที่ 2
จำเลยที่ 3</v>
          </cell>
          <cell r="CN53" t="str">
            <v>3-5407-00100-38-4
3-5702-00229-80-0
1-1007-01261-66-5</v>
          </cell>
          <cell r="CO53" t="str">
            <v xml:space="preserve">-ไม่พบว่ามีกรรมสิทธิ์ในที่ดินที่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เขตปทุมวัน กรุงเทพมหานคร </v>
          </cell>
          <cell r="CP53" t="str">
            <v xml:space="preserve">ไม่พบทรัพย์ </v>
          </cell>
          <cell r="CQ53"/>
          <cell r="CR53">
            <v>3</v>
          </cell>
          <cell r="CS53" t="str">
            <v>นุสบา</v>
          </cell>
          <cell r="CT53">
            <v>244184</v>
          </cell>
          <cell r="CU53"/>
          <cell r="CV53"/>
          <cell r="CW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cell r="CP54"/>
          <cell r="CQ54"/>
          <cell r="CR54"/>
          <cell r="CS54"/>
          <cell r="CT54"/>
          <cell r="CU54"/>
          <cell r="CV54"/>
          <cell r="CW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cell r="CP55"/>
          <cell r="CQ55"/>
          <cell r="CR55"/>
          <cell r="CS55"/>
          <cell r="CT55"/>
          <cell r="CU55"/>
          <cell r="CV55"/>
          <cell r="CW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cell r="CP56"/>
          <cell r="CQ56"/>
          <cell r="CR56"/>
          <cell r="CS56"/>
          <cell r="CT56"/>
          <cell r="CU56"/>
          <cell r="CV56"/>
          <cell r="CW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cell r="CP57"/>
          <cell r="CQ57"/>
          <cell r="CR57"/>
          <cell r="CS57"/>
          <cell r="CT57"/>
          <cell r="CU57"/>
          <cell r="CV57"/>
          <cell r="CW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cell r="CP58"/>
          <cell r="CQ58"/>
          <cell r="CR58"/>
          <cell r="CS58"/>
          <cell r="CT58"/>
          <cell r="CU58"/>
          <cell r="CV58"/>
          <cell r="CW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cell r="CP59"/>
          <cell r="CQ59"/>
          <cell r="CR59"/>
          <cell r="CS59"/>
          <cell r="CT59"/>
          <cell r="CU59"/>
          <cell r="CV59"/>
          <cell r="CW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cell r="CM60"/>
          <cell r="CN60"/>
          <cell r="CO60"/>
          <cell r="CP60"/>
          <cell r="CQ60"/>
          <cell r="CR60"/>
          <cell r="CS60"/>
          <cell r="CT60">
            <v>242971</v>
          </cell>
          <cell r="CU60"/>
          <cell r="CV60"/>
          <cell r="CW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cell r="CP61"/>
          <cell r="CQ61"/>
          <cell r="CR61"/>
          <cell r="CS61"/>
          <cell r="CT61"/>
          <cell r="CU61"/>
          <cell r="CV61"/>
          <cell r="CW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cell r="CM62"/>
          <cell r="CN62"/>
          <cell r="CO62"/>
          <cell r="CP62"/>
          <cell r="CQ62"/>
          <cell r="CR62"/>
          <cell r="CS62"/>
          <cell r="CT62">
            <v>243088</v>
          </cell>
          <cell r="CU62">
            <v>243141</v>
          </cell>
          <cell r="CV62"/>
          <cell r="CW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 รายงานผล วันที่ 8/1/2564 // สืบทรัพย์รอบที่ 2 (คำสั่ง 4/12/2568) รายงานวันที่ 1/2/2568</v>
          </cell>
          <cell r="BC63" t="str">
            <v>1200,
1200</v>
          </cell>
          <cell r="BD63" t="str">
            <v>20
11</v>
          </cell>
          <cell r="BE63" t="str">
            <v>2
6</v>
          </cell>
          <cell r="BF63" t="str">
            <v>2566
2568</v>
          </cell>
          <cell r="BG63">
            <v>0</v>
          </cell>
          <cell r="BH63" t="str">
            <v>-</v>
          </cell>
          <cell r="BI63" t="str">
            <v>-</v>
          </cell>
          <cell r="BJ63" t="str">
            <v>-</v>
          </cell>
          <cell r="BK63">
            <v>0</v>
          </cell>
          <cell r="BL63" t="str">
            <v>1920,
2065</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I63"/>
          <cell r="CJ63"/>
          <cell r="CK63" t="str">
            <v>ปฏิยุทธ์</v>
          </cell>
          <cell r="CL63"/>
          <cell r="CM63"/>
          <cell r="CN63"/>
          <cell r="CO63"/>
          <cell r="CP63"/>
          <cell r="CQ63"/>
          <cell r="CR63"/>
          <cell r="CS63"/>
          <cell r="CT63">
            <v>244031</v>
          </cell>
          <cell r="CU63">
            <v>244219</v>
          </cell>
          <cell r="CV63"/>
          <cell r="CW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t="str">
            <v>13
18</v>
          </cell>
          <cell r="BO64" t="str">
            <v>9
11</v>
          </cell>
          <cell r="BP64" t="str">
            <v>2566
2567</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cell r="CN64"/>
          <cell r="CO64"/>
          <cell r="CP64"/>
          <cell r="CQ64"/>
          <cell r="CR64"/>
          <cell r="CS64"/>
          <cell r="CT64"/>
          <cell r="CU64">
            <v>243397</v>
          </cell>
          <cell r="CV64"/>
          <cell r="CW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t="str">
            <v>13
18</v>
          </cell>
          <cell r="BO65" t="str">
            <v>9
11</v>
          </cell>
          <cell r="BP65" t="str">
            <v>2566
2567</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cell r="CN65"/>
          <cell r="CO65"/>
          <cell r="CP65"/>
          <cell r="CQ65"/>
          <cell r="CR65"/>
          <cell r="CS65"/>
          <cell r="CT65"/>
          <cell r="CU65">
            <v>243397</v>
          </cell>
          <cell r="CV65"/>
          <cell r="CW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v>6</v>
          </cell>
          <cell r="BO66">
            <v>3</v>
          </cell>
          <cell r="BP66">
            <v>2568</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cell r="CP66"/>
          <cell r="CQ66"/>
          <cell r="CR66"/>
          <cell r="CS66"/>
          <cell r="CT66"/>
          <cell r="CU66"/>
          <cell r="CV66"/>
          <cell r="CW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cell r="CP67"/>
          <cell r="CQ67"/>
          <cell r="CR67"/>
          <cell r="CS67"/>
          <cell r="CT67"/>
          <cell r="CU67"/>
          <cell r="CV67"/>
          <cell r="CW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cell r="CP68"/>
          <cell r="CQ68"/>
          <cell r="CR68"/>
          <cell r="CS68"/>
          <cell r="CT68"/>
          <cell r="CU68"/>
          <cell r="CV68"/>
          <cell r="CW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t="str">
            <v>13
18</v>
          </cell>
          <cell r="BO69" t="str">
            <v>9
11</v>
          </cell>
          <cell r="BP69" t="str">
            <v>2566
2567</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cell r="CN69"/>
          <cell r="CO69"/>
          <cell r="CP69"/>
          <cell r="CQ69"/>
          <cell r="CR69"/>
          <cell r="CS69"/>
          <cell r="CT69"/>
          <cell r="CU69">
            <v>243397</v>
          </cell>
          <cell r="CV69"/>
          <cell r="CW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cell r="CP70"/>
          <cell r="CQ70"/>
          <cell r="CR70"/>
          <cell r="CS70"/>
          <cell r="CT70"/>
          <cell r="CU70"/>
          <cell r="CV70"/>
          <cell r="CW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cell r="CP71"/>
          <cell r="CQ71"/>
          <cell r="CR71"/>
          <cell r="CS71"/>
          <cell r="CT71"/>
          <cell r="CU71"/>
          <cell r="CV71"/>
          <cell r="CW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cell r="CP72"/>
          <cell r="CQ72"/>
          <cell r="CR72"/>
          <cell r="CS72"/>
          <cell r="CT72"/>
          <cell r="CU72"/>
          <cell r="CV72"/>
          <cell r="CW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cell r="CN73"/>
          <cell r="CO73"/>
          <cell r="CP73"/>
          <cell r="CQ73"/>
          <cell r="CR73"/>
          <cell r="CS73"/>
          <cell r="CT73"/>
          <cell r="CU73">
            <v>243468</v>
          </cell>
          <cell r="CV73"/>
          <cell r="CW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cell r="CN74"/>
          <cell r="CO74"/>
          <cell r="CP74"/>
          <cell r="CQ74"/>
          <cell r="CR74"/>
          <cell r="CS74"/>
          <cell r="CT74"/>
          <cell r="CU74">
            <v>243397</v>
          </cell>
          <cell r="CV74"/>
          <cell r="CW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cell r="CL75"/>
          <cell r="CM75"/>
          <cell r="CN75"/>
          <cell r="CO75"/>
          <cell r="CP75"/>
          <cell r="CQ75"/>
          <cell r="CR75"/>
          <cell r="CS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cell r="CM76"/>
          <cell r="CN76"/>
          <cell r="CO76"/>
          <cell r="CP76"/>
          <cell r="CQ76"/>
          <cell r="CR76"/>
          <cell r="CS76"/>
          <cell r="CT76">
            <v>242905</v>
          </cell>
          <cell r="CU76">
            <v>243367</v>
          </cell>
          <cell r="CV76"/>
          <cell r="CW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cell r="CN77"/>
          <cell r="CO77"/>
          <cell r="CP77"/>
          <cell r="CQ77"/>
          <cell r="CR77"/>
          <cell r="CS77"/>
          <cell r="CT77"/>
          <cell r="CU77">
            <v>243367</v>
          </cell>
          <cell r="CV77"/>
          <cell r="CW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cell r="CN78"/>
          <cell r="CO78"/>
          <cell r="CP78"/>
          <cell r="CQ78"/>
          <cell r="CR78"/>
          <cell r="CS78"/>
          <cell r="CT78"/>
          <cell r="CU78">
            <v>243367</v>
          </cell>
          <cell r="CV78"/>
          <cell r="CW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cell r="CN79"/>
          <cell r="CO79"/>
          <cell r="CP79"/>
          <cell r="CQ79"/>
          <cell r="CR79"/>
          <cell r="CS79"/>
          <cell r="CT79"/>
          <cell r="CU79">
            <v>243367</v>
          </cell>
          <cell r="CV79"/>
          <cell r="CW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cell r="CP80"/>
          <cell r="CQ80"/>
          <cell r="CR80"/>
          <cell r="CS80"/>
          <cell r="CT80"/>
          <cell r="CU80"/>
          <cell r="CV80"/>
          <cell r="CW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cell r="CP81"/>
          <cell r="CQ81"/>
          <cell r="CR81"/>
          <cell r="CS81"/>
          <cell r="CT81"/>
          <cell r="CU81"/>
          <cell r="CV81"/>
          <cell r="CW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cell r="CP82"/>
          <cell r="CQ82"/>
          <cell r="CR82"/>
          <cell r="CS82"/>
          <cell r="CT82"/>
          <cell r="CU82"/>
          <cell r="CV82"/>
          <cell r="CW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cell r="CP83"/>
          <cell r="CQ83"/>
          <cell r="CR83"/>
          <cell r="CS83"/>
          <cell r="CT83"/>
          <cell r="CU83"/>
          <cell r="CV83"/>
          <cell r="CW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cell r="CP84"/>
          <cell r="CQ84"/>
          <cell r="CR84"/>
          <cell r="CS84"/>
          <cell r="CT84"/>
          <cell r="CU84"/>
          <cell r="CV84"/>
          <cell r="CW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cell r="CP85"/>
          <cell r="CQ85"/>
          <cell r="CR85"/>
          <cell r="CS85"/>
          <cell r="CT85"/>
          <cell r="CU85"/>
          <cell r="CV85"/>
          <cell r="CW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cell r="CP86"/>
          <cell r="CQ86"/>
          <cell r="CR86"/>
          <cell r="CS86"/>
          <cell r="CT86"/>
          <cell r="CU86"/>
          <cell r="CV86"/>
          <cell r="CW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cell r="CN87"/>
          <cell r="CO87"/>
          <cell r="CP87"/>
          <cell r="CQ87"/>
          <cell r="CR87"/>
          <cell r="CS87"/>
          <cell r="CT87"/>
          <cell r="CU87" t="str">
            <v>3/8/</v>
          </cell>
          <cell r="CV87"/>
          <cell r="CW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cell r="CP88"/>
          <cell r="CQ88"/>
          <cell r="CR88"/>
          <cell r="CS88"/>
          <cell r="CT88"/>
          <cell r="CU88"/>
          <cell r="CV88"/>
          <cell r="CW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cell r="CP89"/>
          <cell r="CQ89"/>
          <cell r="CR89"/>
          <cell r="CS89"/>
          <cell r="CT89"/>
          <cell r="CU89"/>
          <cell r="CV89"/>
          <cell r="CW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cell r="CP90"/>
          <cell r="CQ90"/>
          <cell r="CR90"/>
          <cell r="CS90"/>
          <cell r="CT90"/>
          <cell r="CU90"/>
          <cell r="CV90"/>
          <cell r="CW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cell r="CP91"/>
          <cell r="CQ91"/>
          <cell r="CR91"/>
          <cell r="CS91"/>
          <cell r="CT91"/>
          <cell r="CU91"/>
          <cell r="CV91"/>
          <cell r="CW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cell r="CP92"/>
          <cell r="CQ92"/>
          <cell r="CR92"/>
          <cell r="CS92"/>
          <cell r="CT92"/>
          <cell r="CU92"/>
          <cell r="CV92"/>
          <cell r="CW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cell r="CP93"/>
          <cell r="CQ93"/>
          <cell r="CR93"/>
          <cell r="CS93"/>
          <cell r="CT93"/>
          <cell r="CU93"/>
          <cell r="CV93"/>
          <cell r="CW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cell r="CN94"/>
          <cell r="CO94"/>
          <cell r="CP94"/>
          <cell r="CQ94"/>
          <cell r="CR94"/>
          <cell r="CS94"/>
          <cell r="CT94"/>
          <cell r="CU94">
            <v>243468</v>
          </cell>
          <cell r="CV94"/>
          <cell r="CW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cell r="CP95"/>
          <cell r="CQ95"/>
          <cell r="CR95"/>
          <cell r="CS95"/>
          <cell r="CT95"/>
          <cell r="CU95"/>
          <cell r="CV95"/>
          <cell r="CW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
10</v>
          </cell>
          <cell r="BO96" t="str">
            <v>5
6
6</v>
          </cell>
          <cell r="BP96" t="str">
            <v>2567
2567
2568</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cell r="CP96"/>
          <cell r="CQ96"/>
          <cell r="CR96"/>
          <cell r="CS96"/>
          <cell r="CT96"/>
          <cell r="CU96"/>
          <cell r="CV96"/>
          <cell r="CW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cell r="CP97"/>
          <cell r="CQ97"/>
          <cell r="CR97"/>
          <cell r="CS97"/>
          <cell r="CT97"/>
          <cell r="CU97"/>
          <cell r="CV97"/>
          <cell r="CW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cell r="CP98"/>
          <cell r="CQ98"/>
          <cell r="CR98"/>
          <cell r="CS98"/>
          <cell r="CT98"/>
          <cell r="CU98"/>
          <cell r="CV98"/>
          <cell r="CW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xml:space="preserve">
16</v>
          </cell>
          <cell r="BO99" t="str">
            <v xml:space="preserve">
7</v>
          </cell>
          <cell r="BP99" t="str">
            <v xml:space="preserve">
2568</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cell r="CN99"/>
          <cell r="CO99"/>
          <cell r="CP99"/>
          <cell r="CQ99"/>
          <cell r="CR99"/>
          <cell r="CS99"/>
          <cell r="CT99"/>
          <cell r="CU99">
            <v>243468</v>
          </cell>
          <cell r="CV99"/>
          <cell r="CW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xml:space="preserve">
19</v>
          </cell>
          <cell r="BO100" t="str">
            <v xml:space="preserve">
6</v>
          </cell>
          <cell r="BP100" t="str">
            <v xml:space="preserve">
2567</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cell r="CP100"/>
          <cell r="CQ100"/>
          <cell r="CR100"/>
          <cell r="CS100"/>
          <cell r="CT100"/>
          <cell r="CU100"/>
          <cell r="CV100"/>
          <cell r="CW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cell r="CP101"/>
          <cell r="CQ101"/>
          <cell r="CR101"/>
          <cell r="CS101"/>
          <cell r="CT101"/>
          <cell r="CU101"/>
          <cell r="CV101"/>
          <cell r="CW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cell r="CP102"/>
          <cell r="CQ102"/>
          <cell r="CR102"/>
          <cell r="CS102"/>
          <cell r="CT102"/>
          <cell r="CU102"/>
          <cell r="CV102"/>
          <cell r="CW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cell r="CP103"/>
          <cell r="CQ103"/>
          <cell r="CR103"/>
          <cell r="CS103"/>
          <cell r="CT103"/>
          <cell r="CU103"/>
          <cell r="CV103"/>
          <cell r="CW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cell r="CP104"/>
          <cell r="CQ104"/>
          <cell r="CR104"/>
          <cell r="CS104"/>
          <cell r="CT104"/>
          <cell r="CU104"/>
          <cell r="CV104"/>
          <cell r="CW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cell r="CP105"/>
          <cell r="CQ105"/>
          <cell r="CR105"/>
          <cell r="CS105"/>
          <cell r="CT105"/>
          <cell r="CU105"/>
          <cell r="CV105"/>
          <cell r="CW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cell r="CP106"/>
          <cell r="CQ106"/>
          <cell r="CR106"/>
          <cell r="CS106"/>
          <cell r="CT106"/>
          <cell r="CU106"/>
          <cell r="CV106"/>
          <cell r="CW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cell r="CP107"/>
          <cell r="CQ107"/>
          <cell r="CR107"/>
          <cell r="CS107"/>
          <cell r="CT107"/>
          <cell r="CU107"/>
          <cell r="CV107"/>
          <cell r="CW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cell r="CP108"/>
          <cell r="CQ108"/>
          <cell r="CR108"/>
          <cell r="CS108"/>
          <cell r="CT108"/>
          <cell r="CU108"/>
          <cell r="CV108"/>
          <cell r="CW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cell r="CP109"/>
          <cell r="CQ109"/>
          <cell r="CR109"/>
          <cell r="CS109"/>
          <cell r="CT109"/>
          <cell r="CU109"/>
          <cell r="CV109"/>
          <cell r="CW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cell r="CP110"/>
          <cell r="CQ110"/>
          <cell r="CR110"/>
          <cell r="CS110"/>
          <cell r="CT110"/>
          <cell r="CU110"/>
          <cell r="CV110"/>
          <cell r="CW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cell r="CP111"/>
          <cell r="CQ111"/>
          <cell r="CR111"/>
          <cell r="CS111"/>
          <cell r="CT111"/>
          <cell r="CU111"/>
          <cell r="CV111"/>
          <cell r="CW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cell r="CP112"/>
          <cell r="CQ112"/>
          <cell r="CR112"/>
          <cell r="CS112"/>
          <cell r="CT112"/>
          <cell r="CU112"/>
          <cell r="CV112"/>
          <cell r="CW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v>10</v>
          </cell>
          <cell r="BO113">
            <v>6</v>
          </cell>
          <cell r="BP113">
            <v>2568</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cell r="CP113"/>
          <cell r="CQ113"/>
          <cell r="CR113"/>
          <cell r="CS113"/>
          <cell r="CT113"/>
          <cell r="CU113"/>
          <cell r="CV113"/>
          <cell r="CW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xml:space="preserve">
18</v>
          </cell>
          <cell r="BO114" t="str">
            <v xml:space="preserve">
4</v>
          </cell>
          <cell r="BP114" t="str">
            <v xml:space="preserve">
2568</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cell r="CP114"/>
          <cell r="CQ114"/>
          <cell r="CR114"/>
          <cell r="CS114"/>
          <cell r="CT114"/>
          <cell r="CU114"/>
          <cell r="CV114"/>
          <cell r="CW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cell r="CP115"/>
          <cell r="CQ115"/>
          <cell r="CR115"/>
          <cell r="CS115"/>
          <cell r="CT115"/>
          <cell r="CU115"/>
          <cell r="CV115"/>
          <cell r="CW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cell r="CP116"/>
          <cell r="CQ116"/>
          <cell r="CR116"/>
          <cell r="CS116"/>
          <cell r="CT116"/>
          <cell r="CU116"/>
          <cell r="CV116"/>
          <cell r="CW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cell r="CP117"/>
          <cell r="CQ117"/>
          <cell r="CR117"/>
          <cell r="CS117"/>
          <cell r="CT117"/>
          <cell r="CU117"/>
          <cell r="CV117"/>
          <cell r="CW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cell r="CP118"/>
          <cell r="CQ118"/>
          <cell r="CR118"/>
          <cell r="CS118"/>
          <cell r="CT118"/>
          <cell r="CU118"/>
          <cell r="CV118"/>
          <cell r="CW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cell r="CP119"/>
          <cell r="CQ119"/>
          <cell r="CR119"/>
          <cell r="CS119"/>
          <cell r="CT119"/>
          <cell r="CU119"/>
          <cell r="CV119"/>
          <cell r="CW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cell r="CP120"/>
          <cell r="CQ120"/>
          <cell r="CR120"/>
          <cell r="CS120"/>
          <cell r="CT120"/>
          <cell r="CU120"/>
          <cell r="CV120"/>
          <cell r="CW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cell r="CP121"/>
          <cell r="CQ121"/>
          <cell r="CR121"/>
          <cell r="CS121"/>
          <cell r="CT121"/>
          <cell r="CU121"/>
          <cell r="CV121"/>
          <cell r="CW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cell r="CP122"/>
          <cell r="CQ122"/>
          <cell r="CR122"/>
          <cell r="CS122"/>
          <cell r="CT122"/>
          <cell r="CU122"/>
          <cell r="CV122"/>
          <cell r="CW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cell r="CP123"/>
          <cell r="CQ123"/>
          <cell r="CR123"/>
          <cell r="CS123"/>
          <cell r="CT123"/>
          <cell r="CU123"/>
          <cell r="CV123"/>
          <cell r="CW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cell r="CP124"/>
          <cell r="CQ124"/>
          <cell r="CR124"/>
          <cell r="CS124"/>
          <cell r="CT124"/>
          <cell r="CU124"/>
          <cell r="CV124"/>
          <cell r="CW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cell r="CP125"/>
          <cell r="CQ125"/>
          <cell r="CR125"/>
          <cell r="CS125"/>
          <cell r="CT125"/>
          <cell r="CU125"/>
          <cell r="CV125"/>
          <cell r="CW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cell r="CP126"/>
          <cell r="CQ126"/>
          <cell r="CR126"/>
          <cell r="CS126"/>
          <cell r="CT126"/>
          <cell r="CU126"/>
          <cell r="CV126"/>
          <cell r="CW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cell r="CP127"/>
          <cell r="CQ127"/>
          <cell r="CR127"/>
          <cell r="CS127"/>
          <cell r="CT127"/>
          <cell r="CU127"/>
          <cell r="CV127"/>
          <cell r="CW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cell r="CP128"/>
          <cell r="CQ128"/>
          <cell r="CR128"/>
          <cell r="CS128"/>
          <cell r="CT128"/>
          <cell r="CU128"/>
          <cell r="CV128"/>
          <cell r="CW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cell r="CP129"/>
          <cell r="CQ129"/>
          <cell r="CR129"/>
          <cell r="CS129"/>
          <cell r="CT129"/>
          <cell r="CU129"/>
          <cell r="CV129"/>
          <cell r="CW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cell r="CP130"/>
          <cell r="CQ130"/>
          <cell r="CR130"/>
          <cell r="CS130"/>
          <cell r="CT130"/>
          <cell r="CU130"/>
          <cell r="CV130"/>
          <cell r="CW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cell r="CP131"/>
          <cell r="CQ131"/>
          <cell r="CR131"/>
          <cell r="CS131"/>
          <cell r="CT131"/>
          <cell r="CU131"/>
          <cell r="CV131"/>
          <cell r="CW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t="str">
            <v>22
18</v>
          </cell>
          <cell r="BO132" t="str">
            <v>3
4</v>
          </cell>
          <cell r="BP132" t="str">
            <v>2566
2568</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cell r="CP132"/>
          <cell r="CQ132"/>
          <cell r="CR132"/>
          <cell r="CS132"/>
          <cell r="CT132"/>
          <cell r="CU132"/>
          <cell r="CV132"/>
          <cell r="CW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cell r="CP133"/>
          <cell r="CQ133"/>
          <cell r="CR133"/>
          <cell r="CS133"/>
          <cell r="CT133"/>
          <cell r="CU133"/>
          <cell r="CV133"/>
          <cell r="CW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cell r="CP134"/>
          <cell r="CQ134"/>
          <cell r="CR134"/>
          <cell r="CS134"/>
          <cell r="CT134"/>
          <cell r="CU134"/>
          <cell r="CV134"/>
          <cell r="CW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cell r="CP135"/>
          <cell r="CQ135"/>
          <cell r="CR135"/>
          <cell r="CS135"/>
          <cell r="CT135"/>
          <cell r="CU135"/>
          <cell r="CV135"/>
          <cell r="CW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cell r="CP136"/>
          <cell r="CQ136"/>
          <cell r="CR136"/>
          <cell r="CS136"/>
          <cell r="CT136"/>
          <cell r="CU136"/>
          <cell r="CV136"/>
          <cell r="CW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cell r="CP137"/>
          <cell r="CQ137"/>
          <cell r="CR137"/>
          <cell r="CS137"/>
          <cell r="CT137"/>
          <cell r="CU137"/>
          <cell r="CV137"/>
          <cell r="CW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cell r="CP138"/>
          <cell r="CQ138"/>
          <cell r="CR138"/>
          <cell r="CS138"/>
          <cell r="CT138"/>
          <cell r="CU138"/>
          <cell r="CV138"/>
          <cell r="CW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cell r="CP139"/>
          <cell r="CQ139"/>
          <cell r="CR139"/>
          <cell r="CS139"/>
          <cell r="CT139"/>
          <cell r="CU139"/>
          <cell r="CV139"/>
          <cell r="CW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cell r="CP140"/>
          <cell r="CQ140"/>
          <cell r="CR140"/>
          <cell r="CS140"/>
          <cell r="CT140"/>
          <cell r="CU140"/>
          <cell r="CV140"/>
          <cell r="CW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cell r="CP141"/>
          <cell r="CQ141"/>
          <cell r="CR141"/>
          <cell r="CS141"/>
          <cell r="CT141"/>
          <cell r="CU141"/>
          <cell r="CV141"/>
          <cell r="CW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cell r="CP142"/>
          <cell r="CQ142"/>
          <cell r="CR142"/>
          <cell r="CS142"/>
          <cell r="CT142"/>
          <cell r="CU142"/>
          <cell r="CV142"/>
          <cell r="CW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cell r="CP143"/>
          <cell r="CQ143"/>
          <cell r="CR143"/>
          <cell r="CS143"/>
          <cell r="CT143"/>
          <cell r="CU143"/>
          <cell r="CV143"/>
          <cell r="CW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cell r="CP144"/>
          <cell r="CQ144"/>
          <cell r="CR144"/>
          <cell r="CS144"/>
          <cell r="CT144"/>
          <cell r="CU144"/>
          <cell r="CV144"/>
          <cell r="CW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cell r="CP145"/>
          <cell r="CQ145"/>
          <cell r="CR145"/>
          <cell r="CS145"/>
          <cell r="CT145"/>
          <cell r="CU145"/>
          <cell r="CV145"/>
          <cell r="CW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cell r="CN146"/>
          <cell r="CO146"/>
          <cell r="CP146"/>
          <cell r="CQ146"/>
          <cell r="CR146"/>
          <cell r="CS146"/>
          <cell r="CT146"/>
          <cell r="CU146">
            <v>243468</v>
          </cell>
          <cell r="CV146"/>
          <cell r="CW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cell r="CP147"/>
          <cell r="CQ147"/>
          <cell r="CR147"/>
          <cell r="CS147"/>
          <cell r="CT147"/>
          <cell r="CU147"/>
          <cell r="CV147"/>
          <cell r="CW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cell r="CP148"/>
          <cell r="CQ148"/>
          <cell r="CR148"/>
          <cell r="CS148"/>
          <cell r="CT148"/>
          <cell r="CU148"/>
          <cell r="CV148"/>
          <cell r="CW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cell r="CP149"/>
          <cell r="CQ149"/>
          <cell r="CR149"/>
          <cell r="CS149"/>
          <cell r="CT149"/>
          <cell r="CU149"/>
          <cell r="CV149"/>
          <cell r="CW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cell r="CP150"/>
          <cell r="CQ150"/>
          <cell r="CR150"/>
          <cell r="CS150"/>
          <cell r="CT150"/>
          <cell r="CU150"/>
          <cell r="CV150"/>
          <cell r="CW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cell r="CP151"/>
          <cell r="CQ151"/>
          <cell r="CR151"/>
          <cell r="CS151"/>
          <cell r="CT151"/>
          <cell r="CU151"/>
          <cell r="CV151"/>
          <cell r="CW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cell r="CP152"/>
          <cell r="CQ152"/>
          <cell r="CR152"/>
          <cell r="CS152"/>
          <cell r="CT152"/>
          <cell r="CU152"/>
          <cell r="CV152"/>
          <cell r="CW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cell r="CP153"/>
          <cell r="CQ153"/>
          <cell r="CR153"/>
          <cell r="CS153"/>
          <cell r="CT153"/>
          <cell r="CU153"/>
          <cell r="CV153"/>
          <cell r="CW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cell r="CP154"/>
          <cell r="CQ154"/>
          <cell r="CR154"/>
          <cell r="CS154"/>
          <cell r="CT154"/>
          <cell r="CU154"/>
          <cell r="CV154"/>
          <cell r="CW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cell r="CP155"/>
          <cell r="CQ155"/>
          <cell r="CR155"/>
          <cell r="CS155"/>
          <cell r="CT155"/>
          <cell r="CU155"/>
          <cell r="CV155"/>
          <cell r="CW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cell r="CP156"/>
          <cell r="CQ156"/>
          <cell r="CR156"/>
          <cell r="CS156"/>
          <cell r="CT156"/>
          <cell r="CU156"/>
          <cell r="CV156"/>
          <cell r="CW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cell r="CP157"/>
          <cell r="CQ157"/>
          <cell r="CR157"/>
          <cell r="CS157"/>
          <cell r="CT157"/>
          <cell r="CU157"/>
          <cell r="CV157"/>
          <cell r="CW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cell r="CP158"/>
          <cell r="CQ158"/>
          <cell r="CR158"/>
          <cell r="CS158"/>
          <cell r="CT158"/>
          <cell r="CU158"/>
          <cell r="CV158"/>
          <cell r="CW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xml:space="preserve">
19</v>
          </cell>
          <cell r="BO159" t="str">
            <v xml:space="preserve">
6</v>
          </cell>
          <cell r="BP159" t="str">
            <v xml:space="preserve">
2567</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cell r="CP159"/>
          <cell r="CQ159"/>
          <cell r="CR159"/>
          <cell r="CS159"/>
          <cell r="CT159"/>
          <cell r="CU159"/>
          <cell r="CV159"/>
          <cell r="CW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 สืบทรัพย์ครั้งที่ 2 (คำสั่ง 10/04/2568) // รายงานผลสืบทรัพย์วันที่ 11/06/2568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t="str">
            <v>1.นายมานะ บุญมาวงค์
2.นางสาวจารุณี ละเหลี่ยม</v>
          </cell>
          <cell r="CE160" t="str">
            <v>จำเลยที่ 1
จำเลยที่ 2</v>
          </cell>
          <cell r="CF160" t="str">
            <v>1-5805-00003-10-0
5-5019-00002-77-5</v>
          </cell>
          <cell r="CG1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CH160" t="str">
            <v>ไม่พบ</v>
          </cell>
          <cell r="CI160"/>
          <cell r="CJ160"/>
          <cell r="CK160" t="str">
            <v>ปฏิยุทธ์</v>
          </cell>
          <cell r="CL160"/>
          <cell r="CM160"/>
          <cell r="CN160"/>
          <cell r="CO160"/>
          <cell r="CP160"/>
          <cell r="CQ160"/>
          <cell r="CR160"/>
          <cell r="CS160"/>
          <cell r="CT160">
            <v>244146</v>
          </cell>
          <cell r="CU160"/>
          <cell r="CV160"/>
          <cell r="CW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cell r="CP161"/>
          <cell r="CQ161"/>
          <cell r="CR161"/>
          <cell r="CS161"/>
          <cell r="CT161"/>
          <cell r="CU161"/>
          <cell r="CV161"/>
          <cell r="CW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I162"/>
          <cell r="CJ162"/>
          <cell r="CK162" t="str">
            <v>ปฏิยุทธ์</v>
          </cell>
          <cell r="CL162"/>
          <cell r="CM162"/>
          <cell r="CN162"/>
          <cell r="CO162"/>
          <cell r="CP162"/>
          <cell r="CQ162"/>
          <cell r="CR162"/>
          <cell r="CS162"/>
          <cell r="CT162"/>
          <cell r="CU162"/>
          <cell r="CV162"/>
          <cell r="CW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t="str">
            <v>1500,
1500</v>
          </cell>
          <cell r="BD163" t="str">
            <v>9
20</v>
          </cell>
          <cell r="BE163" t="str">
            <v>6
6</v>
          </cell>
          <cell r="BF163" t="str">
            <v>2566
2568</v>
          </cell>
          <cell r="BG163">
            <v>0</v>
          </cell>
          <cell r="BH163" t="str">
            <v>-</v>
          </cell>
          <cell r="BI163" t="str">
            <v>-</v>
          </cell>
          <cell r="BJ163" t="str">
            <v>-</v>
          </cell>
          <cell r="BK163">
            <v>0</v>
          </cell>
          <cell r="BL163" t="str">
            <v>1340,
1410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cell r="CM163"/>
          <cell r="CN163"/>
          <cell r="CO163"/>
          <cell r="CP163"/>
          <cell r="CQ163"/>
          <cell r="CR163"/>
          <cell r="CS163"/>
          <cell r="CT163">
            <v>243852</v>
          </cell>
          <cell r="CU163">
            <v>243367</v>
          </cell>
          <cell r="CV163"/>
          <cell r="CW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8/1/2565//คำสั่งสืบทรัพย์ครั้งที่ 2 (2/4/2568)//รายงานผลสืบทรัพย์ครั้งที่ 2 4/6/2568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t="str">
            <v>1.นายจอมเดช  กุศล
2.นางอรวรรณ  กุศล
3.นายพีระพงษ์  สายหยุด
4.นางสาวมณฑิตา  ชัยเลิศ</v>
          </cell>
          <cell r="CE164" t="str">
            <v>จำเลยที่ 1
คู่สมรสจำเลยที่ 1
จำเลยที่ 2
คู่สมรสจำเลยที่ 2</v>
          </cell>
          <cell r="CF164" t="str">
            <v>3-5014-00570-19-1
3-5005-00431-65-5
5-1298-00001-06-9
3-5006-00502-78-3</v>
          </cell>
          <cell r="CG1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อ.บางบัวทอง จ.นนทบุรี
-ไม่พบว่ามีกรรมสิทธิ์ในที่ดิน อ.แม่ริม จ.เชียงใหม่
-ไม่พบว่ามีกรรมสิทธิ์ในที่ดิน อ.บางบัวทอง จ.นนทบุรี
-ไม่พบว่ามีกรรมสิทธิ์ในที่ดิน อ.สันทราย จ.เชียงใหม่
</v>
          </cell>
          <cell r="CH164" t="str">
            <v>ไม่พบทรัพย์</v>
          </cell>
          <cell r="CI164"/>
          <cell r="CJ164">
            <v>4</v>
          </cell>
          <cell r="CK164" t="str">
            <v>นุสบา</v>
          </cell>
          <cell r="CL164"/>
          <cell r="CM164"/>
          <cell r="CN164"/>
          <cell r="CO164"/>
          <cell r="CP164"/>
          <cell r="CQ164"/>
          <cell r="CR164"/>
          <cell r="CS164"/>
          <cell r="CT164"/>
          <cell r="CU164">
            <v>243367</v>
          </cell>
          <cell r="CV164"/>
          <cell r="CW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cell r="CN165"/>
          <cell r="CO165"/>
          <cell r="CP165"/>
          <cell r="CQ165"/>
          <cell r="CR165"/>
          <cell r="CS165"/>
          <cell r="CT165"/>
          <cell r="CU165">
            <v>244061</v>
          </cell>
          <cell r="CV165"/>
          <cell r="CW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cell r="CP166"/>
          <cell r="CQ166"/>
          <cell r="CR166"/>
          <cell r="CS166"/>
          <cell r="CT166"/>
          <cell r="CU166"/>
          <cell r="CV166"/>
          <cell r="CW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cell r="CP167"/>
          <cell r="CQ167"/>
          <cell r="CR167"/>
          <cell r="CS167"/>
          <cell r="CT167"/>
          <cell r="CU167"/>
          <cell r="CV167"/>
          <cell r="CW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 คำสั่งสืบทรัพย์รอบที่ 2 17/4/2568 // รายงานผลสืบทรัพย์ 19/6/2568</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t="str">
            <v>1.นางอำภา เรือนคำปัน
2.นายอนันต์ เรือนคำปัน
3.นายจักรพันธ์ กุยปวง
4.นางเทียม กุยปวง</v>
          </cell>
          <cell r="CE168" t="str">
            <v>จำเลยที่ 1
คู่สมรสจำเลยที่ 1
จำเลยที่ 2
คู่สมรสจำเลยที่ 2</v>
          </cell>
          <cell r="CF168" t="str">
            <v>3-5002-00065-73-4
3-5804-00329-21-2
3-5016-00013-62-7
3-5016-00025-53-6</v>
          </cell>
          <cell r="CG1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68" t="str">
            <v>ไม่พบ</v>
          </cell>
          <cell r="CI168"/>
          <cell r="CJ168"/>
          <cell r="CK168" t="str">
            <v>ปฏิยุทธ์</v>
          </cell>
          <cell r="CL168"/>
          <cell r="CM168"/>
          <cell r="CN168"/>
          <cell r="CO168"/>
          <cell r="CP168"/>
          <cell r="CQ168"/>
          <cell r="CR168"/>
          <cell r="CS168"/>
          <cell r="CT168"/>
          <cell r="CU168"/>
          <cell r="CV168"/>
          <cell r="CW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cell r="CP169"/>
          <cell r="CQ169"/>
          <cell r="CR169"/>
          <cell r="CS169"/>
          <cell r="CT169"/>
          <cell r="CU169"/>
          <cell r="CV169"/>
          <cell r="CW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cell r="CP170"/>
          <cell r="CQ170"/>
          <cell r="CR170"/>
          <cell r="CS170"/>
          <cell r="CT170"/>
          <cell r="CU170"/>
          <cell r="CV170"/>
          <cell r="CW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cell r="CP171"/>
          <cell r="CQ171"/>
          <cell r="CR171"/>
          <cell r="CS171"/>
          <cell r="CT171"/>
          <cell r="CU171"/>
          <cell r="CV171"/>
          <cell r="CW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cell r="CP172"/>
          <cell r="CQ172"/>
          <cell r="CR172"/>
          <cell r="CS172"/>
          <cell r="CT172"/>
          <cell r="CU172"/>
          <cell r="CV172"/>
          <cell r="CW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cell r="CM173"/>
          <cell r="CN173"/>
          <cell r="CO173"/>
          <cell r="CP173"/>
          <cell r="CQ173"/>
          <cell r="CR173"/>
          <cell r="CS173"/>
          <cell r="CT173">
            <v>243852</v>
          </cell>
          <cell r="CU173">
            <v>243141</v>
          </cell>
          <cell r="CV173"/>
          <cell r="CW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cell r="CM174"/>
          <cell r="CN174"/>
          <cell r="CO174"/>
          <cell r="CP174"/>
          <cell r="CQ174"/>
          <cell r="CR174"/>
          <cell r="CS174"/>
          <cell r="CT174">
            <v>243852</v>
          </cell>
          <cell r="CU174"/>
          <cell r="CV174"/>
          <cell r="CW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cell r="CN175"/>
          <cell r="CO175"/>
          <cell r="CP175"/>
          <cell r="CQ175"/>
          <cell r="CR175"/>
          <cell r="CS175"/>
          <cell r="CT175"/>
          <cell r="CU175">
            <v>243468</v>
          </cell>
          <cell r="CV175"/>
          <cell r="CW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t="str">
            <v>600
900</v>
          </cell>
          <cell r="BD176" t="str">
            <v>12
30</v>
          </cell>
          <cell r="BE176" t="str">
            <v>5
5</v>
          </cell>
          <cell r="BF176" t="str">
            <v>2566
2568</v>
          </cell>
          <cell r="BG176">
            <v>0</v>
          </cell>
          <cell r="BH176" t="str">
            <v>-</v>
          </cell>
          <cell r="BI176" t="str">
            <v>-</v>
          </cell>
          <cell r="BJ176" t="str">
            <v>-</v>
          </cell>
          <cell r="BK176">
            <v>0</v>
          </cell>
          <cell r="BL176" t="str">
            <v>665
675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cell r="CM176"/>
          <cell r="CN176"/>
          <cell r="CO176"/>
          <cell r="CP176"/>
          <cell r="CQ176"/>
          <cell r="CR176"/>
          <cell r="CS176"/>
          <cell r="CT176" t="str">
            <v>19/1/2565,
14/11/2567</v>
          </cell>
          <cell r="CU176">
            <v>243333</v>
          </cell>
          <cell r="CV176"/>
          <cell r="CW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cell r="CM177"/>
          <cell r="CN177"/>
          <cell r="CO177"/>
          <cell r="CP177"/>
          <cell r="CQ177"/>
          <cell r="CR177"/>
          <cell r="CS177"/>
          <cell r="CT177">
            <v>242907</v>
          </cell>
          <cell r="CU177">
            <v>243333</v>
          </cell>
          <cell r="CV177"/>
          <cell r="CW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cell r="CM178"/>
          <cell r="CN178"/>
          <cell r="CO178"/>
          <cell r="CP178"/>
          <cell r="CQ178"/>
          <cell r="CR178"/>
          <cell r="CS178"/>
          <cell r="CT178">
            <v>242942</v>
          </cell>
          <cell r="CU178">
            <v>243218</v>
          </cell>
          <cell r="CV178"/>
          <cell r="CW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cell r="CM179"/>
          <cell r="CN179"/>
          <cell r="CO179"/>
          <cell r="CP179"/>
          <cell r="CQ179"/>
          <cell r="CR179"/>
          <cell r="CS179"/>
          <cell r="CT179">
            <v>242913</v>
          </cell>
          <cell r="CU179">
            <v>243397</v>
          </cell>
          <cell r="CV179"/>
          <cell r="CW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cell r="CM180"/>
          <cell r="CN180"/>
          <cell r="CO180"/>
          <cell r="CP180"/>
          <cell r="CQ180"/>
          <cell r="CR180"/>
          <cell r="CS180"/>
          <cell r="CT180">
            <v>242913</v>
          </cell>
          <cell r="CU180">
            <v>243397</v>
          </cell>
          <cell r="CV180"/>
          <cell r="CW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cell r="CP181"/>
          <cell r="CQ181"/>
          <cell r="CR181"/>
          <cell r="CS181"/>
          <cell r="CT181"/>
          <cell r="CU181"/>
          <cell r="CV181"/>
          <cell r="CW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cell r="CM182"/>
          <cell r="CN182"/>
          <cell r="CO182"/>
          <cell r="CP182"/>
          <cell r="CQ182"/>
          <cell r="CR182"/>
          <cell r="CS182"/>
          <cell r="CT182">
            <v>242913</v>
          </cell>
          <cell r="CU182">
            <v>243397</v>
          </cell>
          <cell r="CV182"/>
          <cell r="CW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cell r="CM183"/>
          <cell r="CN183"/>
          <cell r="CO183"/>
          <cell r="CP183"/>
          <cell r="CQ183"/>
          <cell r="CR183"/>
          <cell r="CS183"/>
          <cell r="CT183">
            <v>242942</v>
          </cell>
          <cell r="CU183">
            <v>243397</v>
          </cell>
          <cell r="CV183"/>
          <cell r="CW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cell r="CM184"/>
          <cell r="CN184"/>
          <cell r="CO184"/>
          <cell r="CP184"/>
          <cell r="CQ184"/>
          <cell r="CR184"/>
          <cell r="CS184"/>
          <cell r="CT184">
            <v>242913</v>
          </cell>
          <cell r="CU184">
            <v>243467</v>
          </cell>
          <cell r="CV184"/>
          <cell r="CW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cell r="CM185"/>
          <cell r="CN185"/>
          <cell r="CO185"/>
          <cell r="CP185"/>
          <cell r="CQ185"/>
          <cell r="CR185"/>
          <cell r="CS185"/>
          <cell r="CT185">
            <v>242913</v>
          </cell>
          <cell r="CU185">
            <v>243333</v>
          </cell>
          <cell r="CV185"/>
          <cell r="CW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cell r="CM186"/>
          <cell r="CN186"/>
          <cell r="CO186"/>
          <cell r="CP186"/>
          <cell r="CQ186"/>
          <cell r="CR186"/>
          <cell r="CS186"/>
          <cell r="CT186">
            <v>242913</v>
          </cell>
          <cell r="CU186">
            <v>243397</v>
          </cell>
          <cell r="CV186"/>
          <cell r="CW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t="str">
            <v>900,
900</v>
          </cell>
          <cell r="BD187" t="str">
            <v>25
25</v>
          </cell>
          <cell r="BE187" t="str">
            <v>11
6</v>
          </cell>
          <cell r="BF187" t="str">
            <v>2565
2568</v>
          </cell>
          <cell r="BG187">
            <v>0</v>
          </cell>
          <cell r="BH187" t="str">
            <v>-</v>
          </cell>
          <cell r="BI187" t="str">
            <v>-</v>
          </cell>
          <cell r="BJ187" t="str">
            <v>-</v>
          </cell>
          <cell r="BK187">
            <v>0</v>
          </cell>
          <cell r="BL187" t="str">
            <v>930,
1085</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cell r="CP187"/>
          <cell r="CQ187"/>
          <cell r="CR187"/>
          <cell r="CS187"/>
          <cell r="CT187"/>
          <cell r="CU187"/>
          <cell r="CV187"/>
          <cell r="CW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xml:space="preserve">
31</v>
          </cell>
          <cell r="BO188" t="str">
            <v xml:space="preserve">
7</v>
          </cell>
          <cell r="BP188" t="str">
            <v xml:space="preserve">
2568</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cell r="CM188"/>
          <cell r="CN188"/>
          <cell r="CO188"/>
          <cell r="CP188"/>
          <cell r="CQ188"/>
          <cell r="CR188"/>
          <cell r="CS188"/>
          <cell r="CT188" t="str">
            <v>19/1/2565,
14/11/2567</v>
          </cell>
          <cell r="CU188">
            <v>243333</v>
          </cell>
          <cell r="CV188"/>
          <cell r="CW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cell r="CM189"/>
          <cell r="CN189"/>
          <cell r="CO189"/>
          <cell r="CP189"/>
          <cell r="CQ189"/>
          <cell r="CR189"/>
          <cell r="CS189"/>
          <cell r="CT189">
            <v>242913</v>
          </cell>
          <cell r="CU189">
            <v>243397</v>
          </cell>
          <cell r="CV189"/>
          <cell r="CW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cell r="CM190"/>
          <cell r="CN190"/>
          <cell r="CO190"/>
          <cell r="CP190"/>
          <cell r="CQ190"/>
          <cell r="CR190"/>
          <cell r="CS190"/>
          <cell r="CT190">
            <v>242971</v>
          </cell>
          <cell r="CU190">
            <v>243088</v>
          </cell>
          <cell r="CV190"/>
          <cell r="CW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cell r="CM191"/>
          <cell r="CN191"/>
          <cell r="CO191"/>
          <cell r="CP191"/>
          <cell r="CQ191"/>
          <cell r="CR191"/>
          <cell r="CS191"/>
          <cell r="CT191">
            <v>242971</v>
          </cell>
          <cell r="CU191">
            <v>243088</v>
          </cell>
          <cell r="CV191"/>
          <cell r="CW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cell r="CM192"/>
          <cell r="CN192"/>
          <cell r="CO192"/>
          <cell r="CP192"/>
          <cell r="CQ192"/>
          <cell r="CR192"/>
          <cell r="CS192"/>
          <cell r="CT192">
            <v>242971</v>
          </cell>
          <cell r="CU192">
            <v>243088</v>
          </cell>
          <cell r="CV192"/>
          <cell r="CW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cell r="CM193"/>
          <cell r="CN193"/>
          <cell r="CO193"/>
          <cell r="CP193"/>
          <cell r="CQ193"/>
          <cell r="CR193"/>
          <cell r="CS193"/>
          <cell r="CT193">
            <v>242971</v>
          </cell>
          <cell r="CU193">
            <v>243088</v>
          </cell>
          <cell r="CV193"/>
          <cell r="CW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cell r="CM194"/>
          <cell r="CN194"/>
          <cell r="CO194"/>
          <cell r="CP194"/>
          <cell r="CQ194"/>
          <cell r="CR194"/>
          <cell r="CS194"/>
          <cell r="CT194">
            <v>242971</v>
          </cell>
          <cell r="CU194">
            <v>243088</v>
          </cell>
          <cell r="CV194"/>
          <cell r="CW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cell r="CM195"/>
          <cell r="CN195"/>
          <cell r="CO195"/>
          <cell r="CP195"/>
          <cell r="CQ195"/>
          <cell r="CR195"/>
          <cell r="CS195"/>
          <cell r="CT195">
            <v>242971</v>
          </cell>
          <cell r="CU195">
            <v>243088</v>
          </cell>
          <cell r="CV195"/>
          <cell r="CW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cell r="CM196"/>
          <cell r="CN196"/>
          <cell r="CO196"/>
          <cell r="CP196"/>
          <cell r="CQ196"/>
          <cell r="CR196"/>
          <cell r="CS196"/>
          <cell r="CT196">
            <v>242971</v>
          </cell>
          <cell r="CU196"/>
          <cell r="CV196"/>
          <cell r="CW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cell r="CM197"/>
          <cell r="CN197"/>
          <cell r="CO197"/>
          <cell r="CP197"/>
          <cell r="CQ197"/>
          <cell r="CR197"/>
          <cell r="CS197"/>
          <cell r="CT197">
            <v>242971</v>
          </cell>
          <cell r="CU197">
            <v>243088</v>
          </cell>
          <cell r="CV197"/>
          <cell r="CW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cell r="CM198"/>
          <cell r="CN198"/>
          <cell r="CO198"/>
          <cell r="CP198"/>
          <cell r="CQ198"/>
          <cell r="CR198"/>
          <cell r="CS198"/>
          <cell r="CT198">
            <v>242971</v>
          </cell>
          <cell r="CU198">
            <v>243088</v>
          </cell>
          <cell r="CV198"/>
          <cell r="CW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cell r="CM199"/>
          <cell r="CN199"/>
          <cell r="CO199"/>
          <cell r="CP199"/>
          <cell r="CQ199"/>
          <cell r="CR199"/>
          <cell r="CS199"/>
          <cell r="CT199">
            <v>242971</v>
          </cell>
          <cell r="CU199">
            <v>243088</v>
          </cell>
          <cell r="CV199"/>
          <cell r="CW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cell r="CM200"/>
          <cell r="CN200"/>
          <cell r="CO200"/>
          <cell r="CP200"/>
          <cell r="CQ200"/>
          <cell r="CR200"/>
          <cell r="CS200"/>
          <cell r="CT200">
            <v>242971</v>
          </cell>
          <cell r="CU200">
            <v>243088</v>
          </cell>
          <cell r="CV200"/>
          <cell r="CW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 รายงานผล วันที่ 22/3/2565 // สืบทรัพย์ รอบที่ 2 (คำสั่ง 4/12/2568) รายงานวันที่ 1/2/2568</v>
          </cell>
          <cell r="BC201" t="str">
            <v>1200,
1200</v>
          </cell>
          <cell r="BD201" t="str">
            <v>12
11</v>
          </cell>
          <cell r="BE201" t="str">
            <v>4
6</v>
          </cell>
          <cell r="BF201" t="str">
            <v>2566
2568</v>
          </cell>
          <cell r="BG201">
            <v>0</v>
          </cell>
          <cell r="BH201" t="str">
            <v>-</v>
          </cell>
          <cell r="BI201" t="str">
            <v>-</v>
          </cell>
          <cell r="BJ201" t="str">
            <v>-</v>
          </cell>
          <cell r="BK201">
            <v>0</v>
          </cell>
          <cell r="BL201" t="str">
            <v>1895,
3160</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I201"/>
          <cell r="CJ201"/>
          <cell r="CK201" t="str">
            <v>ปฏิยุทธ์</v>
          </cell>
          <cell r="CL201"/>
          <cell r="CM201"/>
          <cell r="CN201"/>
          <cell r="CO201"/>
          <cell r="CP201"/>
          <cell r="CQ201"/>
          <cell r="CR201"/>
          <cell r="CS201"/>
          <cell r="CT201">
            <v>244031</v>
          </cell>
          <cell r="CU201">
            <v>244219</v>
          </cell>
          <cell r="CV201"/>
          <cell r="CW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cell r="CM202"/>
          <cell r="CN202"/>
          <cell r="CO202"/>
          <cell r="CP202"/>
          <cell r="CQ202"/>
          <cell r="CR202"/>
          <cell r="CS202"/>
          <cell r="CT202">
            <v>242971</v>
          </cell>
          <cell r="CU202">
            <v>243069</v>
          </cell>
          <cell r="CV202"/>
          <cell r="CW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cell r="CP203"/>
          <cell r="CQ203"/>
          <cell r="CR203"/>
          <cell r="CS203"/>
          <cell r="CT203"/>
          <cell r="CU203"/>
          <cell r="CV203"/>
          <cell r="CW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cell r="CM204"/>
          <cell r="CN204"/>
          <cell r="CO204"/>
          <cell r="CP204"/>
          <cell r="CQ204"/>
          <cell r="CR204"/>
          <cell r="CS204"/>
          <cell r="CT204">
            <v>242971</v>
          </cell>
          <cell r="CU204">
            <v>243069</v>
          </cell>
          <cell r="CV204"/>
          <cell r="CW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cell r="CM205"/>
          <cell r="CN205"/>
          <cell r="CO205"/>
          <cell r="CP205"/>
          <cell r="CQ205"/>
          <cell r="CR205"/>
          <cell r="CS205"/>
          <cell r="CT205">
            <v>242971</v>
          </cell>
          <cell r="CU205"/>
          <cell r="CV205"/>
          <cell r="CW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cell r="CM206"/>
          <cell r="CN206"/>
          <cell r="CO206"/>
          <cell r="CP206"/>
          <cell r="CQ206"/>
          <cell r="CR206"/>
          <cell r="CS206"/>
          <cell r="CT206">
            <v>242971</v>
          </cell>
          <cell r="CU206"/>
          <cell r="CV206"/>
          <cell r="CW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cell r="CM207"/>
          <cell r="CN207"/>
          <cell r="CO207"/>
          <cell r="CP207"/>
          <cell r="CQ207"/>
          <cell r="CR207"/>
          <cell r="CS207"/>
          <cell r="CT207">
            <v>242971</v>
          </cell>
          <cell r="CU207">
            <v>243069</v>
          </cell>
          <cell r="CV207"/>
          <cell r="CW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cell r="CP208"/>
          <cell r="CQ208"/>
          <cell r="CR208"/>
          <cell r="CS208"/>
          <cell r="CT208"/>
          <cell r="CU208"/>
          <cell r="CV208"/>
          <cell r="CW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cell r="CP209"/>
          <cell r="CQ209"/>
          <cell r="CR209"/>
          <cell r="CS209"/>
          <cell r="CT209"/>
          <cell r="CU209"/>
          <cell r="CV209"/>
          <cell r="CW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cell r="CM210"/>
          <cell r="CN210"/>
          <cell r="CO210"/>
          <cell r="CP210"/>
          <cell r="CQ210"/>
          <cell r="CR210"/>
          <cell r="CS210"/>
          <cell r="CT210">
            <v>242971</v>
          </cell>
          <cell r="CU210"/>
          <cell r="CV210"/>
          <cell r="CW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cell r="CP211"/>
          <cell r="CQ211"/>
          <cell r="CR211"/>
          <cell r="CS211"/>
          <cell r="CT211"/>
          <cell r="CU211"/>
          <cell r="CV211"/>
          <cell r="CW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cell r="CM212"/>
          <cell r="CN212"/>
          <cell r="CO212"/>
          <cell r="CP212"/>
          <cell r="CQ212"/>
          <cell r="CR212"/>
          <cell r="CS212"/>
          <cell r="CT212">
            <v>242971</v>
          </cell>
          <cell r="CU212">
            <v>243069</v>
          </cell>
          <cell r="CV212"/>
          <cell r="CW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cell r="CM213"/>
          <cell r="CN213"/>
          <cell r="CO213"/>
          <cell r="CP213"/>
          <cell r="CQ213"/>
          <cell r="CR213"/>
          <cell r="CS213"/>
          <cell r="CT213">
            <v>243004</v>
          </cell>
          <cell r="CU213">
            <v>243141</v>
          </cell>
          <cell r="CV213"/>
          <cell r="CW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cell r="CM214"/>
          <cell r="CN214"/>
          <cell r="CO214"/>
          <cell r="CP214"/>
          <cell r="CQ214"/>
          <cell r="CR214"/>
          <cell r="CS214"/>
          <cell r="CT214">
            <v>242971</v>
          </cell>
          <cell r="CU214" t="str">
            <v>19/7/2565,
18/3/2568</v>
          </cell>
          <cell r="CV214"/>
          <cell r="CW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t="str">
            <v>2100
2400</v>
          </cell>
          <cell r="BD215" t="str">
            <v>22
30</v>
          </cell>
          <cell r="BE215" t="str">
            <v>8
5</v>
          </cell>
          <cell r="BF215" t="str">
            <v>2565
2568</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cell r="CM215"/>
          <cell r="CN215"/>
          <cell r="CO215"/>
          <cell r="CP215"/>
          <cell r="CQ215"/>
          <cell r="CR215"/>
          <cell r="CS215"/>
          <cell r="CT215">
            <v>242971</v>
          </cell>
          <cell r="CU215">
            <v>243088</v>
          </cell>
          <cell r="CV215"/>
          <cell r="CW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cell r="CM216"/>
          <cell r="CN216"/>
          <cell r="CO216"/>
          <cell r="CP216"/>
          <cell r="CQ216"/>
          <cell r="CR216"/>
          <cell r="CS216"/>
          <cell r="CT216">
            <v>242971</v>
          </cell>
          <cell r="CU216">
            <v>243088</v>
          </cell>
          <cell r="CV216"/>
          <cell r="CW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cell r="CM217"/>
          <cell r="CN217"/>
          <cell r="CO217"/>
          <cell r="CP217"/>
          <cell r="CQ217"/>
          <cell r="CR217"/>
          <cell r="CS217"/>
          <cell r="CT217">
            <v>242971</v>
          </cell>
          <cell r="CU217">
            <v>243088</v>
          </cell>
          <cell r="CV217"/>
          <cell r="CW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cell r="CM218"/>
          <cell r="CN218"/>
          <cell r="CO218"/>
          <cell r="CP218"/>
          <cell r="CQ218"/>
          <cell r="CR218"/>
          <cell r="CS218"/>
          <cell r="CT218">
            <v>242971</v>
          </cell>
          <cell r="CU218">
            <v>243088</v>
          </cell>
          <cell r="CV218"/>
          <cell r="CW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cell r="CM219"/>
          <cell r="CN219"/>
          <cell r="CO219"/>
          <cell r="CP219"/>
          <cell r="CQ219"/>
          <cell r="CR219"/>
          <cell r="CS219"/>
          <cell r="CT219">
            <v>243004</v>
          </cell>
          <cell r="CU219">
            <v>243141</v>
          </cell>
          <cell r="CV219"/>
          <cell r="CW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cell r="CP220"/>
          <cell r="CQ220"/>
          <cell r="CR220"/>
          <cell r="CS220"/>
          <cell r="CT220"/>
          <cell r="CU220"/>
          <cell r="CV220"/>
          <cell r="CW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cell r="CP221"/>
          <cell r="CQ221"/>
          <cell r="CR221"/>
          <cell r="CS221"/>
          <cell r="CT221"/>
          <cell r="CU221"/>
          <cell r="CV221"/>
          <cell r="CW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cell r="CP222"/>
          <cell r="CQ222"/>
          <cell r="CR222"/>
          <cell r="CS222"/>
          <cell r="CT222"/>
          <cell r="CU222"/>
          <cell r="CV222"/>
          <cell r="CW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cell r="CP223"/>
          <cell r="CQ223"/>
          <cell r="CR223"/>
          <cell r="CS223"/>
          <cell r="CT223"/>
          <cell r="CU223"/>
          <cell r="CV223"/>
          <cell r="CW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cell r="CN224"/>
          <cell r="CO224"/>
          <cell r="CP224"/>
          <cell r="CQ224"/>
          <cell r="CR224"/>
          <cell r="CS224"/>
          <cell r="CT224"/>
          <cell r="CU224">
            <v>243468</v>
          </cell>
          <cell r="CV224"/>
          <cell r="CW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cell r="CP225"/>
          <cell r="CQ225"/>
          <cell r="CR225"/>
          <cell r="CS225"/>
          <cell r="CT225"/>
          <cell r="CU225"/>
          <cell r="CV225"/>
          <cell r="CW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cell r="CP226"/>
          <cell r="CQ226"/>
          <cell r="CR226"/>
          <cell r="CS226"/>
          <cell r="CT226"/>
          <cell r="CU226"/>
          <cell r="CV226"/>
          <cell r="CW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cell r="CP227"/>
          <cell r="CQ227"/>
          <cell r="CR227"/>
          <cell r="CS227"/>
          <cell r="CT227"/>
          <cell r="CU227"/>
          <cell r="CV227"/>
          <cell r="CW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cell r="CP228"/>
          <cell r="CQ228"/>
          <cell r="CR228"/>
          <cell r="CS228"/>
          <cell r="CT228"/>
          <cell r="CU228"/>
          <cell r="CV228"/>
          <cell r="CW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cell r="CP229"/>
          <cell r="CQ229"/>
          <cell r="CR229"/>
          <cell r="CS229"/>
          <cell r="CT229"/>
          <cell r="CU229"/>
          <cell r="CV229"/>
          <cell r="CW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cell r="CP230"/>
          <cell r="CQ230"/>
          <cell r="CR230"/>
          <cell r="CS230"/>
          <cell r="CT230"/>
          <cell r="CU230"/>
          <cell r="CV230"/>
          <cell r="CW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cell r="CP231"/>
          <cell r="CQ231"/>
          <cell r="CR231"/>
          <cell r="CS231"/>
          <cell r="CT231"/>
          <cell r="CU231"/>
          <cell r="CV231"/>
          <cell r="CW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cell r="CP232"/>
          <cell r="CQ232"/>
          <cell r="CR232"/>
          <cell r="CS232"/>
          <cell r="CT232"/>
          <cell r="CU232"/>
          <cell r="CV232"/>
          <cell r="CW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cell r="CP233"/>
          <cell r="CQ233"/>
          <cell r="CR233"/>
          <cell r="CS233"/>
          <cell r="CT233"/>
          <cell r="CU233"/>
          <cell r="CV233"/>
          <cell r="CW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cell r="CP234"/>
          <cell r="CQ234"/>
          <cell r="CR234"/>
          <cell r="CS234"/>
          <cell r="CT234"/>
          <cell r="CU234"/>
          <cell r="CV234"/>
          <cell r="CW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cell r="CP235"/>
          <cell r="CQ235"/>
          <cell r="CR235"/>
          <cell r="CS235"/>
          <cell r="CT235"/>
          <cell r="CU235"/>
          <cell r="CV235"/>
          <cell r="CW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cell r="CP236"/>
          <cell r="CQ236"/>
          <cell r="CR236"/>
          <cell r="CS236"/>
          <cell r="CT236"/>
          <cell r="CU236"/>
          <cell r="CV236"/>
          <cell r="CW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cell r="CP237"/>
          <cell r="CQ237"/>
          <cell r="CR237"/>
          <cell r="CS237"/>
          <cell r="CT237"/>
          <cell r="CU237"/>
          <cell r="CV237"/>
          <cell r="CW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5
31</v>
          </cell>
          <cell r="BO238" t="str">
            <v>9
10</v>
          </cell>
          <cell r="BP238" t="str">
            <v>2567
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cell r="CP238"/>
          <cell r="CQ238"/>
          <cell r="CR238"/>
          <cell r="CS238"/>
          <cell r="CT238"/>
          <cell r="CU238"/>
          <cell r="CV238"/>
          <cell r="CW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5
31</v>
          </cell>
          <cell r="BO239" t="str">
            <v>9
10</v>
          </cell>
          <cell r="BP239" t="str">
            <v>2567
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cell r="CP239"/>
          <cell r="CQ239"/>
          <cell r="CR239"/>
          <cell r="CS239"/>
          <cell r="CT239"/>
          <cell r="CU239"/>
          <cell r="CV239"/>
          <cell r="CW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cell r="CP240"/>
          <cell r="CQ240"/>
          <cell r="CR240"/>
          <cell r="CS240"/>
          <cell r="CT240"/>
          <cell r="CU240"/>
          <cell r="CV240"/>
          <cell r="CW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cell r="CP241"/>
          <cell r="CQ241"/>
          <cell r="CR241"/>
          <cell r="CS241"/>
          <cell r="CT241"/>
          <cell r="CU241"/>
          <cell r="CV241"/>
          <cell r="CW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cell r="CP242"/>
          <cell r="CQ242"/>
          <cell r="CR242"/>
          <cell r="CS242"/>
          <cell r="CT242"/>
          <cell r="CU242"/>
          <cell r="CV242"/>
          <cell r="CW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cell r="CP243"/>
          <cell r="CQ243"/>
          <cell r="CR243"/>
          <cell r="CS243"/>
          <cell r="CT243"/>
          <cell r="CU243"/>
          <cell r="CV243"/>
          <cell r="CW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cell r="CP244"/>
          <cell r="CQ244"/>
          <cell r="CR244"/>
          <cell r="CS244"/>
          <cell r="CT244"/>
          <cell r="CU244"/>
          <cell r="CV244"/>
          <cell r="CW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cell r="CP245"/>
          <cell r="CQ245"/>
          <cell r="CR245"/>
          <cell r="CS245"/>
          <cell r="CT245"/>
          <cell r="CU245"/>
          <cell r="CV245"/>
          <cell r="CW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cell r="CM246"/>
          <cell r="CN246"/>
          <cell r="CO246"/>
          <cell r="CP246"/>
          <cell r="CQ246"/>
          <cell r="CR246"/>
          <cell r="CS246"/>
          <cell r="CT246">
            <v>242971</v>
          </cell>
          <cell r="CU246">
            <v>243088</v>
          </cell>
          <cell r="CV246"/>
          <cell r="CW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cell r="CM247"/>
          <cell r="CN247"/>
          <cell r="CO247"/>
          <cell r="CP247"/>
          <cell r="CQ247"/>
          <cell r="CR247"/>
          <cell r="CS247"/>
          <cell r="CT247">
            <v>242971</v>
          </cell>
          <cell r="CU247">
            <v>243088</v>
          </cell>
          <cell r="CV247"/>
          <cell r="CW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cell r="CM248"/>
          <cell r="CN248"/>
          <cell r="CO248"/>
          <cell r="CP248"/>
          <cell r="CQ248"/>
          <cell r="CR248"/>
          <cell r="CS248"/>
          <cell r="CT248">
            <v>242971</v>
          </cell>
          <cell r="CU248">
            <v>243141</v>
          </cell>
          <cell r="CV248"/>
          <cell r="CW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cell r="CM249"/>
          <cell r="CN249"/>
          <cell r="CO249"/>
          <cell r="CP249"/>
          <cell r="CQ249"/>
          <cell r="CR249"/>
          <cell r="CS249"/>
          <cell r="CT249">
            <v>243004</v>
          </cell>
          <cell r="CU249"/>
          <cell r="CV249"/>
          <cell r="CW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cell r="CN250"/>
          <cell r="CO250"/>
          <cell r="CP250"/>
          <cell r="CQ250"/>
          <cell r="CR250"/>
          <cell r="CS250"/>
          <cell r="CT250"/>
          <cell r="CU250">
            <v>243468</v>
          </cell>
          <cell r="CV250"/>
          <cell r="CW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t="str">
            <v>17
2</v>
          </cell>
          <cell r="BO251" t="str">
            <v>11
7</v>
          </cell>
          <cell r="BP251" t="str">
            <v>2565
2567</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cell r="CN251"/>
          <cell r="CO251"/>
          <cell r="CP251"/>
          <cell r="CQ251"/>
          <cell r="CR251"/>
          <cell r="CS251"/>
          <cell r="CT251"/>
          <cell r="CU251">
            <v>243141</v>
          </cell>
          <cell r="CV251"/>
          <cell r="CW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  สืบทรัพย์รอบที่ 2 (คำสั่ง 10/04/2568) // (รายงานผลสืบทรัพย์ 12/6/2568)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t="str">
            <v>1.นายศราวุฒิหรือศราวุธ แง่มจันทร์
2.นางสาวทัย ทำบัน
3.นางสาวจุฑามาศ ทองคำ</v>
          </cell>
          <cell r="CE252" t="str">
            <v xml:space="preserve">จำเลยที่ 1
จำเลยที่ 2
จำเลยที่ 3
</v>
          </cell>
          <cell r="CF252" t="str">
            <v xml:space="preserve">1-5016-00077-98-0
8-5010-73007-08-2
1-5007-00142-06-5
</v>
          </cell>
          <cell r="CG252"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v>
          </cell>
          <cell r="CH252" t="str">
            <v>ไม่พบ</v>
          </cell>
          <cell r="CI252"/>
          <cell r="CJ252"/>
          <cell r="CK252" t="str">
            <v>ปฏิยุทธ์</v>
          </cell>
          <cell r="CL252"/>
          <cell r="CM252"/>
          <cell r="CN252"/>
          <cell r="CO252"/>
          <cell r="CP252"/>
          <cell r="CQ252"/>
          <cell r="CR252"/>
          <cell r="CS252"/>
          <cell r="CT252">
            <v>244149</v>
          </cell>
          <cell r="CU252"/>
          <cell r="CV252"/>
          <cell r="CW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25/3/2565//คำสั่งสืบทรัพย์ครั้งที่ 2 (2/4/2568) // รายงานผลสืบครั้งที่ 2 3/7/2568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t="str">
            <v xml:space="preserve">1.นางวลัยทิพย์หรือรำพร เรืองไรโกเมน
2.นายชูชาติ เรืองไรโกเมน
3.นางนิตยา วรรณกลึง
</v>
          </cell>
          <cell r="CE253" t="str">
            <v xml:space="preserve">จำเลยที่ 1
คู่สมรสจำเลยที่ 1
จำเลยที่ 2
</v>
          </cell>
          <cell r="CF253" t="str">
            <v>3-3309-00430-15-1
3-1009-00319-75-9
3-5001-00212-88-3</v>
          </cell>
          <cell r="CG253" t="str">
            <v xml:space="preserve">-ไม่พบว่ามีกรรมสิทธิ์ที่ดิน อ.เมืองเชียงใหม่ จ.เชียงใหม่ 
-พบว่ามีกรรมสิทธิ์ที่ดิน โฉนดเลขที่ 124650 เลขที่ 76 หน้าสำรวจ 10497 ต.หนองหอย อ.เมืองเชียงใหม่ จ.เชียงใหม่ (สินส่วนตัว)
-พบว่ามีกรรมสิทธิ์ที่ดิน โฉนดเลขที่ 38849 เลขที่ 733 หน้าสำรวจ 3598 ต.หนองหอย อ.เมืองเชียงใหม่ จ.เชียงใหม่ (สินส่วนตัว)
-ไม่พบว่ามีกรรมสิทธิ์ที่ดิน อ.เมืองเชียงใหม่ จ.เชียงใหม่ </v>
          </cell>
          <cell r="CH253" t="str">
            <v>พบทรัพย์</v>
          </cell>
          <cell r="CI253"/>
          <cell r="CJ253">
            <v>3</v>
          </cell>
          <cell r="CK253" t="str">
            <v>นุสบา</v>
          </cell>
          <cell r="CL253"/>
          <cell r="CM253"/>
          <cell r="CN253"/>
          <cell r="CO253"/>
          <cell r="CP253"/>
          <cell r="CQ253"/>
          <cell r="CR253"/>
          <cell r="CS253"/>
          <cell r="CT253">
            <v>244184</v>
          </cell>
          <cell r="CU253"/>
          <cell r="CV253"/>
          <cell r="CW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11/3/2565//คำสั่งสืบทรัพย์ครั้งที่ 2 (2/4/2568)//รายงผลสืบครั้งที่ 2 3/7/2568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t="str">
            <v>1.นางสาวพิณรินทร์  คำรินทร์</v>
          </cell>
          <cell r="CE254" t="str">
            <v>จำเลยที่ 1</v>
          </cell>
          <cell r="CF254" t="str">
            <v>1-5099-01574-20-3</v>
          </cell>
          <cell r="CG254" t="str">
            <v>-ไม่พบว่ามีกรรมสิทธิ์ในที่ดิน อ.เมืองเชียงใหม่ จ.เชียงใหม่ 
-พบว่ามีกรรมสิทธิ์ในที่ดิน โฉนดเลขที่ 62091 เลขที่ดิน 4461 หน้าสำรวจ 7634 ต.ท่าวังตาล อ.สารภี จ.เชียงใหม่</v>
          </cell>
          <cell r="CH254" t="str">
            <v>พบทรัพย์</v>
          </cell>
          <cell r="CI254"/>
          <cell r="CJ254">
            <v>1</v>
          </cell>
          <cell r="CK254" t="str">
            <v xml:space="preserve">นุสบา </v>
          </cell>
          <cell r="CL254"/>
          <cell r="CM254"/>
          <cell r="CN254"/>
          <cell r="CO254"/>
          <cell r="CP254"/>
          <cell r="CQ254"/>
          <cell r="CR254"/>
          <cell r="CS254"/>
          <cell r="CT254" t="str">
            <v>24/3/2565,
19/7/2568</v>
          </cell>
          <cell r="CU254"/>
          <cell r="CV254"/>
          <cell r="CW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cell r="CM255"/>
          <cell r="CN255"/>
          <cell r="CO255"/>
          <cell r="CP255"/>
          <cell r="CQ255"/>
          <cell r="CR255"/>
          <cell r="CS255"/>
          <cell r="CT255">
            <v>243004</v>
          </cell>
          <cell r="CU255">
            <v>243141</v>
          </cell>
          <cell r="CV255"/>
          <cell r="CW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 // สืบครั้งที่ 2 รายงานผลสืบ 18/2/2568</v>
          </cell>
          <cell r="BC256" t="str">
            <v>1800,
1800</v>
          </cell>
          <cell r="BD256" t="str">
            <v>26
11</v>
          </cell>
          <cell r="BE256" t="str">
            <v>9
6</v>
          </cell>
          <cell r="BF256" t="str">
            <v>2565
2568</v>
          </cell>
          <cell r="BG256">
            <v>0</v>
          </cell>
          <cell r="BH256" t="str">
            <v>-</v>
          </cell>
          <cell r="BI256" t="str">
            <v>-</v>
          </cell>
          <cell r="BJ256" t="str">
            <v>-</v>
          </cell>
          <cell r="BK256">
            <v>0</v>
          </cell>
          <cell r="BL256" t="str">
            <v>2485,
490</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I256"/>
          <cell r="CJ256">
            <v>6</v>
          </cell>
          <cell r="CK256" t="str">
            <v>นุสบา</v>
          </cell>
          <cell r="CL256"/>
          <cell r="CM256"/>
          <cell r="CN256"/>
          <cell r="CO256"/>
          <cell r="CP256"/>
          <cell r="CQ256"/>
          <cell r="CR256"/>
          <cell r="CS256"/>
          <cell r="CT256">
            <v>243004</v>
          </cell>
          <cell r="CU256" t="str">
            <v>10/9/2565,
23/5/2568</v>
          </cell>
          <cell r="CV256"/>
          <cell r="CW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cell r="CM257"/>
          <cell r="CN257"/>
          <cell r="CO257"/>
          <cell r="CP257"/>
          <cell r="CQ257"/>
          <cell r="CR257"/>
          <cell r="CS257"/>
          <cell r="CT257">
            <v>242971</v>
          </cell>
          <cell r="CU257"/>
          <cell r="CV257"/>
          <cell r="CW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23/3/2565//สืบครั้งที่ 2 รายงานผลสืบ 16/1/2568</v>
          </cell>
          <cell r="BC258" t="str">
            <v>1200
1200</v>
          </cell>
          <cell r="BD258" t="str">
            <v>24
23</v>
          </cell>
          <cell r="BE258" t="str">
            <v>8
5</v>
          </cell>
          <cell r="BF258" t="str">
            <v>2565
2568</v>
          </cell>
          <cell r="BG258">
            <v>0</v>
          </cell>
          <cell r="BH258" t="str">
            <v>-</v>
          </cell>
          <cell r="BI258" t="str">
            <v>-</v>
          </cell>
          <cell r="BJ258" t="str">
            <v>-</v>
          </cell>
          <cell r="BK258">
            <v>0</v>
          </cell>
          <cell r="BL258" t="str">
            <v>1450
430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I258"/>
          <cell r="CJ258">
            <v>4</v>
          </cell>
          <cell r="CK258" t="str">
            <v>นุสบา</v>
          </cell>
          <cell r="CL258"/>
          <cell r="CM258"/>
          <cell r="CN258"/>
          <cell r="CO258"/>
          <cell r="CP258"/>
          <cell r="CQ258"/>
          <cell r="CR258"/>
          <cell r="CS258"/>
          <cell r="CT258">
            <v>242971</v>
          </cell>
          <cell r="CU258"/>
          <cell r="CV258"/>
          <cell r="CW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2 (2/4/2568) //รายงานผลสืบ วันที่ 20/5/2568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CE259" t="str">
            <v>จำเลยที่ 1
คู่สมรสจำเลยที่ 1
จำเลยที่ 2
คู่สมรสจำเลยที่ 2
จำเลยที่ 3
คู่สมรสจำเลยที่ 3
จำเลยที่ 4
คู่สมรสจำเลยที่ 4</v>
          </cell>
          <cell r="CF259" t="str">
            <v>3-5704-00747-45-6
3-5705-00845-03-4
5-5014-00005-43-1
3-5001-00483-15-1
3-5015-00189-54-5
3-6204-00703-05-9
3-5704-00747-44-8
3-57041-00968-20-7</v>
          </cell>
          <cell r="CG259" t="str">
            <v>-ไม่พบว่ามีกรรมสิทธิ์ในที่ดิน อ.เมืองเชียงใหม่ จ.เชียงใหม่ 
-ไม่พบว่ามีกรรมสิทธิ์ในที่ดิน อ.เทิง จ.เชียงราย
-พบว่ามีกรรมสิทธิ์ในที่ดิน โฉนดเลขที่ 123188 ต.ท่าศาลา อ.เมืองเชียงใหม่ จ.เชียงใหม่  (สินสมรส)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12044 ต.หารแก้ว อ.หางดง จ.เชียงใหม่ (สินส่วนตัว) 
-พบว่ามีกรรมสิทธิ์ในที่ดิน โฉนดเลขที่ 77581 ต.หารแก้ว อ.หางดง จ.เชียงใหม่ (สินส่วนตัว) 
-พบว่ามีกรรมสิทธิ์ในที่ดิน โฉนดเลขที่ 77582 ต.หารแก้ว อ.หางดง จ.เชียงใหม่ (สินส่วนตัว)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อ.ป่าแดด จ.เชียงราย
-ไม่พบว่ามีกรรมสิทธิ์ในที่ดิน อ.เทิง จ.เชียงราย
-พบว่ามีกรรมสิทธิ์ในที่ดิน โฉนดเลขที่ 38744 ต.หนองผึ้ง อ.สารภี จ.เชียงใหม่ (สินสมรส)
-ไม่พบว่ามีกรรมสิทธิ์ในที่ดิน อ.ป่าแดด จ.เชียงราย</v>
          </cell>
          <cell r="CH259" t="str">
            <v>พบทรัพย์</v>
          </cell>
          <cell r="CI259"/>
          <cell r="CJ259">
            <v>8</v>
          </cell>
          <cell r="CK259" t="str">
            <v>นุสบา</v>
          </cell>
          <cell r="CL259"/>
          <cell r="CM259"/>
          <cell r="CN259"/>
          <cell r="CO259"/>
          <cell r="CP259"/>
          <cell r="CQ259"/>
          <cell r="CR259"/>
          <cell r="CS259"/>
          <cell r="CT259" t="str">
            <v>24/3/2565,
22/5/2568</v>
          </cell>
          <cell r="CU259"/>
          <cell r="CV259"/>
          <cell r="CW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cell r="CM260"/>
          <cell r="CN260"/>
          <cell r="CO260"/>
          <cell r="CP260"/>
          <cell r="CQ260"/>
          <cell r="CR260"/>
          <cell r="CS260"/>
          <cell r="CT260">
            <v>242955</v>
          </cell>
          <cell r="CU260">
            <v>243218</v>
          </cell>
          <cell r="CV260"/>
          <cell r="CW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สืบทรัพย์สำนักงานอื่นฟ้อง (คำสั่ง 11/2/2565) // สืบทรัพย์ รอบที่ 2 (คำสั่ง 4/12/2568) รายงานวันที่ 1/2/2568</v>
          </cell>
          <cell r="BC261" t="str">
            <v>900,
900</v>
          </cell>
          <cell r="BD261" t="str">
            <v>30
11</v>
          </cell>
          <cell r="BE261" t="str">
            <v>6
6</v>
          </cell>
          <cell r="BF261" t="str">
            <v>2566
2568</v>
          </cell>
          <cell r="BG261">
            <v>0</v>
          </cell>
          <cell r="BH261" t="str">
            <v>-</v>
          </cell>
          <cell r="BI261" t="str">
            <v>-</v>
          </cell>
          <cell r="BJ261" t="str">
            <v>-</v>
          </cell>
          <cell r="BK261">
            <v>0</v>
          </cell>
          <cell r="BL261" t="str">
            <v>1020,
1145</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I261"/>
          <cell r="CJ261"/>
          <cell r="CK261" t="str">
            <v>ปฏิยุทธ์</v>
          </cell>
          <cell r="CL261"/>
          <cell r="CM261"/>
          <cell r="CN261"/>
          <cell r="CO261"/>
          <cell r="CP261"/>
          <cell r="CQ261"/>
          <cell r="CR261"/>
          <cell r="CS261"/>
          <cell r="CT261">
            <v>244031</v>
          </cell>
          <cell r="CU261" t="str">
            <v>24/5/2566,
23/5/2568</v>
          </cell>
          <cell r="CV261"/>
          <cell r="CW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cell r="CM262"/>
          <cell r="CN262"/>
          <cell r="CO262"/>
          <cell r="CP262"/>
          <cell r="CQ262"/>
          <cell r="CR262"/>
          <cell r="CS262"/>
          <cell r="CT262">
            <v>242947</v>
          </cell>
          <cell r="CU262">
            <v>243333</v>
          </cell>
          <cell r="CV262"/>
          <cell r="CW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I263"/>
          <cell r="CJ263"/>
          <cell r="CK263" t="str">
            <v>ปฏิยุทธ์</v>
          </cell>
          <cell r="CL263"/>
          <cell r="CM263"/>
          <cell r="CN263"/>
          <cell r="CO263"/>
          <cell r="CP263"/>
          <cell r="CQ263"/>
          <cell r="CR263"/>
          <cell r="CS263"/>
          <cell r="CT263">
            <v>242955</v>
          </cell>
          <cell r="CU263">
            <v>243367</v>
          </cell>
          <cell r="CV263"/>
          <cell r="CW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cell r="CM264"/>
          <cell r="CN264"/>
          <cell r="CO264"/>
          <cell r="CP264"/>
          <cell r="CQ264"/>
          <cell r="CR264"/>
          <cell r="CS264"/>
          <cell r="CT264">
            <v>242955</v>
          </cell>
          <cell r="CU264">
            <v>243367</v>
          </cell>
          <cell r="CV264"/>
          <cell r="CW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cell r="CM265"/>
          <cell r="CN265"/>
          <cell r="CO265"/>
          <cell r="CP265"/>
          <cell r="CQ265"/>
          <cell r="CR265"/>
          <cell r="CS265"/>
          <cell r="CT265">
            <v>242947</v>
          </cell>
          <cell r="CU265">
            <v>243397</v>
          </cell>
          <cell r="CV265"/>
          <cell r="CW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cell r="CP266"/>
          <cell r="CQ266"/>
          <cell r="CR266"/>
          <cell r="CS266"/>
          <cell r="CT266"/>
          <cell r="CU266"/>
          <cell r="CV266"/>
          <cell r="CW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cell r="CP267"/>
          <cell r="CQ267"/>
          <cell r="CR267"/>
          <cell r="CS267"/>
          <cell r="CT267"/>
          <cell r="CU267"/>
          <cell r="CV267"/>
          <cell r="CW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cell r="CM268"/>
          <cell r="CN268"/>
          <cell r="CO268"/>
          <cell r="CP268"/>
          <cell r="CQ268"/>
          <cell r="CR268"/>
          <cell r="CS268"/>
          <cell r="CT268">
            <v>242955</v>
          </cell>
          <cell r="CU268">
            <v>243397</v>
          </cell>
          <cell r="CV268"/>
          <cell r="CW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cell r="CM269"/>
          <cell r="CN269"/>
          <cell r="CO269"/>
          <cell r="CP269"/>
          <cell r="CQ269"/>
          <cell r="CR269"/>
          <cell r="CS269"/>
          <cell r="CT269">
            <v>242955</v>
          </cell>
          <cell r="CU269"/>
          <cell r="CV269"/>
          <cell r="CW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cell r="CP270"/>
          <cell r="CQ270"/>
          <cell r="CR270"/>
          <cell r="CS270"/>
          <cell r="CT270"/>
          <cell r="CU270"/>
          <cell r="CV270"/>
          <cell r="CW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cell r="CP271"/>
          <cell r="CQ271"/>
          <cell r="CR271"/>
          <cell r="CS271"/>
          <cell r="CT271"/>
          <cell r="CU271"/>
          <cell r="CV271"/>
          <cell r="CW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cell r="CM272"/>
          <cell r="CN272"/>
          <cell r="CO272"/>
          <cell r="CP272"/>
          <cell r="CQ272"/>
          <cell r="CR272"/>
          <cell r="CS272"/>
          <cell r="CT272">
            <v>242955</v>
          </cell>
          <cell r="CU272"/>
          <cell r="CV272"/>
          <cell r="CW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cell r="CM273"/>
          <cell r="CN273"/>
          <cell r="CO273"/>
          <cell r="CP273"/>
          <cell r="CQ273"/>
          <cell r="CR273"/>
          <cell r="CS273"/>
          <cell r="CT273">
            <v>242955</v>
          </cell>
          <cell r="CU273"/>
          <cell r="CV273"/>
          <cell r="CW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cell r="CM274"/>
          <cell r="CN274"/>
          <cell r="CO274"/>
          <cell r="CP274"/>
          <cell r="CQ274"/>
          <cell r="CR274"/>
          <cell r="CS274"/>
          <cell r="CT274">
            <v>242955</v>
          </cell>
          <cell r="CU274">
            <v>243397</v>
          </cell>
          <cell r="CV274"/>
          <cell r="CW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cell r="CM275"/>
          <cell r="CN275"/>
          <cell r="CO275"/>
          <cell r="CP275"/>
          <cell r="CQ275"/>
          <cell r="CR275"/>
          <cell r="CS275"/>
          <cell r="CT275">
            <v>242955</v>
          </cell>
          <cell r="CU275"/>
          <cell r="CV275"/>
          <cell r="CW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cell r="CM276"/>
          <cell r="CN276"/>
          <cell r="CO276"/>
          <cell r="CP276"/>
          <cell r="CQ276"/>
          <cell r="CR276"/>
          <cell r="CS276"/>
          <cell r="CT276">
            <v>242947</v>
          </cell>
          <cell r="CU276"/>
          <cell r="CV276"/>
          <cell r="CW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cell r="CM277"/>
          <cell r="CN277"/>
          <cell r="CO277"/>
          <cell r="CP277"/>
          <cell r="CQ277"/>
          <cell r="CR277"/>
          <cell r="CS277"/>
          <cell r="CT277">
            <v>242947</v>
          </cell>
          <cell r="CU277">
            <v>243397</v>
          </cell>
          <cell r="CV277"/>
          <cell r="CW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cell r="CP278"/>
          <cell r="CQ278"/>
          <cell r="CR278"/>
          <cell r="CS278"/>
          <cell r="CT278"/>
          <cell r="CU278"/>
          <cell r="CV278"/>
          <cell r="CW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cell r="CP279"/>
          <cell r="CQ279"/>
          <cell r="CR279"/>
          <cell r="CS279"/>
          <cell r="CT279"/>
          <cell r="CU279"/>
          <cell r="CV279"/>
          <cell r="CW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cell r="CM280"/>
          <cell r="CN280"/>
          <cell r="CO280"/>
          <cell r="CP280"/>
          <cell r="CQ280"/>
          <cell r="CR280"/>
          <cell r="CS280"/>
          <cell r="CT280">
            <v>242961</v>
          </cell>
          <cell r="CU280"/>
          <cell r="CV280"/>
          <cell r="CW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cell r="CN281"/>
          <cell r="CO281"/>
          <cell r="CP281"/>
          <cell r="CQ281"/>
          <cell r="CR281"/>
          <cell r="CS281"/>
          <cell r="CT281"/>
          <cell r="CU281">
            <v>243367</v>
          </cell>
          <cell r="CV281"/>
          <cell r="CW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cell r="CN282"/>
          <cell r="CO282"/>
          <cell r="CP282"/>
          <cell r="CQ282"/>
          <cell r="CR282"/>
          <cell r="CS282"/>
          <cell r="CT282"/>
          <cell r="CU282">
            <v>243397</v>
          </cell>
          <cell r="CV282"/>
          <cell r="CW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cell r="CN283"/>
          <cell r="CO283"/>
          <cell r="CP283"/>
          <cell r="CQ283"/>
          <cell r="CR283"/>
          <cell r="CS283"/>
          <cell r="CT283"/>
          <cell r="CU283">
            <v>243467</v>
          </cell>
          <cell r="CV283"/>
          <cell r="CW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cell r="CP284"/>
          <cell r="CQ284"/>
          <cell r="CR284"/>
          <cell r="CS284"/>
          <cell r="CT284"/>
          <cell r="CU284"/>
          <cell r="CV284"/>
          <cell r="CW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cell r="CN285"/>
          <cell r="CO285"/>
          <cell r="CP285"/>
          <cell r="CQ285"/>
          <cell r="CR285"/>
          <cell r="CS285"/>
          <cell r="CT285"/>
          <cell r="CU285">
            <v>243367</v>
          </cell>
          <cell r="CV285"/>
          <cell r="CW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cell r="CN286"/>
          <cell r="CO286"/>
          <cell r="CP286"/>
          <cell r="CQ286"/>
          <cell r="CR286"/>
          <cell r="CS286"/>
          <cell r="CT286"/>
          <cell r="CU286">
            <v>243397</v>
          </cell>
          <cell r="CV286"/>
          <cell r="CW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cell r="CM287"/>
          <cell r="CN287"/>
          <cell r="CO287"/>
          <cell r="CP287"/>
          <cell r="CQ287"/>
          <cell r="CR287"/>
          <cell r="CS287"/>
          <cell r="CT287">
            <v>242947</v>
          </cell>
          <cell r="CU287">
            <v>243218</v>
          </cell>
          <cell r="CV287"/>
          <cell r="CW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cell r="CN288"/>
          <cell r="CO288"/>
          <cell r="CP288"/>
          <cell r="CQ288"/>
          <cell r="CR288"/>
          <cell r="CS288"/>
          <cell r="CT288"/>
          <cell r="CU288">
            <v>243218</v>
          </cell>
          <cell r="CV288"/>
          <cell r="CW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cell r="CP289"/>
          <cell r="CQ289"/>
          <cell r="CR289"/>
          <cell r="CS289"/>
          <cell r="CT289"/>
          <cell r="CU289"/>
          <cell r="CV289"/>
          <cell r="CW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cell r="CP290"/>
          <cell r="CQ290"/>
          <cell r="CR290"/>
          <cell r="CS290"/>
          <cell r="CT290"/>
          <cell r="CU290"/>
          <cell r="CV290"/>
          <cell r="CW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cell r="CP291"/>
          <cell r="CQ291"/>
          <cell r="CR291"/>
          <cell r="CS291"/>
          <cell r="CT291"/>
          <cell r="CU291"/>
          <cell r="CV291"/>
          <cell r="CW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cell r="CP292"/>
          <cell r="CQ292"/>
          <cell r="CR292"/>
          <cell r="CS292"/>
          <cell r="CT292"/>
          <cell r="CU292"/>
          <cell r="CV292"/>
          <cell r="CW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cell r="CP293"/>
          <cell r="CQ293"/>
          <cell r="CR293"/>
          <cell r="CS293"/>
          <cell r="CT293"/>
          <cell r="CU293"/>
          <cell r="CV293"/>
          <cell r="CW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v>6</v>
          </cell>
          <cell r="BO294">
            <v>8</v>
          </cell>
          <cell r="BP294">
            <v>2567</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cell r="CP294"/>
          <cell r="CQ294"/>
          <cell r="CR294"/>
          <cell r="CS294"/>
          <cell r="CT294"/>
          <cell r="CU294"/>
          <cell r="CV294"/>
          <cell r="CW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cell r="CP295"/>
          <cell r="CQ295"/>
          <cell r="CR295"/>
          <cell r="CS295"/>
          <cell r="CT295"/>
          <cell r="CU295"/>
          <cell r="CV295"/>
          <cell r="CW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cell r="CP296"/>
          <cell r="CQ296"/>
          <cell r="CR296"/>
          <cell r="CS296"/>
          <cell r="CT296"/>
          <cell r="CU296"/>
          <cell r="CV296"/>
          <cell r="CW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cell r="CP297"/>
          <cell r="CQ297"/>
          <cell r="CR297"/>
          <cell r="CS297"/>
          <cell r="CT297"/>
          <cell r="CU297"/>
          <cell r="CV297"/>
          <cell r="CW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cell r="CP298"/>
          <cell r="CQ298"/>
          <cell r="CR298"/>
          <cell r="CS298"/>
          <cell r="CT298"/>
          <cell r="CU298"/>
          <cell r="CV298"/>
          <cell r="CW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cell r="CP299"/>
          <cell r="CQ299"/>
          <cell r="CR299"/>
          <cell r="CS299"/>
          <cell r="CT299"/>
          <cell r="CU299"/>
          <cell r="CV299"/>
          <cell r="CW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cell r="CP300"/>
          <cell r="CQ300"/>
          <cell r="CR300"/>
          <cell r="CS300"/>
          <cell r="CT300"/>
          <cell r="CU300"/>
          <cell r="CV300"/>
          <cell r="CW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cell r="CP301"/>
          <cell r="CQ301"/>
          <cell r="CR301"/>
          <cell r="CS301"/>
          <cell r="CT301"/>
          <cell r="CU301"/>
          <cell r="CV301"/>
          <cell r="CW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t="str">
            <v>900
900</v>
          </cell>
          <cell r="BD302" t="str">
            <v>7
16</v>
          </cell>
          <cell r="BE302" t="str">
            <v>11
5</v>
          </cell>
          <cell r="BF302" t="str">
            <v>2565
2568</v>
          </cell>
          <cell r="BG302">
            <v>0</v>
          </cell>
          <cell r="BH302" t="str">
            <v>-</v>
          </cell>
          <cell r="BI302" t="str">
            <v>-</v>
          </cell>
          <cell r="BJ302" t="str">
            <v>-</v>
          </cell>
          <cell r="BK302">
            <v>0</v>
          </cell>
          <cell r="BL302" t="str">
            <v>540
680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cell r="CM302"/>
          <cell r="CN302"/>
          <cell r="CO302"/>
          <cell r="CP302"/>
          <cell r="CQ302"/>
          <cell r="CR302"/>
          <cell r="CS302"/>
          <cell r="CT302">
            <v>243852</v>
          </cell>
          <cell r="CU302"/>
          <cell r="CV302"/>
          <cell r="CW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cell r="CP303"/>
          <cell r="CQ303"/>
          <cell r="CR303"/>
          <cell r="CS303"/>
          <cell r="CT303"/>
          <cell r="CU303"/>
          <cell r="CV303"/>
          <cell r="CW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cell r="CP304"/>
          <cell r="CQ304"/>
          <cell r="CR304"/>
          <cell r="CS304"/>
          <cell r="CT304"/>
          <cell r="CU304"/>
          <cell r="CV304"/>
          <cell r="CW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cell r="CP305"/>
          <cell r="CQ305"/>
          <cell r="CR305"/>
          <cell r="CS305"/>
          <cell r="CT305"/>
          <cell r="CU305"/>
          <cell r="CV305"/>
          <cell r="CW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cell r="CP306"/>
          <cell r="CQ306"/>
          <cell r="CR306"/>
          <cell r="CS306"/>
          <cell r="CT306"/>
          <cell r="CU306"/>
          <cell r="CV306"/>
          <cell r="CW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cell r="CP307"/>
          <cell r="CQ307"/>
          <cell r="CR307"/>
          <cell r="CS307"/>
          <cell r="CT307"/>
          <cell r="CU307"/>
          <cell r="CV307"/>
          <cell r="CW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cell r="CP308"/>
          <cell r="CQ308"/>
          <cell r="CR308"/>
          <cell r="CS308"/>
          <cell r="CT308"/>
          <cell r="CU308"/>
          <cell r="CV308"/>
          <cell r="CW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cell r="CP309"/>
          <cell r="CQ309"/>
          <cell r="CR309"/>
          <cell r="CS309"/>
          <cell r="CT309"/>
          <cell r="CU309"/>
          <cell r="CV309"/>
          <cell r="CW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cell r="CP310"/>
          <cell r="CQ310"/>
          <cell r="CR310"/>
          <cell r="CS310"/>
          <cell r="CT310"/>
          <cell r="CU310"/>
          <cell r="CV310"/>
          <cell r="CW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cell r="CP311"/>
          <cell r="CQ311"/>
          <cell r="CR311"/>
          <cell r="CS311"/>
          <cell r="CT311"/>
          <cell r="CU311"/>
          <cell r="CV311"/>
          <cell r="CW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cell r="CP312"/>
          <cell r="CQ312"/>
          <cell r="CR312"/>
          <cell r="CS312"/>
          <cell r="CT312"/>
          <cell r="CU312"/>
          <cell r="CV312"/>
          <cell r="CW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cell r="CP313"/>
          <cell r="CQ313"/>
          <cell r="CR313"/>
          <cell r="CS313"/>
          <cell r="CT313"/>
          <cell r="CU313"/>
          <cell r="CV313"/>
          <cell r="CW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cell r="CP314"/>
          <cell r="CQ314"/>
          <cell r="CR314"/>
          <cell r="CS314"/>
          <cell r="CT314"/>
          <cell r="CU314"/>
          <cell r="CV314"/>
          <cell r="CW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cell r="CP315"/>
          <cell r="CQ315"/>
          <cell r="CR315"/>
          <cell r="CS315"/>
          <cell r="CT315"/>
          <cell r="CU315"/>
          <cell r="CV315"/>
          <cell r="CW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cell r="CM316"/>
          <cell r="CN316"/>
          <cell r="CO316"/>
          <cell r="CP316"/>
          <cell r="CQ316"/>
          <cell r="CR316"/>
          <cell r="CS316"/>
          <cell r="CT316">
            <v>243004</v>
          </cell>
          <cell r="CU316">
            <v>243141</v>
          </cell>
          <cell r="CV316"/>
          <cell r="CW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cell r="CP317"/>
          <cell r="CQ317"/>
          <cell r="CR317"/>
          <cell r="CS317"/>
          <cell r="CT317"/>
          <cell r="CU317"/>
          <cell r="CV317"/>
          <cell r="CW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cell r="CP318"/>
          <cell r="CQ318"/>
          <cell r="CR318"/>
          <cell r="CS318"/>
          <cell r="CT318"/>
          <cell r="CU318"/>
          <cell r="CV318"/>
          <cell r="CW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5/4/2565//รายงานผลสืบทรัพย์ ครั้งที่ 3 วันที่ 20/6/2568</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t="str">
            <v>1.นางสาวสุชัญญา  กันสม
2.นายอธิภัทร  สาระไชย
3.นางสาวนันทกาณจน์  ศรีปิยะวัฒน์
4.นายฉัตรฐพล เรืองเจริญ</v>
          </cell>
          <cell r="CM319" t="str">
            <v>จำเลยที่ 1
จำเลยที่ 2
จำเลยที่ 3
คู่สมรสจำเลยที่ 3</v>
          </cell>
          <cell r="CN319" t="str">
            <v>3-5709-00524-55-3
5-5505-00409-54-1
1-5299-00116-11-2
1-5105-00012-04-4</v>
          </cell>
          <cell r="CO319" t="str">
            <v xml:space="preserve">-ไม่พบว่ามีกรรมสิทธิ์ในที่ดิน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อ.ทุ่งหัวช้าง จ.ลำพูน </v>
          </cell>
          <cell r="CP319" t="str">
            <v>ไม่พบทรัพย์</v>
          </cell>
          <cell r="CQ319"/>
          <cell r="CR319">
            <v>4</v>
          </cell>
          <cell r="CS319" t="str">
            <v>นุสบา</v>
          </cell>
          <cell r="CT319">
            <v>244184</v>
          </cell>
          <cell r="CU319"/>
          <cell r="CV319"/>
          <cell r="CW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cell r="CP320"/>
          <cell r="CQ320"/>
          <cell r="CR320"/>
          <cell r="CS320"/>
          <cell r="CT320"/>
          <cell r="CU320"/>
          <cell r="CV320"/>
          <cell r="CW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cell r="CP321"/>
          <cell r="CQ321"/>
          <cell r="CR321"/>
          <cell r="CS321"/>
          <cell r="CT321"/>
          <cell r="CU321"/>
          <cell r="CV321"/>
          <cell r="CW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cell r="CP322"/>
          <cell r="CQ322"/>
          <cell r="CR322"/>
          <cell r="CS322"/>
          <cell r="CT322"/>
          <cell r="CU322"/>
          <cell r="CV322"/>
          <cell r="CW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cell r="CP323"/>
          <cell r="CQ323"/>
          <cell r="CR323"/>
          <cell r="CS323"/>
          <cell r="CT323"/>
          <cell r="CU323"/>
          <cell r="CV323"/>
          <cell r="CW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cell r="CP324"/>
          <cell r="CQ324"/>
          <cell r="CR324"/>
          <cell r="CS324"/>
          <cell r="CT324"/>
          <cell r="CU324"/>
          <cell r="CV324"/>
          <cell r="CW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cell r="CP325"/>
          <cell r="CQ325"/>
          <cell r="CR325"/>
          <cell r="CS325"/>
          <cell r="CT325"/>
          <cell r="CU325"/>
          <cell r="CV325"/>
          <cell r="CW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cell r="CP326"/>
          <cell r="CQ326"/>
          <cell r="CR326"/>
          <cell r="CS326"/>
          <cell r="CT326"/>
          <cell r="CU326"/>
          <cell r="CV326"/>
          <cell r="CW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cell r="CP327"/>
          <cell r="CQ327"/>
          <cell r="CR327"/>
          <cell r="CS327"/>
          <cell r="CT327"/>
          <cell r="CU327"/>
          <cell r="CV327"/>
          <cell r="CW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t="str">
            <v>12
4</v>
          </cell>
          <cell r="BO328" t="str">
            <v>7
6</v>
          </cell>
          <cell r="BP328" t="str">
            <v>2566
2568</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cell r="CP328"/>
          <cell r="CQ328"/>
          <cell r="CR328"/>
          <cell r="CS328"/>
          <cell r="CT328"/>
          <cell r="CU328"/>
          <cell r="CV328"/>
          <cell r="CW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cell r="CP329"/>
          <cell r="CQ329"/>
          <cell r="CR329"/>
          <cell r="CS329"/>
          <cell r="CT329"/>
          <cell r="CU329"/>
          <cell r="CV329"/>
          <cell r="CW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cell r="CM330"/>
          <cell r="CN330"/>
          <cell r="CO330"/>
          <cell r="CP330"/>
          <cell r="CQ330"/>
          <cell r="CR330"/>
          <cell r="CS330"/>
          <cell r="CT330">
            <v>243854</v>
          </cell>
          <cell r="CU330"/>
          <cell r="CV330"/>
          <cell r="CW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cell r="CP331"/>
          <cell r="CQ331"/>
          <cell r="CR331"/>
          <cell r="CS331"/>
          <cell r="CT331"/>
          <cell r="CU331"/>
          <cell r="CV331"/>
          <cell r="CW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cell r="CP332"/>
          <cell r="CQ332"/>
          <cell r="CR332"/>
          <cell r="CS332"/>
          <cell r="CT332"/>
          <cell r="CU332"/>
          <cell r="CV332"/>
          <cell r="CW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cell r="CP333"/>
          <cell r="CQ333"/>
          <cell r="CR333"/>
          <cell r="CS333"/>
          <cell r="CT333"/>
          <cell r="CU333"/>
          <cell r="CV333"/>
          <cell r="CW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cell r="CP334"/>
          <cell r="CQ334"/>
          <cell r="CR334"/>
          <cell r="CS334"/>
          <cell r="CT334"/>
          <cell r="CU334"/>
          <cell r="CV334"/>
          <cell r="CW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cell r="CP335"/>
          <cell r="CQ335"/>
          <cell r="CR335"/>
          <cell r="CS335"/>
          <cell r="CT335"/>
          <cell r="CU335"/>
          <cell r="CV335"/>
          <cell r="CW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cell r="CP336"/>
          <cell r="CQ336"/>
          <cell r="CR336"/>
          <cell r="CS336"/>
          <cell r="CT336"/>
          <cell r="CU336"/>
          <cell r="CV336"/>
          <cell r="CW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t="str">
            <v>1200,
1200</v>
          </cell>
          <cell r="BD337" t="str">
            <v>13
30</v>
          </cell>
          <cell r="BE337" t="str">
            <v>1
5</v>
          </cell>
          <cell r="BF337" t="str">
            <v>2566
2568</v>
          </cell>
          <cell r="BG337">
            <v>0</v>
          </cell>
          <cell r="BH337" t="str">
            <v>-</v>
          </cell>
          <cell r="BI337" t="str">
            <v>-</v>
          </cell>
          <cell r="BJ337" t="str">
            <v>-</v>
          </cell>
          <cell r="BK337">
            <v>0</v>
          </cell>
          <cell r="BL337" t="str">
            <v>1625,
1980</v>
          </cell>
          <cell r="BM337">
            <v>0</v>
          </cell>
          <cell r="BN337" t="str">
            <v>30
30</v>
          </cell>
          <cell r="BO337" t="str">
            <v>7
7</v>
          </cell>
          <cell r="BP337" t="str">
            <v>2568
2568</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cell r="CM337"/>
          <cell r="CN337"/>
          <cell r="CO337"/>
          <cell r="CP337"/>
          <cell r="CQ337"/>
          <cell r="CR337"/>
          <cell r="CS337"/>
          <cell r="CT337">
            <v>243844</v>
          </cell>
          <cell r="CU337"/>
          <cell r="CV337"/>
          <cell r="CW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cell r="CP338"/>
          <cell r="CQ338"/>
          <cell r="CR338"/>
          <cell r="CS338"/>
          <cell r="CT338"/>
          <cell r="CU338"/>
          <cell r="CV338"/>
          <cell r="CW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t="str">
            <v>22
30</v>
          </cell>
          <cell r="BO339" t="str">
            <v>6
7</v>
          </cell>
          <cell r="BP339" t="str">
            <v>2566
2568</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cell r="CM339"/>
          <cell r="CN339"/>
          <cell r="CO339"/>
          <cell r="CP339"/>
          <cell r="CQ339"/>
          <cell r="CR339"/>
          <cell r="CS339"/>
          <cell r="CT339">
            <v>243844</v>
          </cell>
          <cell r="CU339"/>
          <cell r="CV339"/>
          <cell r="CW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cell r="CP340"/>
          <cell r="CQ340"/>
          <cell r="CR340"/>
          <cell r="CS340"/>
          <cell r="CT340"/>
          <cell r="CU340"/>
          <cell r="CV340"/>
          <cell r="CW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cell r="CP341"/>
          <cell r="CQ341"/>
          <cell r="CR341"/>
          <cell r="CS341"/>
          <cell r="CT341"/>
          <cell r="CU341"/>
          <cell r="CV341"/>
          <cell r="CW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cell r="CP342"/>
          <cell r="CQ342"/>
          <cell r="CR342"/>
          <cell r="CS342"/>
          <cell r="CT342"/>
          <cell r="CU342"/>
          <cell r="CV342"/>
          <cell r="CW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cell r="CP343"/>
          <cell r="CQ343"/>
          <cell r="CR343"/>
          <cell r="CS343"/>
          <cell r="CT343"/>
          <cell r="CU343"/>
          <cell r="CV343"/>
          <cell r="CW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cell r="CP344"/>
          <cell r="CQ344"/>
          <cell r="CR344"/>
          <cell r="CS344"/>
          <cell r="CT344"/>
          <cell r="CU344"/>
          <cell r="CV344"/>
          <cell r="CW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cell r="CP345"/>
          <cell r="CQ345"/>
          <cell r="CR345"/>
          <cell r="CS345"/>
          <cell r="CT345"/>
          <cell r="CU345"/>
          <cell r="CV345"/>
          <cell r="CW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cell r="CM346"/>
          <cell r="CN346"/>
          <cell r="CO346"/>
          <cell r="CP346"/>
          <cell r="CQ346"/>
          <cell r="CR346"/>
          <cell r="CS346"/>
          <cell r="CT346">
            <v>243936</v>
          </cell>
          <cell r="CU346"/>
          <cell r="CV346"/>
          <cell r="CW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cell r="CP347"/>
          <cell r="CQ347"/>
          <cell r="CR347"/>
          <cell r="CS347"/>
          <cell r="CT347"/>
          <cell r="CU347"/>
          <cell r="CV347"/>
          <cell r="CW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t="str">
            <v>1500
1500</v>
          </cell>
          <cell r="BD348" t="str">
            <v>12
23</v>
          </cell>
          <cell r="BE348" t="str">
            <v>10
5</v>
          </cell>
          <cell r="BF348" t="str">
            <v>2565
2568</v>
          </cell>
          <cell r="BG348">
            <v>0</v>
          </cell>
          <cell r="BH348" t="str">
            <v>-</v>
          </cell>
          <cell r="BI348" t="str">
            <v>-</v>
          </cell>
          <cell r="BJ348" t="str">
            <v>-</v>
          </cell>
          <cell r="BK348">
            <v>0</v>
          </cell>
          <cell r="BL348" t="str">
            <v>1750
525</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cell r="CM348"/>
          <cell r="CN348"/>
          <cell r="CO348"/>
          <cell r="CP348"/>
          <cell r="CQ348"/>
          <cell r="CR348"/>
          <cell r="CS348"/>
          <cell r="CT348">
            <v>243910</v>
          </cell>
          <cell r="CU348"/>
          <cell r="CV348"/>
          <cell r="CW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cell r="CM349"/>
          <cell r="CN349"/>
          <cell r="CO349"/>
          <cell r="CP349"/>
          <cell r="CQ349"/>
          <cell r="CR349"/>
          <cell r="CS349"/>
          <cell r="CT349">
            <v>243004</v>
          </cell>
          <cell r="CU349">
            <v>243141</v>
          </cell>
          <cell r="CV349"/>
          <cell r="CW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t="str">
            <v>2400
1800</v>
          </cell>
          <cell r="BD350" t="str">
            <v>20
30</v>
          </cell>
          <cell r="BE350" t="str">
            <v>9
5</v>
          </cell>
          <cell r="BF350" t="str">
            <v>2565
2568</v>
          </cell>
          <cell r="BG350">
            <v>0</v>
          </cell>
          <cell r="BH350" t="str">
            <v>-</v>
          </cell>
          <cell r="BI350" t="str">
            <v>-</v>
          </cell>
          <cell r="BJ350" t="str">
            <v>-</v>
          </cell>
          <cell r="BK350">
            <v>0</v>
          </cell>
          <cell r="BL350" t="str">
            <v>4050
3395</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cell r="CN350"/>
          <cell r="CO350"/>
          <cell r="CP350"/>
          <cell r="CQ350"/>
          <cell r="CR350"/>
          <cell r="CS350"/>
          <cell r="CT350"/>
          <cell r="CU350">
            <v>243141</v>
          </cell>
          <cell r="CV350"/>
          <cell r="CW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cell r="CM351"/>
          <cell r="CN351"/>
          <cell r="CO351"/>
          <cell r="CP351"/>
          <cell r="CQ351"/>
          <cell r="CR351"/>
          <cell r="CS351"/>
          <cell r="CT351">
            <v>243088</v>
          </cell>
          <cell r="CU351"/>
          <cell r="CV351"/>
          <cell r="CW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cell r="CM352"/>
          <cell r="CN352"/>
          <cell r="CO352"/>
          <cell r="CP352"/>
          <cell r="CQ352"/>
          <cell r="CR352"/>
          <cell r="CS352"/>
          <cell r="CT352">
            <v>243004</v>
          </cell>
          <cell r="CU352">
            <v>243141</v>
          </cell>
          <cell r="CV352"/>
          <cell r="CW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cell r="CP353"/>
          <cell r="CQ353"/>
          <cell r="CR353"/>
          <cell r="CS353"/>
          <cell r="CT353"/>
          <cell r="CU353"/>
          <cell r="CV353"/>
          <cell r="CW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t="str">
            <v>28
15</v>
          </cell>
          <cell r="BO354" t="str">
            <v>6
5</v>
          </cell>
          <cell r="BP354" t="str">
            <v>2566
2568</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cell r="CP354"/>
          <cell r="CQ354"/>
          <cell r="CR354"/>
          <cell r="CS354"/>
          <cell r="CT354"/>
          <cell r="CU354"/>
          <cell r="CV354"/>
          <cell r="CW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cell r="CM355"/>
          <cell r="CN355"/>
          <cell r="CO355"/>
          <cell r="CP355"/>
          <cell r="CQ355"/>
          <cell r="CR355"/>
          <cell r="CS355"/>
          <cell r="CT355">
            <v>243852</v>
          </cell>
          <cell r="CU355"/>
          <cell r="CV355"/>
          <cell r="CW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cell r="CP356"/>
          <cell r="CQ356"/>
          <cell r="CR356"/>
          <cell r="CS356"/>
          <cell r="CT356"/>
          <cell r="CU356"/>
          <cell r="CV356"/>
          <cell r="CW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cell r="CP357"/>
          <cell r="CQ357"/>
          <cell r="CR357"/>
          <cell r="CS357"/>
          <cell r="CT357"/>
          <cell r="CU357"/>
          <cell r="CV357"/>
          <cell r="CW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cell r="CP358"/>
          <cell r="CQ358"/>
          <cell r="CR358"/>
          <cell r="CS358"/>
          <cell r="CT358"/>
          <cell r="CU358"/>
          <cell r="CV358"/>
          <cell r="CW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cell r="CM359"/>
          <cell r="CN359"/>
          <cell r="CO359"/>
          <cell r="CP359"/>
          <cell r="CQ359"/>
          <cell r="CR359"/>
          <cell r="CS359"/>
          <cell r="CT359">
            <v>243910</v>
          </cell>
          <cell r="CU359"/>
          <cell r="CV359"/>
          <cell r="CW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cell r="CP360"/>
          <cell r="CQ360"/>
          <cell r="CR360"/>
          <cell r="CS360"/>
          <cell r="CT360"/>
          <cell r="CU360"/>
          <cell r="CV360"/>
          <cell r="CW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cell r="CP361"/>
          <cell r="CQ361"/>
          <cell r="CR361"/>
          <cell r="CS361"/>
          <cell r="CT361"/>
          <cell r="CU361"/>
          <cell r="CV361"/>
          <cell r="CW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cell r="CP362"/>
          <cell r="CQ362"/>
          <cell r="CR362"/>
          <cell r="CS362"/>
          <cell r="CT362"/>
          <cell r="CU362"/>
          <cell r="CV362"/>
          <cell r="CW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cell r="CP363"/>
          <cell r="CQ363"/>
          <cell r="CR363"/>
          <cell r="CS363"/>
          <cell r="CT363"/>
          <cell r="CU363"/>
          <cell r="CV363"/>
          <cell r="CW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cell r="CP364"/>
          <cell r="CQ364"/>
          <cell r="CR364"/>
          <cell r="CS364"/>
          <cell r="CT364"/>
          <cell r="CU364"/>
          <cell r="CV364"/>
          <cell r="CW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cell r="CP365"/>
          <cell r="CQ365"/>
          <cell r="CR365"/>
          <cell r="CS365"/>
          <cell r="CT365"/>
          <cell r="CU365"/>
          <cell r="CV365"/>
          <cell r="CW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cell r="CP366"/>
          <cell r="CQ366"/>
          <cell r="CR366"/>
          <cell r="CS366"/>
          <cell r="CT366"/>
          <cell r="CU366"/>
          <cell r="CV366"/>
          <cell r="CW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t="str">
            <v>900,
900</v>
          </cell>
          <cell r="BD367" t="str">
            <v>8
20</v>
          </cell>
          <cell r="BE367" t="str">
            <v>1
6</v>
          </cell>
          <cell r="BF367" t="str">
            <v>2567
2568</v>
          </cell>
          <cell r="BG367">
            <v>0</v>
          </cell>
          <cell r="BH367" t="str">
            <v>-</v>
          </cell>
          <cell r="BI367" t="str">
            <v>-</v>
          </cell>
          <cell r="BJ367" t="str">
            <v>-</v>
          </cell>
          <cell r="BK367">
            <v>0</v>
          </cell>
          <cell r="BL367" t="str">
            <v>1040,
895</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cell r="CP367"/>
          <cell r="CQ367"/>
          <cell r="CR367"/>
          <cell r="CS367"/>
          <cell r="CT367"/>
          <cell r="CU367"/>
          <cell r="CV367"/>
          <cell r="CW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cell r="CM368"/>
          <cell r="CN368"/>
          <cell r="CO368"/>
          <cell r="CP368"/>
          <cell r="CQ368"/>
          <cell r="CR368"/>
          <cell r="CS368"/>
          <cell r="CT368">
            <v>243902</v>
          </cell>
          <cell r="CU368"/>
          <cell r="CV368"/>
          <cell r="CW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cell r="CP369"/>
          <cell r="CQ369"/>
          <cell r="CR369"/>
          <cell r="CS369"/>
          <cell r="CT369"/>
          <cell r="CU369"/>
          <cell r="CV369"/>
          <cell r="CW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cell r="CP370"/>
          <cell r="CQ370"/>
          <cell r="CR370"/>
          <cell r="CS370"/>
          <cell r="CT370"/>
          <cell r="CU370"/>
          <cell r="CV370"/>
          <cell r="CW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cell r="CP371"/>
          <cell r="CQ371"/>
          <cell r="CR371"/>
          <cell r="CS371"/>
          <cell r="CT371"/>
          <cell r="CU371"/>
          <cell r="CV371"/>
          <cell r="CW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cell r="CP372"/>
          <cell r="CQ372"/>
          <cell r="CR372"/>
          <cell r="CS372"/>
          <cell r="CT372"/>
          <cell r="CU372"/>
          <cell r="CV372"/>
          <cell r="CW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cell r="CP373"/>
          <cell r="CQ373"/>
          <cell r="CR373"/>
          <cell r="CS373"/>
          <cell r="CT373"/>
          <cell r="CU373"/>
          <cell r="CV373"/>
          <cell r="CW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5
31</v>
          </cell>
          <cell r="BO374" t="str">
            <v>9
10</v>
          </cell>
          <cell r="BP374" t="str">
            <v>2567
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cell r="CP374"/>
          <cell r="CQ374"/>
          <cell r="CR374"/>
          <cell r="CS374"/>
          <cell r="CT374"/>
          <cell r="CU374"/>
          <cell r="CV374"/>
          <cell r="CW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cell r="CP375"/>
          <cell r="CQ375"/>
          <cell r="CR375"/>
          <cell r="CS375"/>
          <cell r="CT375"/>
          <cell r="CU375"/>
          <cell r="CV375"/>
          <cell r="CW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cell r="CP376"/>
          <cell r="CQ376"/>
          <cell r="CR376"/>
          <cell r="CS376"/>
          <cell r="CT376"/>
          <cell r="CU376"/>
          <cell r="CV376"/>
          <cell r="CW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cell r="CP377"/>
          <cell r="CQ377"/>
          <cell r="CR377"/>
          <cell r="CS377"/>
          <cell r="CT377"/>
          <cell r="CU377"/>
          <cell r="CV377"/>
          <cell r="CW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 xml:space="preserve">สืบทรัพย์ (คำสั่ง 9/5/2565)//สืบทรัพย์แล้ว รายงานผล วันที่ 21/7/2565 คำสั่งสืบทรัพย์รอบที่ 2 7/8/2568 </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cell r="CP378"/>
          <cell r="CQ378"/>
          <cell r="CR378"/>
          <cell r="CS378"/>
          <cell r="CT378"/>
          <cell r="CU378"/>
          <cell r="CV378"/>
          <cell r="CW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cell r="CP379"/>
          <cell r="CQ379"/>
          <cell r="CR379"/>
          <cell r="CS379"/>
          <cell r="CT379"/>
          <cell r="CU379"/>
          <cell r="CV379"/>
          <cell r="CW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 รายงานผล วันที่ 21/7/2565 // รอบที่ 2 รายงานวันที่ 14/2/2568</v>
          </cell>
          <cell r="BC380">
            <v>1500</v>
          </cell>
          <cell r="BD380">
            <v>11</v>
          </cell>
          <cell r="BE380">
            <v>6</v>
          </cell>
          <cell r="BF380">
            <v>2568</v>
          </cell>
          <cell r="BG380">
            <v>0</v>
          </cell>
          <cell r="BH380" t="str">
            <v>-</v>
          </cell>
          <cell r="BI380" t="str">
            <v>-</v>
          </cell>
          <cell r="BJ380" t="str">
            <v>-</v>
          </cell>
          <cell r="BK380">
            <v>0</v>
          </cell>
          <cell r="BL380">
            <v>660</v>
          </cell>
          <cell r="BM380">
            <v>0</v>
          </cell>
          <cell r="BN380" t="str">
            <v/>
          </cell>
          <cell r="BO380" t="str">
            <v/>
          </cell>
          <cell r="BP380" t="str">
            <v/>
          </cell>
          <cell r="BQ380" t="str">
            <v>-</v>
          </cell>
          <cell r="BR380" t="str">
            <v>-</v>
          </cell>
          <cell r="BS380" t="str">
            <v>-</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I380"/>
          <cell r="CJ380"/>
          <cell r="CK380" t="str">
            <v>ปฏิยุทธ์</v>
          </cell>
          <cell r="CL380"/>
          <cell r="CM380"/>
          <cell r="CN380"/>
          <cell r="CO380"/>
          <cell r="CP380"/>
          <cell r="CQ380"/>
          <cell r="CR380"/>
          <cell r="CS380"/>
          <cell r="CT380">
            <v>244031</v>
          </cell>
          <cell r="CU380">
            <v>244127</v>
          </cell>
          <cell r="CV380"/>
          <cell r="CW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cell r="CP381"/>
          <cell r="CQ381"/>
          <cell r="CR381"/>
          <cell r="CS381"/>
          <cell r="CT381"/>
          <cell r="CU381"/>
          <cell r="CV381"/>
          <cell r="CW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cell r="CP382"/>
          <cell r="CQ382"/>
          <cell r="CR382"/>
          <cell r="CS382"/>
          <cell r="CT382"/>
          <cell r="CU382"/>
          <cell r="CV382"/>
          <cell r="CW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cell r="CP383"/>
          <cell r="CQ383"/>
          <cell r="CR383"/>
          <cell r="CS383"/>
          <cell r="CT383"/>
          <cell r="CU383"/>
          <cell r="CV383"/>
          <cell r="CW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cell r="CN384"/>
          <cell r="CO384"/>
          <cell r="CP384"/>
          <cell r="CQ384"/>
          <cell r="CR384"/>
          <cell r="CS384"/>
          <cell r="CT384"/>
          <cell r="CU384">
            <v>243468</v>
          </cell>
          <cell r="CV384"/>
          <cell r="CW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cell r="CP385"/>
          <cell r="CQ385"/>
          <cell r="CR385"/>
          <cell r="CS385"/>
          <cell r="CT385"/>
          <cell r="CU385"/>
          <cell r="CV385"/>
          <cell r="CW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cell r="CP386"/>
          <cell r="CQ386"/>
          <cell r="CR386"/>
          <cell r="CS386"/>
          <cell r="CT386"/>
          <cell r="CU386"/>
          <cell r="CV386"/>
          <cell r="CW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cell r="CP387"/>
          <cell r="CQ387"/>
          <cell r="CR387"/>
          <cell r="CS387"/>
          <cell r="CT387"/>
          <cell r="CU387"/>
          <cell r="CV387"/>
          <cell r="CW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16
16</v>
          </cell>
          <cell r="BO388" t="str">
            <v>10
10</v>
          </cell>
          <cell r="BP388" t="str">
            <v>2567
2567</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cell r="CP388"/>
          <cell r="CQ388"/>
          <cell r="CR388"/>
          <cell r="CS388"/>
          <cell r="CT388"/>
          <cell r="CU388"/>
          <cell r="CV388"/>
          <cell r="CW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cell r="CP389"/>
          <cell r="CQ389"/>
          <cell r="CR389"/>
          <cell r="CS389"/>
          <cell r="CT389"/>
          <cell r="CU389"/>
          <cell r="CV389"/>
          <cell r="CW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cell r="CP390"/>
          <cell r="CQ390"/>
          <cell r="CR390"/>
          <cell r="CS390"/>
          <cell r="CT390"/>
          <cell r="CU390"/>
          <cell r="CV390"/>
          <cell r="CW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cell r="CP391"/>
          <cell r="CQ391"/>
          <cell r="CR391"/>
          <cell r="CS391"/>
          <cell r="CT391"/>
          <cell r="CU391"/>
          <cell r="CV391"/>
          <cell r="CW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cell r="CP392"/>
          <cell r="CQ392"/>
          <cell r="CR392"/>
          <cell r="CS392"/>
          <cell r="CT392"/>
          <cell r="CU392"/>
          <cell r="CV392"/>
          <cell r="CW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t="str">
            <v>1500,
1500</v>
          </cell>
          <cell r="BD393" t="str">
            <v>31
25</v>
          </cell>
          <cell r="BE393" t="str">
            <v>1
6</v>
          </cell>
          <cell r="BF393" t="str">
            <v>2567
2568</v>
          </cell>
          <cell r="BG393">
            <v>0</v>
          </cell>
          <cell r="BH393" t="str">
            <v>-</v>
          </cell>
          <cell r="BI393" t="str">
            <v>-</v>
          </cell>
          <cell r="BJ393" t="str">
            <v>-</v>
          </cell>
          <cell r="BK393">
            <v>0</v>
          </cell>
          <cell r="BL393" t="str">
            <v>1610,
1600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cell r="CM393"/>
          <cell r="CN393"/>
          <cell r="CO393"/>
          <cell r="CP393"/>
          <cell r="CQ393"/>
          <cell r="CR393"/>
          <cell r="CS393"/>
          <cell r="CT393">
            <v>243854</v>
          </cell>
          <cell r="CU393"/>
          <cell r="CV393"/>
          <cell r="CW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cell r="CN394"/>
          <cell r="CO394"/>
          <cell r="CP394"/>
          <cell r="CQ394"/>
          <cell r="CR394"/>
          <cell r="CS394"/>
          <cell r="CT394"/>
          <cell r="CU394">
            <v>243468</v>
          </cell>
          <cell r="CV394"/>
          <cell r="CW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cell r="CP395"/>
          <cell r="CQ395"/>
          <cell r="CR395"/>
          <cell r="CS395"/>
          <cell r="CT395"/>
          <cell r="CU395"/>
          <cell r="CV395"/>
          <cell r="CW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cell r="CP396"/>
          <cell r="CQ396"/>
          <cell r="CR396"/>
          <cell r="CS396"/>
          <cell r="CT396"/>
          <cell r="CU396"/>
          <cell r="CV396"/>
          <cell r="CW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cell r="CP397"/>
          <cell r="CQ397"/>
          <cell r="CR397"/>
          <cell r="CS397"/>
          <cell r="CT397"/>
          <cell r="CU397"/>
          <cell r="CV397"/>
          <cell r="CW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cell r="CP398"/>
          <cell r="CQ398"/>
          <cell r="CR398"/>
          <cell r="CS398"/>
          <cell r="CT398"/>
          <cell r="CU398"/>
          <cell r="CV398"/>
          <cell r="CW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cell r="CP399"/>
          <cell r="CQ399"/>
          <cell r="CR399"/>
          <cell r="CS399"/>
          <cell r="CT399"/>
          <cell r="CU399"/>
          <cell r="CV399"/>
          <cell r="CW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cell r="CP400"/>
          <cell r="CQ400"/>
          <cell r="CR400"/>
          <cell r="CS400"/>
          <cell r="CT400"/>
          <cell r="CU400"/>
          <cell r="CV400"/>
          <cell r="CW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cell r="CP401"/>
          <cell r="CQ401"/>
          <cell r="CR401"/>
          <cell r="CS401"/>
          <cell r="CT401"/>
          <cell r="CU401"/>
          <cell r="CV401"/>
          <cell r="CW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cell r="CP402"/>
          <cell r="CQ402"/>
          <cell r="CR402"/>
          <cell r="CS402"/>
          <cell r="CT402"/>
          <cell r="CU402"/>
          <cell r="CV402"/>
          <cell r="CW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xml:space="preserve">
5</v>
          </cell>
          <cell r="BO403" t="str">
            <v xml:space="preserve">
8</v>
          </cell>
          <cell r="BP403" t="str">
            <v xml:space="preserve">
2568</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cell r="CM403"/>
          <cell r="CN403"/>
          <cell r="CO403"/>
          <cell r="CP403"/>
          <cell r="CQ403"/>
          <cell r="CR403"/>
          <cell r="CS403"/>
          <cell r="CT403">
            <v>243844</v>
          </cell>
          <cell r="CU403"/>
          <cell r="CV403"/>
          <cell r="CW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cell r="CP404"/>
          <cell r="CQ404"/>
          <cell r="CR404"/>
          <cell r="CS404"/>
          <cell r="CT404"/>
          <cell r="CU404"/>
          <cell r="CV404"/>
          <cell r="CW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cell r="CP405"/>
          <cell r="CQ405"/>
          <cell r="CR405"/>
          <cell r="CS405"/>
          <cell r="CT405"/>
          <cell r="CU405"/>
          <cell r="CV405"/>
          <cell r="CW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cell r="CP406"/>
          <cell r="CQ406"/>
          <cell r="CR406"/>
          <cell r="CS406"/>
          <cell r="CT406"/>
          <cell r="CU406"/>
          <cell r="CV406"/>
          <cell r="CW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cell r="CP407"/>
          <cell r="CQ407"/>
          <cell r="CR407"/>
          <cell r="CS407"/>
          <cell r="CT407"/>
          <cell r="CU407"/>
          <cell r="CV407"/>
          <cell r="CW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 สืบทรัพย์ครั้งที่ 2 (คำสั่ง 10/04/2568) // รายงานผลสืบทรัพย์ 3/7/2568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t="str">
            <v>1.นางสาวดวงดาว เวียงคำ
2.นายนัทนันท์ เจริญสันติกุล
3.นางสาวชนาภา เจริญสันติกุล</v>
          </cell>
          <cell r="CE408" t="str">
            <v>จำเลยที่ 1
จำเลยที่ 2
จำเลยที่ 3</v>
          </cell>
          <cell r="CF408" t="str">
            <v>3-5603-00616-46-5
2-5801-00026-30-5
1-5899-00087-42-2</v>
          </cell>
          <cell r="CG408"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อ.เกาะคา จ.ลำปาง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อ.เมืองแม่ฮ่องสอน จ.แม่ฮ่องสอน</v>
          </cell>
          <cell r="CH408" t="str">
            <v>ไม่พบ</v>
          </cell>
          <cell r="CI408"/>
          <cell r="CJ408"/>
          <cell r="CK408" t="str">
            <v>ปฏิยุทธ์</v>
          </cell>
          <cell r="CL408"/>
          <cell r="CM408"/>
          <cell r="CN408"/>
          <cell r="CO408"/>
          <cell r="CP408"/>
          <cell r="CQ408"/>
          <cell r="CR408"/>
          <cell r="CS408"/>
          <cell r="CT408"/>
          <cell r="CU408"/>
          <cell r="CV408"/>
          <cell r="CW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cell r="CP409"/>
          <cell r="CQ409"/>
          <cell r="CR409"/>
          <cell r="CS409"/>
          <cell r="CT409"/>
          <cell r="CU409"/>
          <cell r="CV409"/>
          <cell r="CW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cell r="CP410"/>
          <cell r="CQ410"/>
          <cell r="CR410"/>
          <cell r="CS410"/>
          <cell r="CT410"/>
          <cell r="CU410"/>
          <cell r="CV410"/>
          <cell r="CW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cell r="CP411"/>
          <cell r="CQ411"/>
          <cell r="CR411"/>
          <cell r="CS411"/>
          <cell r="CT411"/>
          <cell r="CU411"/>
          <cell r="CV411"/>
          <cell r="CW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  // (รายงานผลสืบทรัพย์ 12/6/2568)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t="str">
            <v>1.นางสาวนริศรา ขวานทองหรือสิริธนาวัฒกุล
2.นายกฤติเดช สิริธนาวัฒกุล
3.นางสาววราภรณ์ แปงคำเอ้ย
4.นายธีรวุฒิ แปงคำเอ้ย</v>
          </cell>
          <cell r="CM412" t="str">
            <v>จำเลยที่ 1
คู่สมรสจำเลยที่ 1
จำเลยที่ 2
จำเลยที่ 3</v>
          </cell>
          <cell r="CN412" t="str">
            <v>1-5099-01072-45-3
1-6199-00089-95-5
3-5012-00181-29-8
1-5099-00430-14-3</v>
          </cell>
          <cell r="CO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P412" t="str">
            <v>ไม่พบ</v>
          </cell>
          <cell r="CQ412"/>
          <cell r="CR412"/>
          <cell r="CS412" t="str">
            <v>ปฏิยุทธ์</v>
          </cell>
          <cell r="CT412">
            <v>244149</v>
          </cell>
          <cell r="CU412"/>
          <cell r="CV412"/>
          <cell r="CW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 สืบทรัพย์รอบที่ 2 (คำสั่ง 10/04/2568)  // (รายงานผลสืบทรัพย์ 12/6/2568)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t="str">
            <v>1.นายอานนท์ นิลสุวรรณ
2.นางสาวภัตร์วลันต์ มานะศรีสุกิจ
3.ว่าที่ร้อยตรีพิธิวัฒน์ วิรากานต์กุล</v>
          </cell>
          <cell r="CE413" t="str">
            <v>จำเลยที่ 1
คู่สมรสจำเลยที่ 1
จำเลยที่ 2</v>
          </cell>
          <cell r="CF413" t="str">
            <v>1-5099-00108-88-8
1-5099-00183-19-7
3-5019-00550-67-9</v>
          </cell>
          <cell r="CG41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v>
          </cell>
          <cell r="CH413" t="str">
            <v>ไม่พบ</v>
          </cell>
          <cell r="CI413"/>
          <cell r="CJ413"/>
          <cell r="CK413" t="str">
            <v>ปฏิยุทธ์</v>
          </cell>
          <cell r="CL413"/>
          <cell r="CM413"/>
          <cell r="CN413"/>
          <cell r="CO413"/>
          <cell r="CP413"/>
          <cell r="CQ413"/>
          <cell r="CR413"/>
          <cell r="CS413"/>
          <cell r="CT413">
            <v>244149</v>
          </cell>
          <cell r="CU413"/>
          <cell r="CV413"/>
          <cell r="CW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cell r="CP414"/>
          <cell r="CQ414"/>
          <cell r="CR414"/>
          <cell r="CS414"/>
          <cell r="CT414"/>
          <cell r="CU414"/>
          <cell r="CV414"/>
          <cell r="CW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cell r="CM415"/>
          <cell r="CN415"/>
          <cell r="CO415"/>
          <cell r="CP415"/>
          <cell r="CQ415"/>
          <cell r="CR415"/>
          <cell r="CS415"/>
          <cell r="CT415">
            <v>243854</v>
          </cell>
          <cell r="CU415"/>
          <cell r="CV415"/>
          <cell r="CW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cell r="CP416"/>
          <cell r="CQ416"/>
          <cell r="CR416"/>
          <cell r="CS416"/>
          <cell r="CT416"/>
          <cell r="CU416"/>
          <cell r="CV416"/>
          <cell r="CW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cell r="CP417"/>
          <cell r="CQ417"/>
          <cell r="CR417"/>
          <cell r="CS417"/>
          <cell r="CT417"/>
          <cell r="CU417"/>
          <cell r="CV417"/>
          <cell r="CW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cell r="CN418"/>
          <cell r="CO418"/>
          <cell r="CP418"/>
          <cell r="CQ418"/>
          <cell r="CR418"/>
          <cell r="CS418"/>
          <cell r="CT418"/>
          <cell r="CU418">
            <v>243468</v>
          </cell>
          <cell r="CV418"/>
          <cell r="CW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cell r="CP419"/>
          <cell r="CQ419"/>
          <cell r="CR419"/>
          <cell r="CS419"/>
          <cell r="CT419"/>
          <cell r="CU419"/>
          <cell r="CV419"/>
          <cell r="CW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cell r="CP420"/>
          <cell r="CQ420"/>
          <cell r="CR420"/>
          <cell r="CS420"/>
          <cell r="CT420"/>
          <cell r="CU420"/>
          <cell r="CV420"/>
          <cell r="CW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cell r="CP421"/>
          <cell r="CQ421"/>
          <cell r="CR421"/>
          <cell r="CS421"/>
          <cell r="CT421"/>
          <cell r="CU421"/>
          <cell r="CV421"/>
          <cell r="CW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cell r="CP422"/>
          <cell r="CQ422"/>
          <cell r="CR422"/>
          <cell r="CS422"/>
          <cell r="CT422"/>
          <cell r="CU422"/>
          <cell r="CV422"/>
          <cell r="CW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cell r="CP423"/>
          <cell r="CQ423"/>
          <cell r="CR423"/>
          <cell r="CS423"/>
          <cell r="CT423"/>
          <cell r="CU423"/>
          <cell r="CV423"/>
          <cell r="CW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cell r="CP424"/>
          <cell r="CQ424"/>
          <cell r="CR424"/>
          <cell r="CS424"/>
          <cell r="CT424"/>
          <cell r="CU424"/>
          <cell r="CV424"/>
          <cell r="CW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cell r="CP425"/>
          <cell r="CQ425"/>
          <cell r="CR425"/>
          <cell r="CS425"/>
          <cell r="CT425"/>
          <cell r="CU425"/>
          <cell r="CV425"/>
          <cell r="CW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cell r="CP426"/>
          <cell r="CQ426"/>
          <cell r="CR426"/>
          <cell r="CS426"/>
          <cell r="CT426"/>
          <cell r="CU426"/>
          <cell r="CV426"/>
          <cell r="CW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cell r="CP427"/>
          <cell r="CQ427"/>
          <cell r="CR427"/>
          <cell r="CS427"/>
          <cell r="CT427"/>
          <cell r="CU427"/>
          <cell r="CV427"/>
          <cell r="CW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cell r="CP428"/>
          <cell r="CQ428"/>
          <cell r="CR428"/>
          <cell r="CS428"/>
          <cell r="CT428"/>
          <cell r="CU428"/>
          <cell r="CV428"/>
          <cell r="CW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cell r="CP429"/>
          <cell r="CQ429"/>
          <cell r="CR429"/>
          <cell r="CS429"/>
          <cell r="CT429"/>
          <cell r="CU429"/>
          <cell r="CV429"/>
          <cell r="CW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cell r="CP430"/>
          <cell r="CQ430"/>
          <cell r="CR430"/>
          <cell r="CS430"/>
          <cell r="CT430"/>
          <cell r="CU430"/>
          <cell r="CV430"/>
          <cell r="CW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cell r="CP431"/>
          <cell r="CQ431"/>
          <cell r="CR431"/>
          <cell r="CS431"/>
          <cell r="CT431"/>
          <cell r="CU431"/>
          <cell r="CV431"/>
          <cell r="CW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cell r="CP432"/>
          <cell r="CQ432"/>
          <cell r="CR432"/>
          <cell r="CS432"/>
          <cell r="CT432"/>
          <cell r="CU432"/>
          <cell r="CV432"/>
          <cell r="CW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cell r="CP433"/>
          <cell r="CQ433"/>
          <cell r="CR433"/>
          <cell r="CS433"/>
          <cell r="CT433"/>
          <cell r="CU433"/>
          <cell r="CV433"/>
          <cell r="CW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cell r="CP434"/>
          <cell r="CQ434"/>
          <cell r="CR434"/>
          <cell r="CS434"/>
          <cell r="CT434"/>
          <cell r="CU434"/>
          <cell r="CV434"/>
          <cell r="CW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cell r="CP435"/>
          <cell r="CQ435"/>
          <cell r="CR435"/>
          <cell r="CS435"/>
          <cell r="CT435"/>
          <cell r="CU435"/>
          <cell r="CV435"/>
          <cell r="CW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cell r="CP436"/>
          <cell r="CQ436"/>
          <cell r="CR436"/>
          <cell r="CS436"/>
          <cell r="CT436"/>
          <cell r="CU436"/>
          <cell r="CV436"/>
          <cell r="CW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cell r="CP437"/>
          <cell r="CQ437"/>
          <cell r="CR437"/>
          <cell r="CS437"/>
          <cell r="CT437"/>
          <cell r="CU437"/>
          <cell r="CV437"/>
          <cell r="CW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cell r="CP438"/>
          <cell r="CQ438"/>
          <cell r="CR438"/>
          <cell r="CS438"/>
          <cell r="CT438"/>
          <cell r="CU438"/>
          <cell r="CV438"/>
          <cell r="CW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cell r="CP439"/>
          <cell r="CQ439"/>
          <cell r="CR439"/>
          <cell r="CS439"/>
          <cell r="CT439"/>
          <cell r="CU439"/>
          <cell r="CV439"/>
          <cell r="CW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cell r="CP440"/>
          <cell r="CQ440"/>
          <cell r="CR440"/>
          <cell r="CS440"/>
          <cell r="CT440"/>
          <cell r="CU440"/>
          <cell r="CV440"/>
          <cell r="CW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cell r="CP441"/>
          <cell r="CQ441"/>
          <cell r="CR441"/>
          <cell r="CS441"/>
          <cell r="CT441"/>
          <cell r="CU441"/>
          <cell r="CV441"/>
          <cell r="CW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cell r="CP442"/>
          <cell r="CQ442"/>
          <cell r="CR442"/>
          <cell r="CS442"/>
          <cell r="CT442"/>
          <cell r="CU442"/>
          <cell r="CV442"/>
          <cell r="CW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cell r="CP443"/>
          <cell r="CQ443"/>
          <cell r="CR443"/>
          <cell r="CS443"/>
          <cell r="CT443"/>
          <cell r="CU443"/>
          <cell r="CV443"/>
          <cell r="CW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cell r="CP444"/>
          <cell r="CQ444"/>
          <cell r="CR444"/>
          <cell r="CS444"/>
          <cell r="CT444"/>
          <cell r="CU444"/>
          <cell r="CV444"/>
          <cell r="CW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cell r="CP445"/>
          <cell r="CQ445"/>
          <cell r="CR445"/>
          <cell r="CS445"/>
          <cell r="CT445"/>
          <cell r="CU445"/>
          <cell r="CV445"/>
          <cell r="CW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cell r="CM446"/>
          <cell r="CN446"/>
          <cell r="CO446"/>
          <cell r="CP446"/>
          <cell r="CQ446"/>
          <cell r="CR446"/>
          <cell r="CS446"/>
          <cell r="CT446">
            <v>243941</v>
          </cell>
          <cell r="CU446"/>
          <cell r="CV446"/>
          <cell r="CW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cell r="CP447"/>
          <cell r="CQ447"/>
          <cell r="CR447"/>
          <cell r="CS447"/>
          <cell r="CT447"/>
          <cell r="CU447"/>
          <cell r="CV447"/>
          <cell r="CW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cell r="CP448"/>
          <cell r="CQ448"/>
          <cell r="CR448"/>
          <cell r="CS448"/>
          <cell r="CT448"/>
          <cell r="CU448"/>
          <cell r="CV448"/>
          <cell r="CW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9/3/2566//รายงานผลสืบวันที่  21/4/2568</v>
          </cell>
          <cell r="BC449" t="str">
            <v>1800,
1800</v>
          </cell>
          <cell r="BD449" t="str">
            <v>10
9</v>
          </cell>
          <cell r="BE449" t="str">
            <v>6
9</v>
          </cell>
          <cell r="BF449" t="str">
            <v>2567
2568</v>
          </cell>
          <cell r="BG449">
            <v>0</v>
          </cell>
          <cell r="BH449" t="str">
            <v>-</v>
          </cell>
          <cell r="BI449" t="str">
            <v>-</v>
          </cell>
          <cell r="BJ449" t="str">
            <v>-</v>
          </cell>
          <cell r="BK449">
            <v>0</v>
          </cell>
          <cell r="BL449" t="str">
            <v>2410,
2810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I449"/>
          <cell r="CJ449">
            <v>6</v>
          </cell>
          <cell r="CK449" t="str">
            <v>นุสบา</v>
          </cell>
          <cell r="CL449"/>
          <cell r="CM449"/>
          <cell r="CN449"/>
          <cell r="CO449"/>
          <cell r="CP449"/>
          <cell r="CQ449"/>
          <cell r="CR449"/>
          <cell r="CS449"/>
          <cell r="CT449"/>
          <cell r="CU449"/>
          <cell r="CV449"/>
          <cell r="CW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5
31</v>
          </cell>
          <cell r="BO450" t="str">
            <v>9
10</v>
          </cell>
          <cell r="BP450" t="str">
            <v>2567
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cell r="CP450"/>
          <cell r="CQ450"/>
          <cell r="CR450"/>
          <cell r="CS450"/>
          <cell r="CT450"/>
          <cell r="CU450"/>
          <cell r="CV450"/>
          <cell r="CW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xml:space="preserve">
31</v>
          </cell>
          <cell r="BO451" t="str">
            <v xml:space="preserve">
7</v>
          </cell>
          <cell r="BP451" t="str">
            <v xml:space="preserve">
2568</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cell r="CM451"/>
          <cell r="CN451"/>
          <cell r="CO451"/>
          <cell r="CP451"/>
          <cell r="CQ451"/>
          <cell r="CR451"/>
          <cell r="CS451"/>
          <cell r="CT451">
            <v>243936</v>
          </cell>
          <cell r="CU451"/>
          <cell r="CV451"/>
          <cell r="CW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5
31</v>
          </cell>
          <cell r="BO452" t="str">
            <v>9
10</v>
          </cell>
          <cell r="BP452" t="str">
            <v>2567
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cell r="CP452"/>
          <cell r="CQ452"/>
          <cell r="CR452"/>
          <cell r="CS452"/>
          <cell r="CT452"/>
          <cell r="CU452"/>
          <cell r="CV452"/>
          <cell r="CW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xml:space="preserve">
31</v>
          </cell>
          <cell r="BO453" t="str">
            <v xml:space="preserve">
7</v>
          </cell>
          <cell r="BP453" t="str">
            <v xml:space="preserve">
2568</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cell r="CM453"/>
          <cell r="CN453"/>
          <cell r="CO453"/>
          <cell r="CP453"/>
          <cell r="CQ453"/>
          <cell r="CR453"/>
          <cell r="CS453"/>
          <cell r="CT453">
            <v>243936</v>
          </cell>
          <cell r="CU453"/>
          <cell r="CV453"/>
          <cell r="CW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cell r="CP454"/>
          <cell r="CQ454"/>
          <cell r="CR454"/>
          <cell r="CS454"/>
          <cell r="CT454"/>
          <cell r="CU454"/>
          <cell r="CV454"/>
          <cell r="CW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cell r="CP455"/>
          <cell r="CQ455"/>
          <cell r="CR455"/>
          <cell r="CS455"/>
          <cell r="CT455"/>
          <cell r="CU455"/>
          <cell r="CV455"/>
          <cell r="CW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cell r="CP456"/>
          <cell r="CQ456"/>
          <cell r="CR456"/>
          <cell r="CS456"/>
          <cell r="CT456"/>
          <cell r="CU456"/>
          <cell r="CV456"/>
          <cell r="CW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cell r="CP457"/>
          <cell r="CQ457"/>
          <cell r="CR457"/>
          <cell r="CS457"/>
          <cell r="CT457"/>
          <cell r="CU457"/>
          <cell r="CV457"/>
          <cell r="CW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cell r="CP458"/>
          <cell r="CQ458"/>
          <cell r="CR458"/>
          <cell r="CS458"/>
          <cell r="CT458"/>
          <cell r="CU458"/>
          <cell r="CV458"/>
          <cell r="CW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cell r="CP459"/>
          <cell r="CQ459"/>
          <cell r="CR459"/>
          <cell r="CS459"/>
          <cell r="CT459"/>
          <cell r="CU459"/>
          <cell r="CV459"/>
          <cell r="CW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cell r="CP460"/>
          <cell r="CQ460"/>
          <cell r="CR460"/>
          <cell r="CS460"/>
          <cell r="CT460"/>
          <cell r="CU460"/>
          <cell r="CV460"/>
          <cell r="CW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cell r="CP461"/>
          <cell r="CQ461"/>
          <cell r="CR461"/>
          <cell r="CS461"/>
          <cell r="CT461"/>
          <cell r="CU461"/>
          <cell r="CV461"/>
          <cell r="CW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cell r="CP462"/>
          <cell r="CQ462"/>
          <cell r="CR462"/>
          <cell r="CS462"/>
          <cell r="CT462"/>
          <cell r="CU462"/>
          <cell r="CV462"/>
          <cell r="CW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cell r="CP463"/>
          <cell r="CQ463"/>
          <cell r="CR463"/>
          <cell r="CS463"/>
          <cell r="CT463"/>
          <cell r="CU463"/>
          <cell r="CV463"/>
          <cell r="CW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cell r="CP464"/>
          <cell r="CQ464"/>
          <cell r="CR464"/>
          <cell r="CS464"/>
          <cell r="CT464"/>
          <cell r="CU464"/>
          <cell r="CV464"/>
          <cell r="CW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cell r="CP465"/>
          <cell r="CQ465"/>
          <cell r="CR465"/>
          <cell r="CS465"/>
          <cell r="CT465"/>
          <cell r="CU465"/>
          <cell r="CV465"/>
          <cell r="CW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t="str">
            <v>0,
600</v>
          </cell>
          <cell r="BD466" t="str">
            <v>31
30</v>
          </cell>
          <cell r="BE466" t="str">
            <v>1
5</v>
          </cell>
          <cell r="BF466" t="str">
            <v>2567
2568</v>
          </cell>
          <cell r="BG466">
            <v>0</v>
          </cell>
          <cell r="BH466" t="str">
            <v>-</v>
          </cell>
          <cell r="BI466" t="str">
            <v>-</v>
          </cell>
          <cell r="BJ466" t="str">
            <v>-</v>
          </cell>
          <cell r="BK466">
            <v>0</v>
          </cell>
          <cell r="BL466" t="str">
            <v>755,
190</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cell r="CP466"/>
          <cell r="CQ466"/>
          <cell r="CR466"/>
          <cell r="CS466"/>
          <cell r="CT466"/>
          <cell r="CU466"/>
          <cell r="CV466"/>
          <cell r="CW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cell r="CP467"/>
          <cell r="CQ467"/>
          <cell r="CR467"/>
          <cell r="CS467"/>
          <cell r="CT467"/>
          <cell r="CU467"/>
          <cell r="CV467"/>
          <cell r="CW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cell r="CP468"/>
          <cell r="CQ468"/>
          <cell r="CR468"/>
          <cell r="CS468"/>
          <cell r="CT468"/>
          <cell r="CU468"/>
          <cell r="CV468"/>
          <cell r="CW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cell r="CP469"/>
          <cell r="CQ469"/>
          <cell r="CR469"/>
          <cell r="CS469"/>
          <cell r="CT469"/>
          <cell r="CU469"/>
          <cell r="CV469"/>
          <cell r="CW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cell r="CP470"/>
          <cell r="CQ470"/>
          <cell r="CR470"/>
          <cell r="CS470"/>
          <cell r="CT470"/>
          <cell r="CU470"/>
          <cell r="CV470"/>
          <cell r="CW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cell r="CP471"/>
          <cell r="CQ471"/>
          <cell r="CR471"/>
          <cell r="CS471"/>
          <cell r="CT471"/>
          <cell r="CU471"/>
          <cell r="CV471"/>
          <cell r="CW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 สืบทรัพย์รอบที่ 2 (คำสั่ง 10/04/2568) // รายงานผลสืบทรัพย์วันที่ 11/06/2568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t="str">
            <v xml:space="preserve">1.นายวิชญ์สิทธิ์ คันธะเรศย์
2.นางบัวเรียว วีเกษ
3.นายอำนาจ วีเกษ
</v>
          </cell>
          <cell r="CE472" t="str">
            <v xml:space="preserve">จำเลยที่ 1
ทายาทโดยธรรม จำเลยที่ 2
จำเลยที่ 2
</v>
          </cell>
          <cell r="CF472" t="str">
            <v>3-5506-00022-52-8
3-5212-00248-38-4
3-5212-00248-39-2</v>
          </cell>
          <cell r="CG472" t="str">
            <v>-ไม่พบว่ามีกรรมสิทธิ์ในที่ดิน อ.เมืองใหม่ จ.เชียงใหม่
-ไม่พบว่ามีกรรมสิทธิ์ในที่ดิน อ.ท่าวังผา จ.น่าน
-ไม่พบว่ามีกรรมสิทธิ์ในที่ดิน อ.เมืองใหม่ จ.เชียงใหม่
-ไม่พบว่ามีกรรมสิทธิ์ในที่ดิน อ.ห้างฉัตร จ.ลำปาง
-ไม่พบว่ามีกรรมสิทธิ์ในที่ดิน อ.เมืองใหม่ จ.เชียงใหม่</v>
          </cell>
          <cell r="CH472" t="str">
            <v>ไม่พบ</v>
          </cell>
          <cell r="CI472"/>
          <cell r="CJ472"/>
          <cell r="CK472" t="str">
            <v>ปฏิยุทธ์</v>
          </cell>
          <cell r="CL472"/>
          <cell r="CM472"/>
          <cell r="CN472"/>
          <cell r="CO472"/>
          <cell r="CP472"/>
          <cell r="CQ472"/>
          <cell r="CR472"/>
          <cell r="CS472"/>
          <cell r="CT472">
            <v>244146</v>
          </cell>
          <cell r="CU472"/>
          <cell r="CV472"/>
          <cell r="CW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cell r="CP473"/>
          <cell r="CQ473"/>
          <cell r="CR473"/>
          <cell r="CS473"/>
          <cell r="CT473"/>
          <cell r="CU473"/>
          <cell r="CV473"/>
          <cell r="CW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cell r="CP474"/>
          <cell r="CQ474"/>
          <cell r="CR474"/>
          <cell r="CS474"/>
          <cell r="CT474"/>
          <cell r="CU474"/>
          <cell r="CV474"/>
          <cell r="CW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cell r="CN475"/>
          <cell r="CO475"/>
          <cell r="CP475"/>
          <cell r="CQ475"/>
          <cell r="CR475"/>
          <cell r="CS475"/>
          <cell r="CT475"/>
          <cell r="CU475">
            <v>243468</v>
          </cell>
          <cell r="CV475"/>
          <cell r="CW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cell r="CN476"/>
          <cell r="CO476"/>
          <cell r="CP476"/>
          <cell r="CQ476"/>
          <cell r="CR476"/>
          <cell r="CS476"/>
          <cell r="CT476"/>
          <cell r="CU476">
            <v>243468</v>
          </cell>
          <cell r="CV476"/>
          <cell r="CW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cell r="CP477"/>
          <cell r="CQ477"/>
          <cell r="CR477"/>
          <cell r="CS477"/>
          <cell r="CT477"/>
          <cell r="CU477"/>
          <cell r="CV477"/>
          <cell r="CW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cell r="CP478"/>
          <cell r="CQ478"/>
          <cell r="CR478"/>
          <cell r="CS478"/>
          <cell r="CT478"/>
          <cell r="CU478"/>
          <cell r="CV478"/>
          <cell r="CW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t="str">
            <v>5
12</v>
          </cell>
          <cell r="BO479" t="str">
            <v>9
3</v>
          </cell>
          <cell r="BP479" t="str">
            <v>2567
2568</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cell r="CP479"/>
          <cell r="CQ479"/>
          <cell r="CR479"/>
          <cell r="CS479"/>
          <cell r="CT479"/>
          <cell r="CU479"/>
          <cell r="CV479"/>
          <cell r="CW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cell r="CP480"/>
          <cell r="CQ480"/>
          <cell r="CR480"/>
          <cell r="CS480"/>
          <cell r="CT480"/>
          <cell r="CU480"/>
          <cell r="CV480"/>
          <cell r="CW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cell r="CP481"/>
          <cell r="CQ481"/>
          <cell r="CR481"/>
          <cell r="CS481"/>
          <cell r="CT481"/>
          <cell r="CU481"/>
          <cell r="CV481"/>
          <cell r="CW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cell r="CP482"/>
          <cell r="CQ482"/>
          <cell r="CR482"/>
          <cell r="CS482"/>
          <cell r="CT482"/>
          <cell r="CU482"/>
          <cell r="CV482"/>
          <cell r="CW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cell r="CP483"/>
          <cell r="CQ483"/>
          <cell r="CR483"/>
          <cell r="CS483"/>
          <cell r="CT483"/>
          <cell r="CU483"/>
          <cell r="CV483"/>
          <cell r="CW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cell r="CP484"/>
          <cell r="CQ484"/>
          <cell r="CR484"/>
          <cell r="CS484"/>
          <cell r="CT484"/>
          <cell r="CU484"/>
          <cell r="CV484"/>
          <cell r="CW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cell r="CP485"/>
          <cell r="CQ485"/>
          <cell r="CR485"/>
          <cell r="CS485"/>
          <cell r="CT485"/>
          <cell r="CU485"/>
          <cell r="CV485"/>
          <cell r="CW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cell r="CP486"/>
          <cell r="CQ486"/>
          <cell r="CR486"/>
          <cell r="CS486"/>
          <cell r="CT486"/>
          <cell r="CU486"/>
          <cell r="CV486"/>
          <cell r="CW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cell r="CP487"/>
          <cell r="CQ487"/>
          <cell r="CR487"/>
          <cell r="CS487"/>
          <cell r="CT487"/>
          <cell r="CU487"/>
          <cell r="CV487"/>
          <cell r="CW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cell r="CP488"/>
          <cell r="CQ488"/>
          <cell r="CR488"/>
          <cell r="CS488"/>
          <cell r="CT488"/>
          <cell r="CU488"/>
          <cell r="CV488"/>
          <cell r="CW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cell r="CP489"/>
          <cell r="CQ489"/>
          <cell r="CR489"/>
          <cell r="CS489"/>
          <cell r="CT489"/>
          <cell r="CU489"/>
          <cell r="CV489"/>
          <cell r="CW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cell r="CP490"/>
          <cell r="CQ490"/>
          <cell r="CR490"/>
          <cell r="CS490"/>
          <cell r="CT490"/>
          <cell r="CU490"/>
          <cell r="CV490"/>
          <cell r="CW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cell r="CP491"/>
          <cell r="CQ491"/>
          <cell r="CR491"/>
          <cell r="CS491"/>
          <cell r="CT491"/>
          <cell r="CU491"/>
          <cell r="CV491"/>
          <cell r="CW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t="str">
            <v>5
31</v>
          </cell>
          <cell r="BO492" t="str">
            <v>9
7</v>
          </cell>
          <cell r="BP492" t="str">
            <v>2567
2568</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cell r="CP492"/>
          <cell r="CQ492"/>
          <cell r="CR492"/>
          <cell r="CS492"/>
          <cell r="CT492"/>
          <cell r="CU492"/>
          <cell r="CV492"/>
          <cell r="CW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cell r="CP493"/>
          <cell r="CQ493"/>
          <cell r="CR493"/>
          <cell r="CS493"/>
          <cell r="CT493"/>
          <cell r="CU493"/>
          <cell r="CV493"/>
          <cell r="CW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5
31</v>
          </cell>
          <cell r="BO494" t="str">
            <v>9
10</v>
          </cell>
          <cell r="BP494" t="str">
            <v>2567
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cell r="CP494"/>
          <cell r="CQ494"/>
          <cell r="CR494"/>
          <cell r="CS494"/>
          <cell r="CT494"/>
          <cell r="CU494"/>
          <cell r="CV494"/>
          <cell r="CW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cell r="CP495"/>
          <cell r="CQ495"/>
          <cell r="CR495"/>
          <cell r="CS495"/>
          <cell r="CT495"/>
          <cell r="CU495"/>
          <cell r="CV495"/>
          <cell r="CW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cell r="CP496"/>
          <cell r="CQ496"/>
          <cell r="CR496"/>
          <cell r="CS496"/>
          <cell r="CT496"/>
          <cell r="CU496"/>
          <cell r="CV496"/>
          <cell r="CW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cell r="CP497"/>
          <cell r="CQ497"/>
          <cell r="CR497"/>
          <cell r="CS497"/>
          <cell r="CT497"/>
          <cell r="CU497"/>
          <cell r="CV497"/>
          <cell r="CW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cell r="CP498"/>
          <cell r="CQ498"/>
          <cell r="CR498"/>
          <cell r="CS498"/>
          <cell r="CT498"/>
          <cell r="CU498"/>
          <cell r="CV498"/>
          <cell r="CW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cell r="CP499"/>
          <cell r="CQ499"/>
          <cell r="CR499"/>
          <cell r="CS499"/>
          <cell r="CT499"/>
          <cell r="CU499"/>
          <cell r="CV499"/>
          <cell r="CW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t="str">
            <v>0
 1500</v>
          </cell>
          <cell r="BD500" t="str">
            <v>31
30</v>
          </cell>
          <cell r="BE500" t="str">
            <v>1
5</v>
          </cell>
          <cell r="BF500" t="str">
            <v>2567
2568</v>
          </cell>
          <cell r="BG500">
            <v>0</v>
          </cell>
          <cell r="BH500" t="str">
            <v>-</v>
          </cell>
          <cell r="BI500" t="str">
            <v>-</v>
          </cell>
          <cell r="BJ500" t="str">
            <v>-</v>
          </cell>
          <cell r="BK500">
            <v>0</v>
          </cell>
          <cell r="BL500" t="str">
            <v>975
365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cell r="CP500"/>
          <cell r="CQ500"/>
          <cell r="CR500"/>
          <cell r="CS500"/>
          <cell r="CT500"/>
          <cell r="CU500"/>
          <cell r="CV500"/>
          <cell r="CW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t="str">
            <v>0
1500</v>
          </cell>
          <cell r="BD501" t="str">
            <v>31
30</v>
          </cell>
          <cell r="BE501" t="str">
            <v>1
5</v>
          </cell>
          <cell r="BF501" t="str">
            <v>2567
2568</v>
          </cell>
          <cell r="BG501">
            <v>0</v>
          </cell>
          <cell r="BH501" t="str">
            <v>-</v>
          </cell>
          <cell r="BI501" t="str">
            <v>-</v>
          </cell>
          <cell r="BJ501" t="str">
            <v>-</v>
          </cell>
          <cell r="BK501">
            <v>0</v>
          </cell>
          <cell r="BL501" t="str">
            <v>975
365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cell r="CP501"/>
          <cell r="CQ501"/>
          <cell r="CR501"/>
          <cell r="CS501"/>
          <cell r="CT501"/>
          <cell r="CU501"/>
          <cell r="CV501"/>
          <cell r="CW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t="str">
            <v>16
29</v>
          </cell>
          <cell r="BO502" t="str">
            <v>7
5</v>
          </cell>
          <cell r="BP502" t="str">
            <v>2567
2568</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cell r="CP502"/>
          <cell r="CQ502"/>
          <cell r="CR502"/>
          <cell r="CS502"/>
          <cell r="CT502"/>
          <cell r="CU502"/>
          <cell r="CV502"/>
          <cell r="CW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t="str">
            <v>16
29</v>
          </cell>
          <cell r="BO503" t="str">
            <v>7
5</v>
          </cell>
          <cell r="BP503" t="str">
            <v>2567
2568</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cell r="CP503"/>
          <cell r="CQ503"/>
          <cell r="CR503"/>
          <cell r="CS503"/>
          <cell r="CT503"/>
          <cell r="CU503"/>
          <cell r="CV503"/>
          <cell r="CW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cell r="CP504"/>
          <cell r="CQ504"/>
          <cell r="CR504"/>
          <cell r="CS504"/>
          <cell r="CT504"/>
          <cell r="CU504"/>
          <cell r="CV504"/>
          <cell r="CW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5
31</v>
          </cell>
          <cell r="BO505" t="str">
            <v>9
10</v>
          </cell>
          <cell r="BP505" t="str">
            <v>2567
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cell r="CP505"/>
          <cell r="CQ505"/>
          <cell r="CR505"/>
          <cell r="CS505"/>
          <cell r="CT505"/>
          <cell r="CU505"/>
          <cell r="CV505"/>
          <cell r="CW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5
31</v>
          </cell>
          <cell r="BO506" t="str">
            <v>9
10</v>
          </cell>
          <cell r="BP506" t="str">
            <v>2567
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cell r="CP506"/>
          <cell r="CQ506"/>
          <cell r="CR506"/>
          <cell r="CS506"/>
          <cell r="CT506"/>
          <cell r="CU506"/>
          <cell r="CV506"/>
          <cell r="CW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cell r="CP507"/>
          <cell r="CQ507"/>
          <cell r="CR507"/>
          <cell r="CS507"/>
          <cell r="CT507"/>
          <cell r="CU507"/>
          <cell r="CV507"/>
          <cell r="CW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cell r="CP508"/>
          <cell r="CQ508"/>
          <cell r="CR508"/>
          <cell r="CS508"/>
          <cell r="CT508"/>
          <cell r="CU508"/>
          <cell r="CV508"/>
          <cell r="CW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cell r="CP509"/>
          <cell r="CQ509"/>
          <cell r="CR509"/>
          <cell r="CS509"/>
          <cell r="CT509"/>
          <cell r="CU509"/>
          <cell r="CV509"/>
          <cell r="CW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t="str">
            <v>0
900</v>
          </cell>
          <cell r="BD510" t="str">
            <v>31
30</v>
          </cell>
          <cell r="BE510" t="str">
            <v>1
5</v>
          </cell>
          <cell r="BF510" t="str">
            <v>2567
2568</v>
          </cell>
          <cell r="BG510">
            <v>0</v>
          </cell>
          <cell r="BH510" t="str">
            <v>-</v>
          </cell>
          <cell r="BI510" t="str">
            <v>-</v>
          </cell>
          <cell r="BJ510" t="str">
            <v>-</v>
          </cell>
          <cell r="BK510">
            <v>0</v>
          </cell>
          <cell r="BL510" t="str">
            <v>695
255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cell r="CP510"/>
          <cell r="CQ510"/>
          <cell r="CR510"/>
          <cell r="CS510"/>
          <cell r="CT510"/>
          <cell r="CU510"/>
          <cell r="CV510"/>
          <cell r="CW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cell r="CP511"/>
          <cell r="CQ511"/>
          <cell r="CR511"/>
          <cell r="CS511"/>
          <cell r="CT511"/>
          <cell r="CU511"/>
          <cell r="CV511"/>
          <cell r="CW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cell r="CP512"/>
          <cell r="CQ512"/>
          <cell r="CR512"/>
          <cell r="CS512"/>
          <cell r="CT512"/>
          <cell r="CU512"/>
          <cell r="CV512"/>
          <cell r="CW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cell r="CP513"/>
          <cell r="CQ513"/>
          <cell r="CR513"/>
          <cell r="CS513"/>
          <cell r="CT513"/>
          <cell r="CU513"/>
          <cell r="CV513"/>
          <cell r="CW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cell r="CP514"/>
          <cell r="CQ514"/>
          <cell r="CR514"/>
          <cell r="CS514"/>
          <cell r="CT514"/>
          <cell r="CU514"/>
          <cell r="CV514"/>
          <cell r="CW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cell r="CP515"/>
          <cell r="CQ515"/>
          <cell r="CR515"/>
          <cell r="CS515"/>
          <cell r="CT515"/>
          <cell r="CU515"/>
          <cell r="CV515"/>
          <cell r="CW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cell r="CP516"/>
          <cell r="CQ516"/>
          <cell r="CR516"/>
          <cell r="CS516"/>
          <cell r="CT516"/>
          <cell r="CU516"/>
          <cell r="CV516"/>
          <cell r="CW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cell r="CP517"/>
          <cell r="CQ517"/>
          <cell r="CR517"/>
          <cell r="CS517"/>
          <cell r="CT517"/>
          <cell r="CU517"/>
          <cell r="CV517"/>
          <cell r="CW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 รายงานผล วันที่ 29/12/2565 // สืบทรัพย์ รอบที่ 2 (คำสั่ง 4/12/2568) รายงานวันที่ 1/2/2568</v>
          </cell>
          <cell r="BC518" t="str">
            <v>1800,
1800</v>
          </cell>
          <cell r="BD518" t="str">
            <v>13
11</v>
          </cell>
          <cell r="BE518" t="str">
            <v>11
6</v>
          </cell>
          <cell r="BF518" t="str">
            <v>2566
2568</v>
          </cell>
          <cell r="BG518">
            <v>0</v>
          </cell>
          <cell r="BH518" t="str">
            <v>-</v>
          </cell>
          <cell r="BI518" t="str">
            <v>-</v>
          </cell>
          <cell r="BJ518" t="str">
            <v>-</v>
          </cell>
          <cell r="BK518">
            <v>0</v>
          </cell>
          <cell r="BL518" t="str">
            <v>3085,
4280</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I518"/>
          <cell r="CJ518"/>
          <cell r="CK518" t="str">
            <v>ปฏิยุทธ์</v>
          </cell>
          <cell r="CL518"/>
          <cell r="CM518"/>
          <cell r="CN518"/>
          <cell r="CO518"/>
          <cell r="CP518"/>
          <cell r="CQ518"/>
          <cell r="CR518"/>
          <cell r="CS518"/>
          <cell r="CT518">
            <v>244031</v>
          </cell>
          <cell r="CU518">
            <v>244219</v>
          </cell>
          <cell r="CV518"/>
          <cell r="CW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cell r="CP519"/>
          <cell r="CQ519"/>
          <cell r="CR519"/>
          <cell r="CS519"/>
          <cell r="CT519"/>
          <cell r="CU519">
            <v>244219</v>
          </cell>
          <cell r="CV519"/>
          <cell r="CW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cell r="CP520"/>
          <cell r="CQ520"/>
          <cell r="CR520"/>
          <cell r="CS520"/>
          <cell r="CT520"/>
          <cell r="CU520"/>
          <cell r="CV520"/>
          <cell r="CW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cell r="CP521"/>
          <cell r="CQ521"/>
          <cell r="CR521"/>
          <cell r="CS521"/>
          <cell r="CT521"/>
          <cell r="CU521"/>
          <cell r="CV521"/>
          <cell r="CW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v>19</v>
          </cell>
          <cell r="BO522">
            <v>6</v>
          </cell>
          <cell r="BP522">
            <v>2567</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cell r="CP522"/>
          <cell r="CQ522"/>
          <cell r="CR522"/>
          <cell r="CS522"/>
          <cell r="CT522"/>
          <cell r="CU522"/>
          <cell r="CV522"/>
          <cell r="CW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cell r="CP523"/>
          <cell r="CQ523"/>
          <cell r="CR523"/>
          <cell r="CS523"/>
          <cell r="CT523"/>
          <cell r="CU523"/>
          <cell r="CV523"/>
          <cell r="CW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 // สืบครั้งที่ 2 รายงานผลสืบ 18/2/2568</v>
          </cell>
          <cell r="BC524" t="str">
            <v>900,
900</v>
          </cell>
          <cell r="BD524" t="str">
            <v>25
11</v>
          </cell>
          <cell r="BE524" t="str">
            <v>9
6</v>
          </cell>
          <cell r="BF524" t="str">
            <v>2566
2568</v>
          </cell>
          <cell r="BG524">
            <v>0</v>
          </cell>
          <cell r="BH524" t="str">
            <v>-</v>
          </cell>
          <cell r="BI524" t="str">
            <v>-</v>
          </cell>
          <cell r="BJ524" t="str">
            <v>-</v>
          </cell>
          <cell r="BK524">
            <v>0</v>
          </cell>
          <cell r="BL524" t="str">
            <v>960,
1115</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I524"/>
          <cell r="CJ524">
            <v>3</v>
          </cell>
          <cell r="CK524" t="str">
            <v>นุสบา</v>
          </cell>
          <cell r="CL524"/>
          <cell r="CM524"/>
          <cell r="CN524"/>
          <cell r="CO524"/>
          <cell r="CP524"/>
          <cell r="CQ524"/>
          <cell r="CR524"/>
          <cell r="CS524"/>
          <cell r="CT524"/>
          <cell r="CU524">
            <v>244127</v>
          </cell>
          <cell r="CV524"/>
          <cell r="CW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cell r="CP525"/>
          <cell r="CQ525"/>
          <cell r="CR525"/>
          <cell r="CS525"/>
          <cell r="CT525"/>
          <cell r="CU525"/>
          <cell r="CV525"/>
          <cell r="CW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 รายงานวันที่ 5/1/2566 // สืบทรัพย์รอบที่ 2 (คำสั่ง 4/12/2568) รายงานวันที่ 1/2/2568</v>
          </cell>
          <cell r="BC526" t="str">
            <v>0
1200,
1200</v>
          </cell>
          <cell r="BD526" t="str">
            <v>13
27
11</v>
          </cell>
          <cell r="BE526" t="str">
            <v>11
3
6</v>
          </cell>
          <cell r="BF526" t="str">
            <v>2566
2567
2568</v>
          </cell>
          <cell r="BG526">
            <v>0</v>
          </cell>
          <cell r="BH526" t="str">
            <v>-</v>
          </cell>
          <cell r="BI526" t="str">
            <v>-</v>
          </cell>
          <cell r="BJ526" t="str">
            <v>-</v>
          </cell>
          <cell r="BK526">
            <v>0</v>
          </cell>
          <cell r="BL526" t="str">
            <v>1635
280,
2250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I526"/>
          <cell r="CJ526"/>
          <cell r="CK526" t="str">
            <v>ปฏิยุทธ์</v>
          </cell>
          <cell r="CL526"/>
          <cell r="CM526"/>
          <cell r="CN526"/>
          <cell r="CO526"/>
          <cell r="CP526"/>
          <cell r="CQ526"/>
          <cell r="CR526"/>
          <cell r="CS526"/>
          <cell r="CT526">
            <v>244031</v>
          </cell>
          <cell r="CU526">
            <v>244219</v>
          </cell>
          <cell r="CV526"/>
          <cell r="CW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cell r="CN527"/>
          <cell r="CO527"/>
          <cell r="CP527"/>
          <cell r="CQ527"/>
          <cell r="CR527"/>
          <cell r="CS527"/>
          <cell r="CT527"/>
          <cell r="CU527">
            <v>243468</v>
          </cell>
          <cell r="CV527"/>
          <cell r="CW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 สืบครั้งที่ 2 รายงานผลสืบ 25/2/2568</v>
          </cell>
          <cell r="BC528" t="str">
            <v>1200,
1500</v>
          </cell>
          <cell r="BD528" t="str">
            <v>25
11</v>
          </cell>
          <cell r="BE528" t="str">
            <v>9
6</v>
          </cell>
          <cell r="BF528" t="str">
            <v>2566
2568</v>
          </cell>
          <cell r="BG528">
            <v>0</v>
          </cell>
          <cell r="BH528" t="str">
            <v>-</v>
          </cell>
          <cell r="BI528" t="str">
            <v>-</v>
          </cell>
          <cell r="BJ528" t="str">
            <v>-</v>
          </cell>
          <cell r="BK528">
            <v>0</v>
          </cell>
          <cell r="BL528" t="str">
            <v>1430,
1905</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I528"/>
          <cell r="CJ528">
            <v>5</v>
          </cell>
          <cell r="CK528" t="str">
            <v>นุสบา</v>
          </cell>
          <cell r="CL528"/>
          <cell r="CM528"/>
          <cell r="CN528"/>
          <cell r="CO528"/>
          <cell r="CP528"/>
          <cell r="CQ528"/>
          <cell r="CR528"/>
          <cell r="CS528"/>
          <cell r="CT528"/>
          <cell r="CU528">
            <v>244127</v>
          </cell>
          <cell r="CV528"/>
          <cell r="CW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 //สืบครั้งที่ 2 รายงานผลสืบ 18/2/2568</v>
          </cell>
          <cell r="BC529" t="str">
            <v>900,
900</v>
          </cell>
          <cell r="BD529" t="str">
            <v>18
11</v>
          </cell>
          <cell r="BE529" t="str">
            <v>8
6</v>
          </cell>
          <cell r="BF529" t="str">
            <v>2566
2568</v>
          </cell>
          <cell r="BG529">
            <v>0</v>
          </cell>
          <cell r="BH529" t="str">
            <v>-</v>
          </cell>
          <cell r="BI529" t="str">
            <v>-</v>
          </cell>
          <cell r="BJ529" t="str">
            <v>-</v>
          </cell>
          <cell r="BK529">
            <v>0</v>
          </cell>
          <cell r="BL529" t="str">
            <v>1290,
285</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I529"/>
          <cell r="CJ529">
            <v>3</v>
          </cell>
          <cell r="CK529" t="str">
            <v>นุสบา</v>
          </cell>
          <cell r="CL529"/>
          <cell r="CM529"/>
          <cell r="CN529"/>
          <cell r="CO529"/>
          <cell r="CP529"/>
          <cell r="CQ529"/>
          <cell r="CR529"/>
          <cell r="CS529"/>
          <cell r="CT529"/>
          <cell r="CU529" t="str">
            <v>3/8/2566, 
23/5/2568</v>
          </cell>
          <cell r="CV529"/>
          <cell r="CW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 // สืบครั้งที่ 2 รายงานผลสืบ 18/2/2568</v>
          </cell>
          <cell r="BC530" t="str">
            <v>1200,
1200</v>
          </cell>
          <cell r="BD530" t="str">
            <v>18
11</v>
          </cell>
          <cell r="BE530" t="str">
            <v>8
6</v>
          </cell>
          <cell r="BF530" t="str">
            <v>2566
2568</v>
          </cell>
          <cell r="BG530">
            <v>0</v>
          </cell>
          <cell r="BH530" t="str">
            <v>-</v>
          </cell>
          <cell r="BI530" t="str">
            <v>-</v>
          </cell>
          <cell r="BJ530" t="str">
            <v>-</v>
          </cell>
          <cell r="BK530">
            <v>0</v>
          </cell>
          <cell r="BL530" t="str">
            <v>1110,
380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I530"/>
          <cell r="CJ530">
            <v>4</v>
          </cell>
          <cell r="CK530" t="str">
            <v>นุสบา</v>
          </cell>
          <cell r="CL530"/>
          <cell r="CM530"/>
          <cell r="CN530"/>
          <cell r="CO530"/>
          <cell r="CP530"/>
          <cell r="CQ530"/>
          <cell r="CR530"/>
          <cell r="CS530"/>
          <cell r="CT530"/>
          <cell r="CU530" t="str">
            <v>3/8/2566,
23/5/2568</v>
          </cell>
          <cell r="CV530"/>
          <cell r="CW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cell r="CN531"/>
          <cell r="CO531"/>
          <cell r="CP531"/>
          <cell r="CQ531"/>
          <cell r="CR531"/>
          <cell r="CS531"/>
          <cell r="CT531"/>
          <cell r="CU531">
            <v>243468</v>
          </cell>
          <cell r="CV531"/>
          <cell r="CW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cell r="CP532"/>
          <cell r="CQ532"/>
          <cell r="CR532"/>
          <cell r="CS532"/>
          <cell r="CT532"/>
          <cell r="CU532"/>
          <cell r="CV532"/>
          <cell r="CW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cell r="CP533"/>
          <cell r="CQ533"/>
          <cell r="CR533"/>
          <cell r="CS533"/>
          <cell r="CT533"/>
          <cell r="CU533"/>
          <cell r="CV533"/>
          <cell r="CW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cell r="CP534"/>
          <cell r="CQ534"/>
          <cell r="CR534"/>
          <cell r="CS534"/>
          <cell r="CT534"/>
          <cell r="CU534"/>
          <cell r="CV534"/>
          <cell r="CW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cell r="CP535"/>
          <cell r="CQ535"/>
          <cell r="CR535"/>
          <cell r="CS535"/>
          <cell r="CT535"/>
          <cell r="CU535"/>
          <cell r="CV535"/>
          <cell r="CW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cell r="CP536"/>
          <cell r="CQ536"/>
          <cell r="CR536"/>
          <cell r="CS536"/>
          <cell r="CT536"/>
          <cell r="CU536"/>
          <cell r="CV536"/>
          <cell r="CW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cell r="CP537"/>
          <cell r="CQ537"/>
          <cell r="CR537"/>
          <cell r="CS537"/>
          <cell r="CT537"/>
          <cell r="CU537"/>
          <cell r="CV537"/>
          <cell r="CW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cell r="CP538"/>
          <cell r="CQ538"/>
          <cell r="CR538"/>
          <cell r="CS538"/>
          <cell r="CT538"/>
          <cell r="CU538"/>
          <cell r="CV538"/>
          <cell r="CW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cell r="CP539"/>
          <cell r="CQ539"/>
          <cell r="CR539"/>
          <cell r="CS539"/>
          <cell r="CT539"/>
          <cell r="CU539"/>
          <cell r="CV539"/>
          <cell r="CW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cell r="CP540"/>
          <cell r="CQ540"/>
          <cell r="CR540"/>
          <cell r="CS540"/>
          <cell r="CT540"/>
          <cell r="CU540"/>
          <cell r="CV540"/>
          <cell r="CW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cell r="CP541"/>
          <cell r="CQ541"/>
          <cell r="CR541"/>
          <cell r="CS541"/>
          <cell r="CT541"/>
          <cell r="CU541"/>
          <cell r="CV541"/>
          <cell r="CW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cell r="CP542"/>
          <cell r="CQ542"/>
          <cell r="CR542"/>
          <cell r="CS542"/>
          <cell r="CT542"/>
          <cell r="CU542"/>
          <cell r="CV542"/>
          <cell r="CW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 รายงานวันที่ 5/1/2566 // สืบทรัพย์รอบที่ 2 (คำสั่ง 4/12/2568) รายงานวันที่ 1/2/2568</v>
          </cell>
          <cell r="BC543" t="str">
            <v>600,
600</v>
          </cell>
          <cell r="BD543" t="str">
            <v>18
11</v>
          </cell>
          <cell r="BE543" t="str">
            <v>8
6</v>
          </cell>
          <cell r="BF543" t="str">
            <v>2566
2568</v>
          </cell>
          <cell r="BG543">
            <v>0</v>
          </cell>
          <cell r="BH543" t="str">
            <v>-</v>
          </cell>
          <cell r="BI543" t="str">
            <v>-</v>
          </cell>
          <cell r="BJ543" t="str">
            <v>-</v>
          </cell>
          <cell r="BK543">
            <v>0</v>
          </cell>
          <cell r="BL543" t="str">
            <v>1185,
955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I543"/>
          <cell r="CJ543"/>
          <cell r="CK543" t="str">
            <v>ปฏิยุทธ์</v>
          </cell>
          <cell r="CL543"/>
          <cell r="CM543"/>
          <cell r="CN543"/>
          <cell r="CO543"/>
          <cell r="CP543"/>
          <cell r="CQ543"/>
          <cell r="CR543"/>
          <cell r="CS543"/>
          <cell r="CT543">
            <v>244031</v>
          </cell>
          <cell r="CU543" t="str">
            <v>3/8/2566,
23/5/2568</v>
          </cell>
          <cell r="CV543"/>
          <cell r="CW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cell r="CP544"/>
          <cell r="CQ544"/>
          <cell r="CR544"/>
          <cell r="CS544"/>
          <cell r="CT544"/>
          <cell r="CU544"/>
          <cell r="CV544"/>
          <cell r="CW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cell r="CP545"/>
          <cell r="CQ545"/>
          <cell r="CR545"/>
          <cell r="CS545"/>
          <cell r="CT545"/>
          <cell r="CU545"/>
          <cell r="CV545"/>
          <cell r="CW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cell r="CP546"/>
          <cell r="CQ546"/>
          <cell r="CR546"/>
          <cell r="CS546"/>
          <cell r="CT546"/>
          <cell r="CU546"/>
          <cell r="CV546"/>
          <cell r="CW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cell r="CP547"/>
          <cell r="CQ547"/>
          <cell r="CR547"/>
          <cell r="CS547"/>
          <cell r="CT547"/>
          <cell r="CU547"/>
          <cell r="CV547"/>
          <cell r="CW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cell r="CP548"/>
          <cell r="CQ548"/>
          <cell r="CR548"/>
          <cell r="CS548"/>
          <cell r="CT548"/>
          <cell r="CU548"/>
          <cell r="CV548"/>
          <cell r="CW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cell r="CP549"/>
          <cell r="CQ549"/>
          <cell r="CR549"/>
          <cell r="CS549"/>
          <cell r="CT549"/>
          <cell r="CU549"/>
          <cell r="CV549"/>
          <cell r="CW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v>18</v>
          </cell>
          <cell r="BO550">
            <v>4</v>
          </cell>
          <cell r="BP550">
            <v>2568</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cell r="CP550"/>
          <cell r="CQ550"/>
          <cell r="CR550"/>
          <cell r="CS550"/>
          <cell r="CT550"/>
          <cell r="CU550"/>
          <cell r="CV550"/>
          <cell r="CW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cell r="CP551"/>
          <cell r="CQ551"/>
          <cell r="CR551"/>
          <cell r="CS551"/>
          <cell r="CT551"/>
          <cell r="CU551"/>
          <cell r="CV551"/>
          <cell r="CW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cell r="CN552"/>
          <cell r="CO552"/>
          <cell r="CP552"/>
          <cell r="CQ552"/>
          <cell r="CR552"/>
          <cell r="CS552"/>
          <cell r="CT552"/>
          <cell r="CU552">
            <v>243468</v>
          </cell>
          <cell r="CV552"/>
          <cell r="CW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cell r="CP553"/>
          <cell r="CQ553"/>
          <cell r="CR553"/>
          <cell r="CS553"/>
          <cell r="CT553"/>
          <cell r="CU553"/>
          <cell r="CV553"/>
          <cell r="CW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cell r="CP554"/>
          <cell r="CQ554"/>
          <cell r="CR554"/>
          <cell r="CS554"/>
          <cell r="CT554"/>
          <cell r="CU554"/>
          <cell r="CV554"/>
          <cell r="CW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cell r="CP555"/>
          <cell r="CQ555"/>
          <cell r="CR555"/>
          <cell r="CS555"/>
          <cell r="CT555"/>
          <cell r="CU555"/>
          <cell r="CV555"/>
          <cell r="CW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cell r="CP556"/>
          <cell r="CQ556"/>
          <cell r="CR556"/>
          <cell r="CS556"/>
          <cell r="CT556"/>
          <cell r="CU556"/>
          <cell r="CV556"/>
          <cell r="CW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cell r="CN557"/>
          <cell r="CO557"/>
          <cell r="CP557"/>
          <cell r="CQ557"/>
          <cell r="CR557"/>
          <cell r="CS557"/>
          <cell r="CT557"/>
          <cell r="CU557">
            <v>243468</v>
          </cell>
          <cell r="CV557"/>
          <cell r="CW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cell r="CP558"/>
          <cell r="CQ558"/>
          <cell r="CR558"/>
          <cell r="CS558"/>
          <cell r="CT558"/>
          <cell r="CU558"/>
          <cell r="CV558"/>
          <cell r="CW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cell r="CP559"/>
          <cell r="CQ559"/>
          <cell r="CR559"/>
          <cell r="CS559"/>
          <cell r="CT559"/>
          <cell r="CU559"/>
          <cell r="CV559"/>
          <cell r="CW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v>8</v>
          </cell>
          <cell r="BO560">
            <v>7</v>
          </cell>
          <cell r="BP560">
            <v>2568</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cell r="CP560"/>
          <cell r="CQ560"/>
          <cell r="CR560"/>
          <cell r="CS560"/>
          <cell r="CT560"/>
          <cell r="CU560"/>
          <cell r="CV560"/>
          <cell r="CW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v>10</v>
          </cell>
          <cell r="BO561">
            <v>4</v>
          </cell>
          <cell r="BP561">
            <v>2568</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cell r="CM561"/>
          <cell r="CN561"/>
          <cell r="CO561"/>
          <cell r="CP561"/>
          <cell r="CQ561"/>
          <cell r="CR561"/>
          <cell r="CS561"/>
          <cell r="CT561">
            <v>243884</v>
          </cell>
          <cell r="CU561"/>
          <cell r="CV561"/>
          <cell r="CW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cell r="CP562"/>
          <cell r="CQ562"/>
          <cell r="CR562"/>
          <cell r="CS562"/>
          <cell r="CT562"/>
          <cell r="CU562"/>
          <cell r="CV562"/>
          <cell r="CW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cell r="CP563"/>
          <cell r="CQ563"/>
          <cell r="CR563"/>
          <cell r="CS563"/>
          <cell r="CT563"/>
          <cell r="CU563"/>
          <cell r="CV563"/>
          <cell r="CW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cell r="CP564"/>
          <cell r="CQ564"/>
          <cell r="CR564"/>
          <cell r="CS564"/>
          <cell r="CT564"/>
          <cell r="CU564"/>
          <cell r="CV564"/>
          <cell r="CW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 สืบทรัพย์รอบที่ 2 (คำสั่ง 10/04/2568) // รายงานผลสืบทรัพย์วันที่ 11/06/2568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t="str">
            <v>1.นางวิลัยลักษณ์ คำฟอง</v>
          </cell>
          <cell r="CE565" t="str">
            <v>จำเลย</v>
          </cell>
          <cell r="CF565" t="str">
            <v>3-5710-00034-68-2</v>
          </cell>
          <cell r="CG565" t="str">
            <v>-ไม่พบว่ามีกรรมสิทธิ์ในที่ดิน อ.เมืองใหม่ จ.เชียงใหม่
-ไม่พบว่ามีกรรมสิทธิ์ในที่ดิน อ.แม่ริม จ.เชียงใหม่
-ไม่พบว่ามีกรรมสิทธิ์ในที่ดิน อ.แม่สรวย จ.เชียงราย</v>
          </cell>
          <cell r="CH565" t="str">
            <v>ไม่พบ</v>
          </cell>
          <cell r="CI565"/>
          <cell r="CJ565"/>
          <cell r="CK565" t="str">
            <v>ปฏิยุทธ์</v>
          </cell>
          <cell r="CL565"/>
          <cell r="CM565"/>
          <cell r="CN565"/>
          <cell r="CO565"/>
          <cell r="CP565"/>
          <cell r="CQ565"/>
          <cell r="CR565"/>
          <cell r="CS565"/>
          <cell r="CT565">
            <v>244146</v>
          </cell>
          <cell r="CU565"/>
          <cell r="CV565"/>
          <cell r="CW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cell r="CP566"/>
          <cell r="CQ566"/>
          <cell r="CR566"/>
          <cell r="CS566"/>
          <cell r="CT566"/>
          <cell r="CU566"/>
          <cell r="CV566"/>
          <cell r="CW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cell r="CN567"/>
          <cell r="CO567"/>
          <cell r="CP567"/>
          <cell r="CQ567"/>
          <cell r="CR567"/>
          <cell r="CS567"/>
          <cell r="CT567"/>
          <cell r="CU567">
            <v>243468</v>
          </cell>
          <cell r="CV567"/>
          <cell r="CW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cell r="CP568"/>
          <cell r="CQ568"/>
          <cell r="CR568"/>
          <cell r="CS568"/>
          <cell r="CT568"/>
          <cell r="CU568"/>
          <cell r="CV568"/>
          <cell r="CW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cell r="CP569"/>
          <cell r="CQ569"/>
          <cell r="CR569"/>
          <cell r="CS569"/>
          <cell r="CT569"/>
          <cell r="CU569"/>
          <cell r="CV569"/>
          <cell r="CW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cell r="CP570"/>
          <cell r="CQ570"/>
          <cell r="CR570"/>
          <cell r="CS570"/>
          <cell r="CT570"/>
          <cell r="CU570"/>
          <cell r="CV570"/>
          <cell r="CW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cell r="CP571"/>
          <cell r="CQ571"/>
          <cell r="CR571"/>
          <cell r="CS571"/>
          <cell r="CT571"/>
          <cell r="CU571"/>
          <cell r="CV571"/>
          <cell r="CW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cell r="CP572"/>
          <cell r="CQ572"/>
          <cell r="CR572"/>
          <cell r="CS572"/>
          <cell r="CT572"/>
          <cell r="CU572"/>
          <cell r="CV572"/>
          <cell r="CW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cell r="CP573"/>
          <cell r="CQ573"/>
          <cell r="CR573"/>
          <cell r="CS573"/>
          <cell r="CT573"/>
          <cell r="CU573"/>
          <cell r="CV573"/>
          <cell r="CW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cell r="CP574"/>
          <cell r="CQ574"/>
          <cell r="CR574"/>
          <cell r="CS574"/>
          <cell r="CT574"/>
          <cell r="CU574"/>
          <cell r="CV574"/>
          <cell r="CW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cell r="CP575"/>
          <cell r="CQ575"/>
          <cell r="CR575"/>
          <cell r="CS575"/>
          <cell r="CT575"/>
          <cell r="CU575"/>
          <cell r="CV575"/>
          <cell r="CW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I576"/>
          <cell r="CJ576"/>
          <cell r="CK576" t="str">
            <v>ปฏิยุทธ์</v>
          </cell>
          <cell r="CL576"/>
          <cell r="CM576"/>
          <cell r="CN576"/>
          <cell r="CO576"/>
          <cell r="CP576"/>
          <cell r="CQ576"/>
          <cell r="CR576"/>
          <cell r="CS576"/>
          <cell r="CT576"/>
          <cell r="CU576"/>
          <cell r="CV576"/>
          <cell r="CW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cell r="CP577"/>
          <cell r="CQ577"/>
          <cell r="CR577"/>
          <cell r="CS577"/>
          <cell r="CT577"/>
          <cell r="CU577"/>
          <cell r="CV577"/>
          <cell r="CW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cell r="CP578"/>
          <cell r="CQ578"/>
          <cell r="CR578"/>
          <cell r="CS578"/>
          <cell r="CT578"/>
          <cell r="CU578"/>
          <cell r="CV578"/>
          <cell r="CW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cell r="CP579"/>
          <cell r="CQ579"/>
          <cell r="CR579"/>
          <cell r="CS579"/>
          <cell r="CT579"/>
          <cell r="CU579"/>
          <cell r="CV579"/>
          <cell r="CW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cell r="CP580"/>
          <cell r="CQ580"/>
          <cell r="CR580"/>
          <cell r="CS580"/>
          <cell r="CT580"/>
          <cell r="CU580"/>
          <cell r="CV580"/>
          <cell r="CW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cell r="CP581"/>
          <cell r="CQ581"/>
          <cell r="CR581"/>
          <cell r="CS581"/>
          <cell r="CT581"/>
          <cell r="CU581"/>
          <cell r="CV581"/>
          <cell r="CW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cell r="CP582"/>
          <cell r="CQ582"/>
          <cell r="CR582"/>
          <cell r="CS582"/>
          <cell r="CT582"/>
          <cell r="CU582"/>
          <cell r="CV582"/>
          <cell r="CW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cell r="CP583"/>
          <cell r="CQ583"/>
          <cell r="CR583"/>
          <cell r="CS583"/>
          <cell r="CT583"/>
          <cell r="CU583"/>
          <cell r="CV583"/>
          <cell r="CW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cell r="CP584"/>
          <cell r="CQ584"/>
          <cell r="CR584"/>
          <cell r="CS584"/>
          <cell r="CT584"/>
          <cell r="CU584"/>
          <cell r="CV584"/>
          <cell r="CW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cell r="CP585"/>
          <cell r="CQ585"/>
          <cell r="CR585"/>
          <cell r="CS585"/>
          <cell r="CT585"/>
          <cell r="CU585"/>
          <cell r="CV585"/>
          <cell r="CW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cell r="CP586"/>
          <cell r="CQ586"/>
          <cell r="CR586"/>
          <cell r="CS586"/>
          <cell r="CT586"/>
          <cell r="CU586"/>
          <cell r="CV586"/>
          <cell r="CW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cell r="CP587"/>
          <cell r="CQ587"/>
          <cell r="CR587"/>
          <cell r="CS587"/>
          <cell r="CT587"/>
          <cell r="CU587"/>
          <cell r="CV587"/>
          <cell r="CW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cell r="CP588"/>
          <cell r="CQ588"/>
          <cell r="CR588"/>
          <cell r="CS588"/>
          <cell r="CT588"/>
          <cell r="CU588"/>
          <cell r="CV588"/>
          <cell r="CW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cell r="CP589"/>
          <cell r="CQ589"/>
          <cell r="CR589"/>
          <cell r="CS589"/>
          <cell r="CT589"/>
          <cell r="CU589"/>
          <cell r="CV589"/>
          <cell r="CW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cell r="CP590"/>
          <cell r="CQ590"/>
          <cell r="CR590"/>
          <cell r="CS590"/>
          <cell r="CT590"/>
          <cell r="CU590"/>
          <cell r="CV590"/>
          <cell r="CW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cell r="CP591"/>
          <cell r="CQ591"/>
          <cell r="CR591"/>
          <cell r="CS591"/>
          <cell r="CT591"/>
          <cell r="CU591"/>
          <cell r="CV591"/>
          <cell r="CW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t="str">
            <v>1.นางสาวเนตรนรินทร์ ปินไข
2.นายนัฐพล บรรลือหาญ
3.นายศรรามหรือพชรภพ บุญปิง
4.นางสาวโซเฟีย  วาเด็งพงษ์
5.นายวีระชัย สมช่วง</v>
          </cell>
          <cell r="CE592" t="str">
            <v>จำเลยที่ 1
คู่สมรสจำเลยที่ 1
จำเลยที่ 2
คู่สมรสจำเลยที่ 2
จำเลยที่ 3</v>
          </cell>
          <cell r="CF592" t="str">
            <v>1-5208-00052-51-3
1-1004-00231-69-4
1-6299-00270-08-1
1-9699-00303-07-5
1-5099-01031-75-7</v>
          </cell>
          <cell r="CG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v>
          </cell>
          <cell r="CH592" t="str">
            <v>ไม่พบทรัพย์</v>
          </cell>
          <cell r="CI592"/>
          <cell r="CJ592">
            <v>5</v>
          </cell>
          <cell r="CK592" t="str">
            <v>นุสบา</v>
          </cell>
          <cell r="CL592"/>
          <cell r="CM592"/>
          <cell r="CN592"/>
          <cell r="CO592"/>
          <cell r="CP592"/>
          <cell r="CQ592"/>
          <cell r="CR592"/>
          <cell r="CS592"/>
          <cell r="CT592">
            <v>244126</v>
          </cell>
          <cell r="CU592">
            <v>243468</v>
          </cell>
          <cell r="CV592"/>
          <cell r="CW592"/>
        </row>
        <row r="593">
          <cell r="B593">
            <v>2047</v>
          </cell>
          <cell r="C593">
            <v>589</v>
          </cell>
          <cell r="D593">
            <v>12</v>
          </cell>
          <cell r="E593">
            <v>9</v>
          </cell>
          <cell r="F593">
            <v>2565</v>
          </cell>
          <cell r="G593">
            <v>800041050595</v>
          </cell>
          <cell r="H593" t="str">
            <v>นาย</v>
          </cell>
          <cell r="I593" t="str">
            <v>พชรภพหรือศรราม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นายพชรภพหรือศรราม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t="str">
            <v>1.นายศรรามหรือพชรภพ บุญปิง
2.นางสาวโซเฟีย  วาเด็งพงษ์
3.นางสาวเนตรนรินทร์ ปินไข
4.นายนัฐพล บรรลือหาญ
5.นายวีระชัย สมช่วง</v>
          </cell>
          <cell r="CE593" t="str">
            <v>จำเลยที่ 1
คู่สมรสจำเลยที่ 2
จำเลยที่ 2
คู่สมรสจำเลยที่ 2
จำเลยที่ 3</v>
          </cell>
          <cell r="CF593" t="str">
            <v>1-6299-00270-08-1
1-9699-00303-07-5
1-5208-00052-51-3
1-1004-00231-69-4
1-5099-01031-75-7</v>
          </cell>
          <cell r="CG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CH593" t="str">
            <v>ไม่พบทรัพย์</v>
          </cell>
          <cell r="CI593"/>
          <cell r="CJ593">
            <v>5</v>
          </cell>
          <cell r="CK593" t="str">
            <v>นุสบา</v>
          </cell>
          <cell r="CL593"/>
          <cell r="CM593"/>
          <cell r="CN593"/>
          <cell r="CO593"/>
          <cell r="CP593"/>
          <cell r="CQ593"/>
          <cell r="CR593"/>
          <cell r="CS593"/>
          <cell r="CT593">
            <v>244126</v>
          </cell>
          <cell r="CU593">
            <v>243468</v>
          </cell>
          <cell r="CV593"/>
          <cell r="CW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cell r="CP594"/>
          <cell r="CQ594"/>
          <cell r="CR594"/>
          <cell r="CS594"/>
          <cell r="CT594"/>
          <cell r="CU594"/>
          <cell r="CV594"/>
          <cell r="CW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cell r="CP595"/>
          <cell r="CQ595"/>
          <cell r="CR595"/>
          <cell r="CS595"/>
          <cell r="CT595"/>
          <cell r="CU595"/>
          <cell r="CV595"/>
          <cell r="CW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cell r="CP596"/>
          <cell r="CQ596"/>
          <cell r="CR596"/>
          <cell r="CS596"/>
          <cell r="CT596"/>
          <cell r="CU596"/>
          <cell r="CV596"/>
          <cell r="CW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cell r="CP597"/>
          <cell r="CQ597"/>
          <cell r="CR597"/>
          <cell r="CS597"/>
          <cell r="CT597"/>
          <cell r="CU597"/>
          <cell r="CV597"/>
          <cell r="CW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cell r="CP598"/>
          <cell r="CQ598"/>
          <cell r="CR598"/>
          <cell r="CS598"/>
          <cell r="CT598"/>
          <cell r="CU598"/>
          <cell r="CV598"/>
          <cell r="CW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cell r="CN599"/>
          <cell r="CO599"/>
          <cell r="CP599"/>
          <cell r="CQ599"/>
          <cell r="CR599"/>
          <cell r="CS599"/>
          <cell r="CT599"/>
          <cell r="CU599">
            <v>243468</v>
          </cell>
          <cell r="CV599"/>
          <cell r="CW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cell r="CP600"/>
          <cell r="CQ600"/>
          <cell r="CR600"/>
          <cell r="CS600"/>
          <cell r="CT600"/>
          <cell r="CU600"/>
          <cell r="CV600"/>
          <cell r="CW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cell r="CP601"/>
          <cell r="CQ601"/>
          <cell r="CR601"/>
          <cell r="CS601"/>
          <cell r="CT601"/>
          <cell r="CU601"/>
          <cell r="CV601"/>
          <cell r="CW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cell r="CP602"/>
          <cell r="CQ602"/>
          <cell r="CR602"/>
          <cell r="CS602"/>
          <cell r="CT602"/>
          <cell r="CU602"/>
          <cell r="CV602"/>
          <cell r="CW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cell r="CP603"/>
          <cell r="CQ603"/>
          <cell r="CR603"/>
          <cell r="CS603"/>
          <cell r="CT603"/>
          <cell r="CU603"/>
          <cell r="CV603"/>
          <cell r="CW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cell r="CP604"/>
          <cell r="CQ604"/>
          <cell r="CR604"/>
          <cell r="CS604"/>
          <cell r="CT604"/>
          <cell r="CU604"/>
          <cell r="CV604"/>
          <cell r="CW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v>31</v>
          </cell>
          <cell r="BO605">
            <v>10</v>
          </cell>
          <cell r="BP605">
            <v>2567</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cell r="CP605"/>
          <cell r="CQ605"/>
          <cell r="CR605"/>
          <cell r="CS605"/>
          <cell r="CT605"/>
          <cell r="CU605"/>
          <cell r="CV605"/>
          <cell r="CW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t="str">
            <v>1800,
1800</v>
          </cell>
          <cell r="BD606" t="str">
            <v>19
30</v>
          </cell>
          <cell r="BE606" t="str">
            <v>3
5</v>
          </cell>
          <cell r="BF606" t="str">
            <v>2568
2568</v>
          </cell>
          <cell r="BG606">
            <v>0</v>
          </cell>
          <cell r="BH606" t="str">
            <v>-</v>
          </cell>
          <cell r="BI606" t="str">
            <v>-</v>
          </cell>
          <cell r="BJ606" t="str">
            <v>-</v>
          </cell>
          <cell r="BK606">
            <v>0</v>
          </cell>
          <cell r="BL606" t="str">
            <v>1415
1590</v>
          </cell>
          <cell r="BM606">
            <v>0</v>
          </cell>
          <cell r="BN606" t="str">
            <v>8
31</v>
          </cell>
          <cell r="BO606" t="str">
            <v>7
7</v>
          </cell>
          <cell r="BP606" t="str">
            <v>2568
2568</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I606"/>
          <cell r="CJ606"/>
          <cell r="CK606" t="str">
            <v>ปฏิยุทธ์</v>
          </cell>
          <cell r="CL606"/>
          <cell r="CM606"/>
          <cell r="CN606"/>
          <cell r="CO606"/>
          <cell r="CP606"/>
          <cell r="CQ606"/>
          <cell r="CR606"/>
          <cell r="CS606"/>
          <cell r="CT606"/>
          <cell r="CU606"/>
          <cell r="CV606"/>
          <cell r="CW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cell r="CP607"/>
          <cell r="CQ607"/>
          <cell r="CR607"/>
          <cell r="CS607"/>
          <cell r="CT607"/>
          <cell r="CU607"/>
          <cell r="CV607"/>
          <cell r="CW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cell r="CP608"/>
          <cell r="CQ608"/>
          <cell r="CR608"/>
          <cell r="CS608"/>
          <cell r="CT608"/>
          <cell r="CU608"/>
          <cell r="CV608"/>
          <cell r="CW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cell r="CP609"/>
          <cell r="CQ609"/>
          <cell r="CR609"/>
          <cell r="CS609"/>
          <cell r="CT609"/>
          <cell r="CU609"/>
          <cell r="CV609"/>
          <cell r="CW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cell r="CP610"/>
          <cell r="CQ610"/>
          <cell r="CR610"/>
          <cell r="CS610"/>
          <cell r="CT610"/>
          <cell r="CU610"/>
          <cell r="CV610"/>
          <cell r="CW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cell r="CP611"/>
          <cell r="CQ611"/>
          <cell r="CR611"/>
          <cell r="CS611"/>
          <cell r="CT611"/>
          <cell r="CU611"/>
          <cell r="CV611"/>
          <cell r="CW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cell r="CN612"/>
          <cell r="CO612"/>
          <cell r="CP612"/>
          <cell r="CQ612"/>
          <cell r="CR612"/>
          <cell r="CS612"/>
          <cell r="CT612"/>
          <cell r="CU612">
            <v>243468</v>
          </cell>
          <cell r="CV612"/>
          <cell r="CW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cell r="CP613"/>
          <cell r="CQ613"/>
          <cell r="CR613"/>
          <cell r="CS613"/>
          <cell r="CT613"/>
          <cell r="CU613"/>
          <cell r="CV613"/>
          <cell r="CW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30/1/2566//คำสั่งสืบทรัพย์ครั้งที่ 2 (2/4/2568)//รายงานผลสืบ วันที่ 14/6/2568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t="str">
            <v>1.นางสาวเขมิศรา  ปินใจ
2.นายกฤษตฤณ   ดำรงอดิสัย
3.นางสาวกรกนก  แสนไชย
4.นายคุณากร  ไชยศิลป์
5.นายสรายุทธ์  อ้ายมา</v>
          </cell>
          <cell r="CE614" t="str">
            <v>จำเลยที่ 1
คู่สมรสจำเลยที่ 1
จำเลยที่ 2
คู่สมรสจำเลยที่ 2
จำเลยที่ 3</v>
          </cell>
          <cell r="CF614" t="str">
            <v>1-5099-01384-48-0
1-1002-01475-41-1
1-5099-01105-09-2
1-5051-00015-14-8
1-5499-00318-45-9</v>
          </cell>
          <cell r="CG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อ.เมืองพะเยา จ.พะเยา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44429 ต.ป่าแมต อ.เมืองแพร่ จ.แพร่ (ติดจำนองบมจ.ธนาคารกรุงไทย)</v>
          </cell>
          <cell r="CH614" t="str">
            <v>พบทรัพย์</v>
          </cell>
          <cell r="CI614"/>
          <cell r="CJ614">
            <v>5</v>
          </cell>
          <cell r="CK614" t="str">
            <v>นุสบา</v>
          </cell>
          <cell r="CL614"/>
          <cell r="CM614"/>
          <cell r="CN614"/>
          <cell r="CO614"/>
          <cell r="CP614"/>
          <cell r="CQ614"/>
          <cell r="CR614"/>
          <cell r="CS614"/>
          <cell r="CT614"/>
          <cell r="CU614"/>
          <cell r="CV614"/>
          <cell r="CW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cell r="CP615"/>
          <cell r="CQ615"/>
          <cell r="CR615"/>
          <cell r="CS615"/>
          <cell r="CT615"/>
          <cell r="CU615"/>
          <cell r="CV615"/>
          <cell r="CW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cell r="CP616"/>
          <cell r="CQ616"/>
          <cell r="CR616"/>
          <cell r="CS616"/>
          <cell r="CT616"/>
          <cell r="CU616"/>
          <cell r="CV616"/>
          <cell r="CW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cell r="CP617"/>
          <cell r="CQ617"/>
          <cell r="CR617"/>
          <cell r="CS617"/>
          <cell r="CT617"/>
          <cell r="CU617"/>
          <cell r="CV617"/>
          <cell r="CW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cell r="CP618"/>
          <cell r="CQ618"/>
          <cell r="CR618"/>
          <cell r="CS618"/>
          <cell r="CT618"/>
          <cell r="CU618"/>
          <cell r="CV618"/>
          <cell r="CW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cell r="CP619"/>
          <cell r="CQ619"/>
          <cell r="CR619"/>
          <cell r="CS619"/>
          <cell r="CT619"/>
          <cell r="CU619"/>
          <cell r="CV619"/>
          <cell r="CW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cell r="CP620"/>
          <cell r="CQ620"/>
          <cell r="CR620"/>
          <cell r="CS620"/>
          <cell r="CT620"/>
          <cell r="CU620"/>
          <cell r="CV620"/>
          <cell r="CW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cell r="CP621"/>
          <cell r="CQ621"/>
          <cell r="CR621"/>
          <cell r="CS621"/>
          <cell r="CT621"/>
          <cell r="CU621"/>
          <cell r="CV621"/>
          <cell r="CW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cell r="CP622"/>
          <cell r="CQ622"/>
          <cell r="CR622"/>
          <cell r="CS622"/>
          <cell r="CT622"/>
          <cell r="CU622"/>
          <cell r="CV622"/>
          <cell r="CW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cell r="CP623"/>
          <cell r="CQ623"/>
          <cell r="CR623"/>
          <cell r="CS623"/>
          <cell r="CT623"/>
          <cell r="CU623"/>
          <cell r="CV623"/>
          <cell r="CW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cell r="CP624"/>
          <cell r="CQ624"/>
          <cell r="CR624"/>
          <cell r="CS624"/>
          <cell r="CT624"/>
          <cell r="CU624"/>
          <cell r="CV624"/>
          <cell r="CW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cell r="CP625"/>
          <cell r="CQ625"/>
          <cell r="CR625"/>
          <cell r="CS625"/>
          <cell r="CT625"/>
          <cell r="CU625"/>
          <cell r="CV625"/>
          <cell r="CW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cell r="CP626"/>
          <cell r="CQ626"/>
          <cell r="CR626"/>
          <cell r="CS626"/>
          <cell r="CT626"/>
          <cell r="CU626"/>
          <cell r="CV626"/>
          <cell r="CW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cell r="CP627"/>
          <cell r="CQ627"/>
          <cell r="CR627"/>
          <cell r="CS627"/>
          <cell r="CT627"/>
          <cell r="CU627"/>
          <cell r="CV627"/>
          <cell r="CW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cell r="CP628"/>
          <cell r="CQ628"/>
          <cell r="CR628"/>
          <cell r="CS628"/>
          <cell r="CT628"/>
          <cell r="CU628"/>
          <cell r="CV628"/>
          <cell r="CW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cell r="CP629"/>
          <cell r="CQ629"/>
          <cell r="CR629"/>
          <cell r="CS629"/>
          <cell r="CT629"/>
          <cell r="CU629"/>
          <cell r="CV629"/>
          <cell r="CW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3/3/2566//สืบครั้งที่ 2 รายงานผลสืบ 25/2/2568</v>
          </cell>
          <cell r="BC630" t="str">
            <v>1200,
1500</v>
          </cell>
          <cell r="BD630" t="str">
            <v>17,
11</v>
          </cell>
          <cell r="BE630" t="str">
            <v>1,
6</v>
          </cell>
          <cell r="BF630" t="str">
            <v>2568,
2568</v>
          </cell>
          <cell r="BG630">
            <v>0</v>
          </cell>
          <cell r="BH630" t="str">
            <v>-</v>
          </cell>
          <cell r="BI630" t="str">
            <v>-</v>
          </cell>
          <cell r="BJ630" t="str">
            <v>-</v>
          </cell>
          <cell r="BK630">
            <v>0</v>
          </cell>
          <cell r="BL630" t="str">
            <v>1605,
2170</v>
          </cell>
          <cell r="BM630">
            <v>0</v>
          </cell>
          <cell r="BN630">
            <v>28</v>
          </cell>
          <cell r="BO630">
            <v>3</v>
          </cell>
          <cell r="BP630">
            <v>2568</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I630"/>
          <cell r="CJ630">
            <v>5</v>
          </cell>
          <cell r="CK630" t="str">
            <v>นุสบา</v>
          </cell>
          <cell r="CL630"/>
          <cell r="CM630"/>
          <cell r="CN630"/>
          <cell r="CO630"/>
          <cell r="CP630"/>
          <cell r="CQ630"/>
          <cell r="CR630"/>
          <cell r="CS630"/>
          <cell r="CT630"/>
          <cell r="CU630">
            <v>244127</v>
          </cell>
          <cell r="CV630"/>
          <cell r="CW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cell r="CP631"/>
          <cell r="CQ631"/>
          <cell r="CR631"/>
          <cell r="CS631"/>
          <cell r="CT631"/>
          <cell r="CU631"/>
          <cell r="CV631"/>
          <cell r="CW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cell r="CP632"/>
          <cell r="CQ632"/>
          <cell r="CR632"/>
          <cell r="CS632"/>
          <cell r="CT632"/>
          <cell r="CU632"/>
          <cell r="CV632"/>
          <cell r="CW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cell r="CP633"/>
          <cell r="CQ633"/>
          <cell r="CR633"/>
          <cell r="CS633"/>
          <cell r="CT633"/>
          <cell r="CU633"/>
          <cell r="CV633"/>
          <cell r="CW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cell r="CP634"/>
          <cell r="CQ634"/>
          <cell r="CR634"/>
          <cell r="CS634"/>
          <cell r="CT634"/>
          <cell r="CU634"/>
          <cell r="CV634"/>
          <cell r="CW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cell r="CP635"/>
          <cell r="CQ635"/>
          <cell r="CR635"/>
          <cell r="CS635"/>
          <cell r="CT635"/>
          <cell r="CU635"/>
          <cell r="CV635"/>
          <cell r="CW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cell r="CP636"/>
          <cell r="CQ636"/>
          <cell r="CR636"/>
          <cell r="CS636"/>
          <cell r="CT636"/>
          <cell r="CU636"/>
          <cell r="CV636"/>
          <cell r="CW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cell r="CN637"/>
          <cell r="CO637"/>
          <cell r="CP637"/>
          <cell r="CQ637"/>
          <cell r="CR637"/>
          <cell r="CS637"/>
          <cell r="CT637"/>
          <cell r="CU637">
            <v>243468</v>
          </cell>
          <cell r="CV637"/>
          <cell r="CW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cell r="CP638"/>
          <cell r="CQ638"/>
          <cell r="CR638"/>
          <cell r="CS638"/>
          <cell r="CT638"/>
          <cell r="CU638"/>
          <cell r="CV638"/>
          <cell r="CW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cell r="CP639"/>
          <cell r="CQ639"/>
          <cell r="CR639"/>
          <cell r="CS639"/>
          <cell r="CT639"/>
          <cell r="CU639"/>
          <cell r="CV639"/>
          <cell r="CW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cell r="CP640"/>
          <cell r="CQ640"/>
          <cell r="CR640"/>
          <cell r="CS640"/>
          <cell r="CT640"/>
          <cell r="CU640"/>
          <cell r="CV640"/>
          <cell r="CW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cell r="CP641"/>
          <cell r="CQ641"/>
          <cell r="CR641"/>
          <cell r="CS641"/>
          <cell r="CT641"/>
          <cell r="CU641"/>
          <cell r="CV641"/>
          <cell r="CW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cell r="CP642"/>
          <cell r="CQ642"/>
          <cell r="CR642"/>
          <cell r="CS642"/>
          <cell r="CT642"/>
          <cell r="CU642"/>
          <cell r="CV642"/>
          <cell r="CW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cell r="CP643"/>
          <cell r="CQ643"/>
          <cell r="CR643"/>
          <cell r="CS643"/>
          <cell r="CT643"/>
          <cell r="CU643"/>
          <cell r="CV643"/>
          <cell r="CW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cell r="CP644"/>
          <cell r="CQ644"/>
          <cell r="CR644"/>
          <cell r="CS644"/>
          <cell r="CT644"/>
          <cell r="CU644"/>
          <cell r="CV644"/>
          <cell r="CW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cell r="CP645"/>
          <cell r="CQ645"/>
          <cell r="CR645"/>
          <cell r="CS645"/>
          <cell r="CT645"/>
          <cell r="CU645"/>
          <cell r="CV645"/>
          <cell r="CW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cell r="CL646"/>
          <cell r="CM646"/>
          <cell r="CN646"/>
          <cell r="CO646"/>
          <cell r="CP646"/>
          <cell r="CQ646"/>
          <cell r="CR646"/>
          <cell r="CS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cell r="CL647"/>
          <cell r="CM647"/>
          <cell r="CN647"/>
          <cell r="CO647"/>
          <cell r="CP647"/>
          <cell r="CQ647"/>
          <cell r="CR647"/>
          <cell r="CS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 สืบทรัพย์ครั้งที่ 2 (คำสั่ง 10/04/2568) // รายงานผลสืบทรัพย์ 3/7/2568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1.นายวีรธิน สุทธวงค์</v>
          </cell>
          <cell r="CE648" t="str">
            <v>จำเลย</v>
          </cell>
          <cell r="CF648" t="str">
            <v>1-5711-00061-80-4</v>
          </cell>
          <cell r="CG648" t="str">
            <v>-ไม่พบว่ามีกรรมสิทธิ์ในที่ดิน อ.เมืองเชียงใหม่ จ.เชียงใหม่
-ไม่พบว่ามีกรรมสิทธิ์ในที่ดิน อ.เมืองเชียงราย จ.เชียงราย</v>
          </cell>
          <cell r="CH648" t="str">
            <v>ไม่พบ</v>
          </cell>
          <cell r="CK648" t="str">
            <v>ปฏิยุทธ์</v>
          </cell>
          <cell r="CL648"/>
          <cell r="CM648"/>
          <cell r="CN648"/>
          <cell r="CO648"/>
          <cell r="CP648"/>
          <cell r="CQ648"/>
          <cell r="CR648"/>
          <cell r="CS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cell r="CL649"/>
          <cell r="CM649"/>
          <cell r="CN649"/>
          <cell r="CO649"/>
          <cell r="CP649"/>
          <cell r="CQ649"/>
          <cell r="CR649"/>
          <cell r="CS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cell r="CL650"/>
          <cell r="CM650"/>
          <cell r="CN650"/>
          <cell r="CO650"/>
          <cell r="CP650"/>
          <cell r="CQ650"/>
          <cell r="CR650"/>
          <cell r="CS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cell r="CM651"/>
          <cell r="CN651"/>
          <cell r="CO651"/>
          <cell r="CP651"/>
          <cell r="CQ651"/>
          <cell r="CR651"/>
          <cell r="CS651"/>
          <cell r="CT651">
            <v>243852</v>
          </cell>
          <cell r="CU651"/>
          <cell r="CV651"/>
          <cell r="CW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cell r="CP652"/>
          <cell r="CQ652"/>
          <cell r="CR652"/>
          <cell r="CS652"/>
          <cell r="CT652"/>
          <cell r="CU652"/>
          <cell r="CV652"/>
          <cell r="CW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v>1500</v>
          </cell>
          <cell r="BD653">
            <v>24</v>
          </cell>
          <cell r="BE653">
            <v>1</v>
          </cell>
          <cell r="BF653">
            <v>2568</v>
          </cell>
          <cell r="BG653">
            <v>0</v>
          </cell>
          <cell r="BH653" t="str">
            <v>-</v>
          </cell>
          <cell r="BI653" t="str">
            <v>-</v>
          </cell>
          <cell r="BJ653" t="str">
            <v>-</v>
          </cell>
          <cell r="BK653">
            <v>0</v>
          </cell>
          <cell r="BL653">
            <v>1835</v>
          </cell>
          <cell r="BM653">
            <v>0</v>
          </cell>
          <cell r="BN653">
            <v>9</v>
          </cell>
          <cell r="BO653">
            <v>4</v>
          </cell>
          <cell r="BP653">
            <v>2568</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cell r="CP653"/>
          <cell r="CQ653"/>
          <cell r="CR653"/>
          <cell r="CS653"/>
          <cell r="CT653"/>
          <cell r="CU653"/>
          <cell r="CV653"/>
          <cell r="CW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10/5/2566//สืบครั้งที่ 2 รายงานผลสืบ 25/2/2568</v>
          </cell>
          <cell r="BC654" t="str">
            <v>1200,
1200</v>
          </cell>
          <cell r="BD654" t="str">
            <v>25
11</v>
          </cell>
          <cell r="BE654" t="str">
            <v>9
6</v>
          </cell>
          <cell r="BF654" t="str">
            <v>2566
2568</v>
          </cell>
          <cell r="BG654">
            <v>0</v>
          </cell>
          <cell r="BH654" t="str">
            <v>-</v>
          </cell>
          <cell r="BI654" t="str">
            <v>-</v>
          </cell>
          <cell r="BJ654" t="str">
            <v>-</v>
          </cell>
          <cell r="BK654">
            <v>0</v>
          </cell>
          <cell r="BL654" t="str">
            <v>1345,
605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I654"/>
          <cell r="CJ654">
            <v>4</v>
          </cell>
          <cell r="CK654" t="str">
            <v>นุสบา</v>
          </cell>
          <cell r="CL654"/>
          <cell r="CM654"/>
          <cell r="CN654"/>
          <cell r="CO654"/>
          <cell r="CP654"/>
          <cell r="CQ654"/>
          <cell r="CR654"/>
          <cell r="CS654"/>
          <cell r="CT654"/>
          <cell r="CU654">
            <v>244127</v>
          </cell>
          <cell r="CV654"/>
          <cell r="CW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27/4/2566//สืบครั้งที่ 2 รายงานผลสืบ 18/2/2568</v>
          </cell>
          <cell r="BC655" t="str">
            <v>1500,
1500</v>
          </cell>
          <cell r="BD655" t="str">
            <v>18
11</v>
          </cell>
          <cell r="BE655" t="str">
            <v>8
6</v>
          </cell>
          <cell r="BF655" t="str">
            <v>2566
2568</v>
          </cell>
          <cell r="BG655">
            <v>0</v>
          </cell>
          <cell r="BH655" t="str">
            <v>-</v>
          </cell>
          <cell r="BI655" t="str">
            <v>-</v>
          </cell>
          <cell r="BJ655" t="str">
            <v>-</v>
          </cell>
          <cell r="BK655">
            <v>0</v>
          </cell>
          <cell r="BL655" t="str">
            <v>1485,
455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I655"/>
          <cell r="CJ655">
            <v>5</v>
          </cell>
          <cell r="CK655" t="str">
            <v>นุสบา</v>
          </cell>
          <cell r="CL655"/>
          <cell r="CM655"/>
          <cell r="CN655"/>
          <cell r="CO655"/>
          <cell r="CP655"/>
          <cell r="CQ655"/>
          <cell r="CR655"/>
          <cell r="CS655"/>
          <cell r="CT655"/>
          <cell r="CU655"/>
          <cell r="CV655"/>
          <cell r="CW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cell r="CP656"/>
          <cell r="CQ656"/>
          <cell r="CR656"/>
          <cell r="CS656"/>
          <cell r="CT656"/>
          <cell r="CU656"/>
          <cell r="CV656"/>
          <cell r="CW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cell r="CP657"/>
          <cell r="CQ657"/>
          <cell r="CR657"/>
          <cell r="CS657"/>
          <cell r="CT657"/>
          <cell r="CU657"/>
          <cell r="CV657"/>
          <cell r="CW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11/4/2566//คำสั่งสืบทรัพย์ครั้งที่ 2 (2/4/2568)//รายงานผลสืบ วันที่ 14/5/2568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t="str">
            <v>1.นางสาวชุติมณฑน์  เฮงหลี</v>
          </cell>
          <cell r="CE658" t="str">
            <v>จำเลย</v>
          </cell>
          <cell r="CF658" t="str">
            <v>1-5099-01461-56-5</v>
          </cell>
          <cell r="CG658" t="str">
            <v>-ไม่พบว่ามีกรรมสิทธิ์ในที่ดิน อ.เมืองเชียงใหม่ จ.เชียงใหม่
-ไม่พบว่ามีกรรมสิทธิ์ในที่ดิน อ.แม่แตง  จ.เชียงใหม่</v>
          </cell>
          <cell r="CH658" t="str">
            <v>ไม่พบทรัพย์</v>
          </cell>
          <cell r="CI658"/>
          <cell r="CJ658">
            <v>1</v>
          </cell>
          <cell r="CK658" t="str">
            <v>นุสบา</v>
          </cell>
          <cell r="CL658"/>
          <cell r="CM658"/>
          <cell r="CN658"/>
          <cell r="CO658"/>
          <cell r="CP658"/>
          <cell r="CQ658"/>
          <cell r="CR658"/>
          <cell r="CS658"/>
          <cell r="CT658">
            <v>244126</v>
          </cell>
          <cell r="CU658"/>
          <cell r="CV658"/>
          <cell r="CW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cell r="CP659"/>
          <cell r="CQ659"/>
          <cell r="CR659"/>
          <cell r="CS659"/>
          <cell r="CT659"/>
          <cell r="CU659"/>
          <cell r="CV659"/>
          <cell r="CW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  สืบทรัพย์ครั้งที่ 2 (คำสั่ง 10/04/2568) ปิดบัญชี</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cell r="CP660"/>
          <cell r="CQ660"/>
          <cell r="CR660"/>
          <cell r="CS660"/>
          <cell r="CT660"/>
          <cell r="CU660"/>
          <cell r="CV660"/>
          <cell r="CW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เม-ญ่า เชียงใหม่</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11/4/2566//คำสั่งสืบทรัพย์ครั้งที่ 2 (2/4/2568)//รายงานผลสืบทรัพย์ ครั้งที่ 2 วันที่ 4/6/2568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t="str">
            <v>1.นายสงกรานต์  เรือนทอง
2.นางสาววาสนา  เรือนทอง
3.นางสาวสาวรส  อินต๊ะแปง</v>
          </cell>
          <cell r="CE661" t="str">
            <v>จำเลยที่ 1
จำเลยที่ 2
จำเลยที่ 3</v>
          </cell>
          <cell r="CF661" t="str">
            <v>1-5099-01568-15-7
1-5007-00187-73-5
1-5099-00738-86-5</v>
          </cell>
          <cell r="CG661"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H661" t="str">
            <v xml:space="preserve">ไม่พบทรัพย์ </v>
          </cell>
          <cell r="CI661"/>
          <cell r="CJ661">
            <v>3</v>
          </cell>
          <cell r="CK661" t="str">
            <v>นุสบา</v>
          </cell>
          <cell r="CL661"/>
          <cell r="CM661"/>
          <cell r="CN661"/>
          <cell r="CO661"/>
          <cell r="CP661"/>
          <cell r="CQ661"/>
          <cell r="CR661"/>
          <cell r="CS661"/>
          <cell r="CT661"/>
          <cell r="CU661"/>
          <cell r="CV661"/>
          <cell r="CW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cell r="CP662"/>
          <cell r="CQ662"/>
          <cell r="CR662"/>
          <cell r="CS662"/>
          <cell r="CT662"/>
          <cell r="CU662"/>
          <cell r="CV662"/>
          <cell r="CW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cell r="CP663"/>
          <cell r="CQ663"/>
          <cell r="CR663"/>
          <cell r="CS663"/>
          <cell r="CT663"/>
          <cell r="CU663"/>
          <cell r="CV663"/>
          <cell r="CW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t="str">
            <v>1.นางสาวจุฑามาศ สุดใจ
2.นายกิตติชัย ขันโท
3.นางสาวอัมพิกา วิริยา
4.นายกรกช ธนโชติ</v>
          </cell>
          <cell r="CE664" t="str">
            <v>จำเลยที่ 1
จำเลยที่ 2
จำเลยที่ 3
คู่สมรสจำเลยที่ 3</v>
          </cell>
          <cell r="CF664" t="str">
            <v>1-5099-01519-10-5
1-5099-01390-13-7
1-5099-00257-29-8
3-5014-00518-35-1</v>
          </cell>
          <cell r="CG664" t="str">
            <v>-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อ.สันทราย จ.เชียงใหม่</v>
          </cell>
          <cell r="CH664" t="str">
            <v>ไม่พบ</v>
          </cell>
          <cell r="CI664"/>
          <cell r="CJ664"/>
          <cell r="CK664" t="str">
            <v>ปฏิยุทธ์</v>
          </cell>
          <cell r="CL664"/>
          <cell r="CM664"/>
          <cell r="CN664"/>
          <cell r="CO664"/>
          <cell r="CP664"/>
          <cell r="CQ664"/>
          <cell r="CR664"/>
          <cell r="CS664"/>
          <cell r="CT664"/>
          <cell r="CU664"/>
          <cell r="CV664"/>
          <cell r="CW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v>6</v>
          </cell>
          <cell r="BO665">
            <v>6</v>
          </cell>
          <cell r="BP665">
            <v>2568</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t="str">
            <v>1.นางสาวอำพร มูลปิน
2.นายบุญทา ไชยมณี
3.นางรัศมี เลวงค์
4.นายภรัณยู ฮวดเจริญ</v>
          </cell>
          <cell r="CE665" t="str">
            <v xml:space="preserve">จำเลยที่ 1
คู่สมรสจำเลยที่ 1
จำเลยที่ 2
จำเลยที่ 3
</v>
          </cell>
          <cell r="CF665" t="str">
            <v>3-5006-00246-61-2
3-5099-01267-57-9
3-5010-00105-30-0
1-5009-00200-03-2</v>
          </cell>
          <cell r="CG665"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H665" t="str">
            <v>ไม่พบ</v>
          </cell>
          <cell r="CI665"/>
          <cell r="CJ665"/>
          <cell r="CK665" t="str">
            <v>ปฏิยุทธ์</v>
          </cell>
          <cell r="CL665"/>
          <cell r="CM665"/>
          <cell r="CN665"/>
          <cell r="CO665"/>
          <cell r="CP665"/>
          <cell r="CQ665"/>
          <cell r="CR665"/>
          <cell r="CS665"/>
          <cell r="CT665"/>
          <cell r="CU665"/>
          <cell r="CV665"/>
          <cell r="CW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cell r="CP666"/>
          <cell r="CQ666"/>
          <cell r="CR666"/>
          <cell r="CS666"/>
          <cell r="CT666"/>
          <cell r="CU666"/>
          <cell r="CV666"/>
          <cell r="CW666"/>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cell r="CP667"/>
          <cell r="CQ667"/>
          <cell r="CR667"/>
          <cell r="CS667"/>
          <cell r="CT667"/>
          <cell r="CU667"/>
          <cell r="CV667"/>
          <cell r="CW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cell r="CP668"/>
          <cell r="CQ668"/>
          <cell r="CR668"/>
          <cell r="CS668"/>
          <cell r="CT668"/>
          <cell r="CU668"/>
          <cell r="CV668"/>
          <cell r="CW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cell r="CP669"/>
          <cell r="CQ669"/>
          <cell r="CR669"/>
          <cell r="CS669"/>
          <cell r="CT669"/>
          <cell r="CU669"/>
          <cell r="CV669"/>
          <cell r="CW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cell r="CL670"/>
          <cell r="CM670"/>
          <cell r="CN670"/>
          <cell r="CO670"/>
          <cell r="CP670"/>
          <cell r="CQ670"/>
          <cell r="CR670"/>
          <cell r="CS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cell r="CL671"/>
          <cell r="CM671"/>
          <cell r="CN671"/>
          <cell r="CO671"/>
          <cell r="CP671"/>
          <cell r="CQ671"/>
          <cell r="CR671"/>
          <cell r="CS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v>18</v>
          </cell>
          <cell r="BO672">
            <v>4</v>
          </cell>
          <cell r="BP672">
            <v>2568</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cell r="CL672"/>
          <cell r="CM672"/>
          <cell r="CN672"/>
          <cell r="CO672"/>
          <cell r="CP672"/>
          <cell r="CQ672"/>
          <cell r="CR672"/>
          <cell r="CS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cell r="CL673"/>
          <cell r="CM673"/>
          <cell r="CN673"/>
          <cell r="CO673"/>
          <cell r="CP673"/>
          <cell r="CQ673"/>
          <cell r="CR673"/>
          <cell r="CS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v>30</v>
          </cell>
          <cell r="BO674">
            <v>5</v>
          </cell>
          <cell r="BP674">
            <v>2568</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cell r="CL674"/>
          <cell r="CM674"/>
          <cell r="CN674"/>
          <cell r="CO674"/>
          <cell r="CP674"/>
          <cell r="CQ674"/>
          <cell r="CR674"/>
          <cell r="CS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cell r="CL675"/>
          <cell r="CM675"/>
          <cell r="CN675"/>
          <cell r="CO675"/>
          <cell r="CP675"/>
          <cell r="CQ675"/>
          <cell r="CR675"/>
          <cell r="CS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cell r="CL676"/>
          <cell r="CM676"/>
          <cell r="CN676"/>
          <cell r="CO676"/>
          <cell r="CP676"/>
          <cell r="CQ676"/>
          <cell r="CR676"/>
          <cell r="CS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cell r="CL677"/>
          <cell r="CM677"/>
          <cell r="CN677"/>
          <cell r="CO677"/>
          <cell r="CP677"/>
          <cell r="CQ677"/>
          <cell r="CR677"/>
          <cell r="CS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cell r="CP678"/>
          <cell r="CQ678"/>
          <cell r="CR678"/>
          <cell r="CS678"/>
          <cell r="CT678"/>
          <cell r="CU678"/>
          <cell r="CV678"/>
          <cell r="CW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cell r="CP679"/>
          <cell r="CQ679"/>
          <cell r="CR679"/>
          <cell r="CS679"/>
          <cell r="CT679"/>
          <cell r="CU679"/>
          <cell r="CV679"/>
          <cell r="CW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cell r="CL680"/>
          <cell r="CM680"/>
          <cell r="CN680"/>
          <cell r="CO680"/>
          <cell r="CP680"/>
          <cell r="CQ680"/>
          <cell r="CR680"/>
          <cell r="CS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cell r="CP681"/>
          <cell r="CQ681"/>
          <cell r="CR681"/>
          <cell r="CS681"/>
          <cell r="CT681"/>
          <cell r="CU681"/>
          <cell r="CV681"/>
          <cell r="CW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t="str">
            <v>4800
1800</v>
          </cell>
          <cell r="BD682" t="str">
            <v>9
16</v>
          </cell>
          <cell r="BE682" t="str">
            <v>5
5</v>
          </cell>
          <cell r="BF682" t="str">
            <v>2567
2568</v>
          </cell>
          <cell r="BG682">
            <v>0</v>
          </cell>
          <cell r="BH682" t="str">
            <v>-</v>
          </cell>
          <cell r="BI682" t="str">
            <v>-</v>
          </cell>
          <cell r="BJ682" t="str">
            <v>-</v>
          </cell>
          <cell r="BK682">
            <v>0</v>
          </cell>
          <cell r="BL682" t="str">
            <v>4790
1220</v>
          </cell>
          <cell r="BM682">
            <v>0</v>
          </cell>
          <cell r="BN682">
            <v>2</v>
          </cell>
          <cell r="BO682">
            <v>10</v>
          </cell>
          <cell r="BP682">
            <v>2567</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cell r="CP682"/>
          <cell r="CQ682"/>
          <cell r="CR682"/>
          <cell r="CS682"/>
          <cell r="CT682"/>
          <cell r="CU682"/>
          <cell r="CV682"/>
          <cell r="CW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v>2</v>
          </cell>
          <cell r="BO683">
            <v>10</v>
          </cell>
          <cell r="BP683">
            <v>2567</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cell r="CP683"/>
          <cell r="CQ683"/>
          <cell r="CR683"/>
          <cell r="CS683"/>
          <cell r="CT683"/>
          <cell r="CU683"/>
          <cell r="CV683"/>
          <cell r="CW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cell r="CL684"/>
          <cell r="CM684"/>
          <cell r="CN684"/>
          <cell r="CO684"/>
          <cell r="CP684"/>
          <cell r="CQ684"/>
          <cell r="CR684"/>
          <cell r="CS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cell r="CL685"/>
          <cell r="CM685"/>
          <cell r="CN685"/>
          <cell r="CO685"/>
          <cell r="CP685"/>
          <cell r="CQ685"/>
          <cell r="CR685"/>
          <cell r="CS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cell r="CL686"/>
          <cell r="CM686"/>
          <cell r="CN686"/>
          <cell r="CO686"/>
          <cell r="CP686"/>
          <cell r="CQ686"/>
          <cell r="CR686"/>
          <cell r="CS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cell r="CL687"/>
          <cell r="CM687"/>
          <cell r="CN687"/>
          <cell r="CO687"/>
          <cell r="CP687"/>
          <cell r="CQ687"/>
          <cell r="CR687"/>
          <cell r="CS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cell r="CL688"/>
          <cell r="CM688"/>
          <cell r="CN688"/>
          <cell r="CO688"/>
          <cell r="CP688"/>
          <cell r="CQ688"/>
          <cell r="CR688"/>
          <cell r="CS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cell r="CP689"/>
          <cell r="CQ689"/>
          <cell r="CR689"/>
          <cell r="CS689"/>
          <cell r="CT689"/>
          <cell r="CU689"/>
          <cell r="CV689"/>
          <cell r="CW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cell r="CP690"/>
          <cell r="CQ690"/>
          <cell r="CR690"/>
          <cell r="CS690"/>
          <cell r="CT690"/>
          <cell r="CU690"/>
          <cell r="CV690"/>
          <cell r="CW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v>1200</v>
          </cell>
          <cell r="BD691">
            <v>24</v>
          </cell>
          <cell r="BE691">
            <v>1</v>
          </cell>
          <cell r="BF691">
            <v>2568</v>
          </cell>
          <cell r="BG691">
            <v>0</v>
          </cell>
          <cell r="BH691" t="str">
            <v>-</v>
          </cell>
          <cell r="BI691" t="str">
            <v>-</v>
          </cell>
          <cell r="BJ691" t="str">
            <v>-</v>
          </cell>
          <cell r="BK691">
            <v>0</v>
          </cell>
          <cell r="BL691">
            <v>2505</v>
          </cell>
          <cell r="BM691">
            <v>0</v>
          </cell>
          <cell r="BN691">
            <v>22</v>
          </cell>
          <cell r="BO691">
            <v>5</v>
          </cell>
          <cell r="BP691">
            <v>2568</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cell r="CL691"/>
          <cell r="CM691"/>
          <cell r="CN691"/>
          <cell r="CO691"/>
          <cell r="CP691"/>
          <cell r="CQ691"/>
          <cell r="CR691"/>
          <cell r="CS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v>22</v>
          </cell>
          <cell r="BO692">
            <v>4</v>
          </cell>
          <cell r="BP692">
            <v>2568</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cell r="CP692"/>
          <cell r="CQ692"/>
          <cell r="CR692"/>
          <cell r="CS692"/>
          <cell r="CT692"/>
          <cell r="CU692"/>
          <cell r="CV692"/>
          <cell r="CW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cell r="CL693"/>
          <cell r="CM693"/>
          <cell r="CN693"/>
          <cell r="CO693"/>
          <cell r="CP693"/>
          <cell r="CQ693"/>
          <cell r="CR693"/>
          <cell r="CS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cell r="CP694"/>
          <cell r="CQ694"/>
          <cell r="CR694"/>
          <cell r="CS694"/>
          <cell r="CT694"/>
          <cell r="CU694"/>
          <cell r="CV694"/>
          <cell r="CW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v>28</v>
          </cell>
          <cell r="BO695">
            <v>3</v>
          </cell>
          <cell r="BP695">
            <v>2568</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cell r="CP695"/>
          <cell r="CQ695"/>
          <cell r="CR695"/>
          <cell r="CS695"/>
          <cell r="CT695"/>
          <cell r="CU695"/>
          <cell r="CV695"/>
          <cell r="CW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v>28</v>
          </cell>
          <cell r="BO696">
            <v>3</v>
          </cell>
          <cell r="BP696">
            <v>2568</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D696"/>
          <cell r="CE696"/>
          <cell r="CF696"/>
          <cell r="CG696"/>
          <cell r="CH696"/>
          <cell r="CK696"/>
          <cell r="CT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D697"/>
          <cell r="CE697"/>
          <cell r="CF697"/>
          <cell r="CG697"/>
          <cell r="CH697"/>
          <cell r="CK697"/>
          <cell r="CT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D698"/>
          <cell r="CE698"/>
          <cell r="CF698"/>
          <cell r="CG698"/>
          <cell r="CH698"/>
          <cell r="CK698"/>
          <cell r="CT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D699"/>
          <cell r="CE699"/>
          <cell r="CF699"/>
          <cell r="CG699"/>
          <cell r="CH699"/>
          <cell r="CK699"/>
          <cell r="CT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D700"/>
          <cell r="CE700"/>
          <cell r="CF700"/>
          <cell r="CG700"/>
          <cell r="CH700"/>
          <cell r="CK700"/>
          <cell r="CT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D701"/>
          <cell r="CE701"/>
          <cell r="CF701"/>
          <cell r="CG701"/>
          <cell r="CH701"/>
          <cell r="CK701"/>
          <cell r="CT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T702"/>
          <cell r="CU702"/>
          <cell r="CV702"/>
          <cell r="CW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T703"/>
          <cell r="CU703"/>
          <cell r="CV703"/>
          <cell r="CW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v>30</v>
          </cell>
          <cell r="BO704">
            <v>5</v>
          </cell>
          <cell r="BP704">
            <v>2568</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cell r="CT704"/>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D705"/>
          <cell r="CE705"/>
          <cell r="CF705"/>
          <cell r="CG705"/>
          <cell r="CH705"/>
          <cell r="CK705"/>
          <cell r="CT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D706"/>
          <cell r="CE706"/>
          <cell r="CF706"/>
          <cell r="CG706"/>
          <cell r="CH706"/>
          <cell r="CK706"/>
          <cell r="CT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D707"/>
          <cell r="CE707"/>
          <cell r="CF707"/>
          <cell r="CG707"/>
          <cell r="CH707"/>
          <cell r="CK707"/>
          <cell r="CT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D708"/>
          <cell r="CE708"/>
          <cell r="CF708"/>
          <cell r="CG708"/>
          <cell r="CH708"/>
          <cell r="CK708"/>
          <cell r="CT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T709"/>
          <cell r="CU709"/>
          <cell r="CV709"/>
          <cell r="CW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v>28</v>
          </cell>
          <cell r="BO710">
            <v>3</v>
          </cell>
          <cell r="BP710">
            <v>2568</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T710"/>
          <cell r="CU710"/>
          <cell r="CV710"/>
          <cell r="CW710"/>
        </row>
        <row r="711">
          <cell r="B711">
            <v>2167</v>
          </cell>
          <cell r="C711">
            <v>707</v>
          </cell>
          <cell r="D711">
            <v>4</v>
          </cell>
          <cell r="E711">
            <v>4</v>
          </cell>
          <cell r="F711">
            <v>2566</v>
          </cell>
          <cell r="G711">
            <v>800044542168</v>
          </cell>
          <cell r="H711" t="str">
            <v>นาง</v>
          </cell>
          <cell r="I711" t="str">
            <v>เครือวัลย์หรือประภาพร</v>
          </cell>
          <cell r="J711" t="str">
            <v>ตากล้าหรือศรีวนิช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19/9/2566//คำสั่งสืบทรัพย์ครั้งที่ 2 (2/4/2568)// รายงานผลสืบครั้งที่ 2 วันที่ 20/5/2568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นางเครือวัลย์หรือประภาพร ตากล้าหรือศรีวนิช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D711" t="str">
            <v>1.นางประภาพร  ศรีวนิช หรือนางเครือวัลย์  ตากล้า
2.นายณัฐพงศ์  ศรีวินิช
3.นางสิริวิมล  เครือแปง</v>
          </cell>
          <cell r="CE711" t="str">
            <v>จำเลยที่.1
คู่สมรสจำเลยที่ 1
จำเลยที่ 2</v>
          </cell>
          <cell r="CF711" t="str">
            <v>3-5206-00360-04-1
3-5099-00848-31-4
3-5210-00040-73-9</v>
          </cell>
          <cell r="CG711" t="str">
            <v>-ไม่พบว่ามีกรรมสิทธิ์ในทีดิ่น อ.เมืองเชียงใหม่ จ.เชียงใหม่ 
-พบว่ามีกรรมสิทธิ์ในที่ดิน โฉนดเลขที่ 27938 ต.วิเชตนคร อ.แจ้ห่ม จ.ลำปาง (ปลอดจำนอง)
-ไม่พบว่ามีกรรมสิทธิ์ในที่ดิน อ.เมืองลำพูน จ.ลำพูน
-ไม่พบว่ามีกรรมสิทธิ์ในที่ดิน อ.แจ้ห่ม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อ.เมืองลำปาง จ.ลำปาง</v>
          </cell>
          <cell r="CH711" t="str">
            <v>พบทรัพย์</v>
          </cell>
          <cell r="CJ711">
            <v>3</v>
          </cell>
          <cell r="CK711" t="str">
            <v>นุสบา</v>
          </cell>
          <cell r="CT711">
            <v>244126</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30/5/2566//คำสั่งสืบทรัพย์ครั้งที่ 2 (2/4/2568)//รายงานผลสืบ 3/7/2568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D712" t="str">
            <v>1.นายธรรมนูญ  เผยกลิ่น
2.นางสาวฐิติพร  ศรีทัย
3.นางฐิติรัตน์  ทองแดง</v>
          </cell>
          <cell r="CE712" t="str">
            <v>จำเลยที่ 1
คู่สมรสจำเลยที่ 1
จำเลยที่ 2</v>
          </cell>
          <cell r="CF712" t="str">
            <v>1-5099-01380-96-4
1-5099-02777-67-1
3-5307-00274-76-6</v>
          </cell>
          <cell r="CG712"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-พบว่ามีกรรมสิทธิ์ในที่ดิน โฉนดเลขที่ 73340 เลขที่ดิน 4381 หน้าสำรวจ 9488 ต.หางดง อ.หางดง จ.เชียงใหม่ (สินส่วนตัว)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54048 เลขที่ดิน 57 หน้าสำรวจ 3017 ต.ดอนแก้ว อ.สารภี จ.เชียงใหม่  
-พบว่ามีกรรมสิทธิ์ในที่ดิน โฉนดเลขที่ 55372 เลขที่ดิน 192 หน้าสำรวจ 3147 ต.ดอนแก้ว อ.สารภี จ.เชียงใหม่  </v>
          </cell>
          <cell r="CH712" t="str">
            <v>พบทรัพย์</v>
          </cell>
          <cell r="CJ712">
            <v>3</v>
          </cell>
          <cell r="CK712" t="str">
            <v xml:space="preserve">นุสบา </v>
          </cell>
          <cell r="CT712">
            <v>244184</v>
          </cell>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D713"/>
          <cell r="CE713"/>
          <cell r="CF713"/>
          <cell r="CG713"/>
          <cell r="CH713"/>
          <cell r="CK713"/>
          <cell r="CT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v>3000</v>
          </cell>
          <cell r="BD714">
            <v>9</v>
          </cell>
          <cell r="BE714">
            <v>9</v>
          </cell>
          <cell r="BF714">
            <v>2568</v>
          </cell>
          <cell r="BG714">
            <v>0</v>
          </cell>
          <cell r="BH714" t="str">
            <v>-</v>
          </cell>
          <cell r="BI714" t="str">
            <v>-</v>
          </cell>
          <cell r="BJ714" t="str">
            <v>-</v>
          </cell>
          <cell r="BK714">
            <v>0</v>
          </cell>
          <cell r="BL714" t="str">
            <v/>
          </cell>
          <cell r="BM714">
            <v>0</v>
          </cell>
          <cell r="BN714" t="str">
            <v/>
          </cell>
          <cell r="BO714" t="str">
            <v/>
          </cell>
          <cell r="BP714" t="str">
            <v/>
          </cell>
          <cell r="BQ714" t="str">
            <v>-</v>
          </cell>
          <cell r="BR714" t="str">
            <v>-</v>
          </cell>
          <cell r="BS714" t="str">
            <v>-</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cell r="CA714"/>
          <cell r="CB714"/>
          <cell r="CC714"/>
          <cell r="CD714"/>
          <cell r="CE714"/>
          <cell r="CF714"/>
          <cell r="CG714"/>
          <cell r="CH714"/>
          <cell r="CK714"/>
          <cell r="CT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D715"/>
          <cell r="CE715"/>
          <cell r="CF715"/>
          <cell r="CG715"/>
          <cell r="CH715"/>
          <cell r="CK715"/>
          <cell r="CT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D716"/>
          <cell r="CE716"/>
          <cell r="CF716"/>
          <cell r="CG716"/>
          <cell r="CH716"/>
          <cell r="CK716"/>
          <cell r="CT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D717"/>
          <cell r="CE717"/>
          <cell r="CF717"/>
          <cell r="CG717"/>
          <cell r="CH717"/>
          <cell r="CK717"/>
          <cell r="CT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D718"/>
          <cell r="CE718"/>
          <cell r="CF718"/>
          <cell r="CG718"/>
          <cell r="CH718"/>
          <cell r="CK718"/>
          <cell r="CT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D719"/>
          <cell r="CE719"/>
          <cell r="CF719"/>
          <cell r="CG719"/>
          <cell r="CH719"/>
          <cell r="CK719"/>
          <cell r="CT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D720"/>
          <cell r="CE720"/>
          <cell r="CF720"/>
          <cell r="CG720"/>
          <cell r="CH720"/>
          <cell r="CK720"/>
          <cell r="CT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T721"/>
          <cell r="CU721"/>
          <cell r="CV721"/>
          <cell r="CW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2
3</v>
          </cell>
          <cell r="BO722" t="str">
            <v>7
4</v>
          </cell>
          <cell r="BP722" t="str">
            <v>2567
2568</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T722"/>
          <cell r="CU722"/>
          <cell r="CV722"/>
          <cell r="CW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2
4</v>
          </cell>
          <cell r="BO723" t="str">
            <v>7
7</v>
          </cell>
          <cell r="BP723" t="str">
            <v>2567
2568</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T723">
            <v>243902</v>
          </cell>
          <cell r="CU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v>2</v>
          </cell>
          <cell r="BO724">
            <v>7</v>
          </cell>
          <cell r="BP724">
            <v>2567</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D724"/>
          <cell r="CE724"/>
          <cell r="CF724"/>
          <cell r="CG724"/>
          <cell r="CH724"/>
          <cell r="CK724"/>
          <cell r="CT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v>2</v>
          </cell>
          <cell r="BO725">
            <v>7</v>
          </cell>
          <cell r="BP725">
            <v>2567</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D725"/>
          <cell r="CE725"/>
          <cell r="CF725"/>
          <cell r="CG725"/>
          <cell r="CH725"/>
          <cell r="CK725"/>
          <cell r="CT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cell r="CP726"/>
          <cell r="CQ726"/>
          <cell r="CR726"/>
          <cell r="CS726"/>
          <cell r="CT726"/>
          <cell r="CU726"/>
          <cell r="CV726"/>
          <cell r="CW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cell r="CL727"/>
          <cell r="CM727"/>
          <cell r="CN727"/>
          <cell r="CO727"/>
          <cell r="CP727"/>
          <cell r="CQ727"/>
          <cell r="CR727"/>
          <cell r="CS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cell r="CP728"/>
          <cell r="CQ728"/>
          <cell r="CR728"/>
          <cell r="CS728"/>
          <cell r="CT728"/>
          <cell r="CU728"/>
          <cell r="CV728"/>
          <cell r="CW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 xml:space="preserve">คำสั่งดำเนินการ30/3/2566//รายงานสืบทรัพย์วันที่ 19/9/2566//คำสั่งสืบทรัพย์ครั้งที่ 2 (2/4/2568)//รายงานผลสืบ วันที่ 14/6/2568 </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D729" t="str">
            <v>1.นางสาวมินตรา  ทะสอน
2.นายสมชาย  จำมา
3.นายอาทิตย์  วังแก้ว</v>
          </cell>
          <cell r="CE729" t="str">
            <v>จำเลยที่ 1
จำเลยที่ 2
จำเลยที่ 3</v>
          </cell>
          <cell r="CF729" t="str">
            <v>1-5499-00355-34-6
1-5804-00109-65-8
1-5804-00152-27-8</v>
          </cell>
          <cell r="CG729" t="str">
            <v xml:space="preserve">-ไม่พบว่ามีกรรมสิทธิ์ในที่ดิน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-ไม่พบว่ามีกรรมสิทธิ์ในที่ดิน อ.โป้งน้ำร้อน จ.จันทบุรี
</v>
          </cell>
          <cell r="CH729" t="str">
            <v>พบทรัพย์</v>
          </cell>
          <cell r="CJ729">
            <v>3</v>
          </cell>
          <cell r="CK729" t="str">
            <v>นุสบา</v>
          </cell>
          <cell r="CT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19/9/2566//คำสั่งสืบทรัพย์ครั้งที่ 2 (2/4/2568)//รายงานผลสืบ วันที่ 14/6/2568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D730" t="str">
            <v>1.นางสาวกนกกาญจน์  บุตรดี
2.นายสัญญา  บุตรดี
3.นางสาวสุรีย์  เลิศพิพัฒน์วงศ์
5.นายนพดล  เขื่อนเพชร</v>
          </cell>
          <cell r="CE730" t="str">
            <v>จำเลยที่ 1
คู่สมรสจำเลยที่ 1
จำเลยที่ 2
จำเลยที่ 3</v>
          </cell>
          <cell r="CF730" t="str">
            <v>1-5601-00184-64-6
1-5804-00107-47-7
1-5711-00055-54-5
1-5701-00087-04-7</v>
          </cell>
          <cell r="CG730"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30419 ต.สันสลี อ.เวียงป่าเป้า จ.เชียงราย (ติดจำนอง ธกส.)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อ.เมืองฮ่องสอน จ.แม่ฮ่องสอน 
-ไม่พบว่ามีกรรมสิทธิ์ในที่ดิน อ.เมืองเชียงราย จ.เชียงราย</v>
          </cell>
          <cell r="CH730" t="str">
            <v>พบทรัพย์</v>
          </cell>
          <cell r="CJ730">
            <v>4</v>
          </cell>
          <cell r="CK730" t="str">
            <v>นุสบา</v>
          </cell>
          <cell r="CT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D731"/>
          <cell r="CE731"/>
          <cell r="CF731"/>
          <cell r="CG731"/>
          <cell r="CH731"/>
          <cell r="CK731"/>
          <cell r="CT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D732"/>
          <cell r="CE732"/>
          <cell r="CF732"/>
          <cell r="CG732"/>
          <cell r="CH732"/>
          <cell r="CK732"/>
          <cell r="CT732"/>
        </row>
        <row r="733">
          <cell r="B733">
            <v>2192</v>
          </cell>
          <cell r="C733">
            <v>1344</v>
          </cell>
          <cell r="D733">
            <v>29</v>
          </cell>
          <cell r="E733">
            <v>5</v>
          </cell>
          <cell r="F733">
            <v>2566</v>
          </cell>
          <cell r="G733" t="str">
            <v>800102244566 , 
800102244574</v>
          </cell>
          <cell r="H733" t="str">
            <v>นาย</v>
          </cell>
          <cell r="I733" t="str">
            <v>จักรกฤษณ์</v>
          </cell>
          <cell r="J733" t="str">
            <v>จันทร์ดอนตอง</v>
          </cell>
          <cell r="K733">
            <v>1510100183631</v>
          </cell>
          <cell r="L733" t="str">
            <v>หนองหอย</v>
          </cell>
          <cell r="M733" t="str">
            <v>เชียงใหม่ 1</v>
          </cell>
          <cell r="N733">
            <v>8</v>
          </cell>
          <cell r="O733" t="str">
            <v>สินเชื่อเคหะ , สินเชื่อไทรทอง</v>
          </cell>
          <cell r="P733" t="str">
            <v>2.หลักทรัพย์ค้ำประกัน</v>
          </cell>
          <cell r="Q733">
            <v>1265362.42</v>
          </cell>
          <cell r="R733">
            <v>89257.58</v>
          </cell>
          <cell r="S733" t="str">
            <v>จังหวัดลำพูน</v>
          </cell>
          <cell r="T733" t="str">
            <v>ผบE78</v>
          </cell>
          <cell r="U733">
            <v>2566</v>
          </cell>
          <cell r="V733" t="str">
            <v>ผบE806</v>
          </cell>
          <cell r="W733">
            <v>2566</v>
          </cell>
          <cell r="X733">
            <v>20</v>
          </cell>
          <cell r="Y733">
            <v>3</v>
          </cell>
          <cell r="Z733">
            <v>2566</v>
          </cell>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มีคำสั่งสืบทรัพย์วันที่ 4/4/2568//รายงานผลสืบ วันที่ 13/6/2568</v>
          </cell>
          <cell r="BC733" t="str">
            <v/>
          </cell>
          <cell r="BD733" t="str">
            <v/>
          </cell>
          <cell r="BE733" t="str">
            <v/>
          </cell>
          <cell r="BF733" t="str">
            <v/>
          </cell>
          <cell r="BG733" t="str">
            <v/>
          </cell>
          <cell r="BH733" t="str">
            <v/>
          </cell>
          <cell r="BI733" t="str">
            <v/>
          </cell>
          <cell r="BJ733" t="str">
            <v/>
          </cell>
          <cell r="BK733" t="str">
            <v/>
          </cell>
          <cell r="BL733" t="str">
            <v/>
          </cell>
          <cell r="BM733" t="str">
            <v/>
          </cell>
          <cell r="BN733" t="str">
            <v/>
          </cell>
          <cell r="BO733" t="str">
            <v/>
          </cell>
          <cell r="BP733" t="str">
            <v/>
          </cell>
          <cell r="BQ733" t="str">
            <v/>
          </cell>
          <cell r="BR733" t="str">
            <v/>
          </cell>
          <cell r="BS733" t="str">
            <v/>
          </cell>
          <cell r="BT733" t="str">
            <v>นายจักรกฤษณ์ จันทร์ดอนตอง</v>
          </cell>
          <cell r="BU733">
            <v>883165010606</v>
          </cell>
          <cell r="BV733" t="str">
            <v>1.นายจักรกฤษณ์  จันทร์ดอนตอง</v>
          </cell>
          <cell r="BW733" t="str">
            <v>จำเลย</v>
          </cell>
          <cell r="BX733" t="str">
            <v>1-5101-00183-63-1</v>
          </cell>
          <cell r="BY733" t="str">
            <v xml:space="preserve">-ไม่พบว่ามีกรรมสิทธิ์ในที่ดิน อ.เมืองเชียงใหม่ จ.เชียงใหม่ 
-ไม่พบว่ามีกรรมสิทธิ์ในที่ดิน อ.ป่าซาง จ.ลำพูน
</v>
          </cell>
          <cell r="BZ733" t="str">
            <v>ไม่พบทรัพย์</v>
          </cell>
          <cell r="CA733"/>
          <cell r="CB733">
            <v>1</v>
          </cell>
          <cell r="CC733" t="str">
            <v>นุสบา</v>
          </cell>
          <cell r="CD733"/>
          <cell r="CE733"/>
          <cell r="CF733"/>
          <cell r="CG733"/>
          <cell r="CH733"/>
          <cell r="CI733"/>
          <cell r="CJ733"/>
          <cell r="CK733"/>
          <cell r="CL733"/>
          <cell r="CM733"/>
          <cell r="CN733"/>
          <cell r="CO733"/>
          <cell r="CP733"/>
          <cell r="CQ733"/>
          <cell r="CR733"/>
          <cell r="CS733"/>
          <cell r="CT733">
            <v>244184</v>
          </cell>
          <cell r="CU733"/>
          <cell r="CV733"/>
          <cell r="CW733"/>
        </row>
        <row r="734">
          <cell r="B734">
            <v>2196</v>
          </cell>
          <cell r="C734">
            <v>729</v>
          </cell>
          <cell r="D734">
            <v>20</v>
          </cell>
          <cell r="E734">
            <v>4</v>
          </cell>
          <cell r="F734">
            <v>2566</v>
          </cell>
          <cell r="G734">
            <v>800099771969</v>
          </cell>
          <cell r="H734" t="str">
            <v>นาย</v>
          </cell>
          <cell r="I734" t="str">
            <v>ภานุพงษ์</v>
          </cell>
          <cell r="J734" t="str">
            <v>เลี้ยงประเสริฐ</v>
          </cell>
          <cell r="K734">
            <v>1509900774331</v>
          </cell>
          <cell r="L734" t="str">
            <v>เชียงใหม่</v>
          </cell>
          <cell r="M734" t="str">
            <v>เชียงใหม่ 1</v>
          </cell>
          <cell r="N734">
            <v>8</v>
          </cell>
          <cell r="O734" t="str">
            <v>สินเชื่อธนาคารประชาชน</v>
          </cell>
          <cell r="P734" t="str">
            <v>1.บุคคลค้ำประกัน</v>
          </cell>
          <cell r="Q734">
            <v>76284</v>
          </cell>
          <cell r="R734">
            <v>13020.89</v>
          </cell>
          <cell r="S734" t="str">
            <v>แขวงเชียงใหม่</v>
          </cell>
          <cell r="T734" t="str">
            <v>ผบE6241</v>
          </cell>
          <cell r="U734">
            <v>2565</v>
          </cell>
          <cell r="V734" t="str">
            <v>ผบE8454</v>
          </cell>
          <cell r="W734">
            <v>2565</v>
          </cell>
          <cell r="X734"/>
          <cell r="Y734"/>
          <cell r="Z734"/>
          <cell r="AA734">
            <v>28</v>
          </cell>
          <cell r="AB734">
            <v>11</v>
          </cell>
          <cell r="AC734">
            <v>2565</v>
          </cell>
          <cell r="AD734"/>
          <cell r="AE734"/>
          <cell r="AF734"/>
          <cell r="AG734"/>
          <cell r="AH734"/>
          <cell r="AI734"/>
          <cell r="AJ734"/>
          <cell r="AK734"/>
          <cell r="AL734"/>
          <cell r="AM734"/>
          <cell r="AN734"/>
          <cell r="AO734"/>
          <cell r="AP734"/>
          <cell r="AQ734"/>
          <cell r="BB734" t="str">
            <v>คำสั่งดำเนินการ20/4/2566//รายงานสืบทรัพย์วันที่ 19/9/2566</v>
          </cell>
          <cell r="BC734">
            <v>1200</v>
          </cell>
          <cell r="BD734">
            <v>8</v>
          </cell>
          <cell r="BE734">
            <v>3</v>
          </cell>
          <cell r="BF734">
            <v>2567</v>
          </cell>
          <cell r="BG734">
            <v>0</v>
          </cell>
          <cell r="BH734" t="str">
            <v>-</v>
          </cell>
          <cell r="BI734" t="str">
            <v>-</v>
          </cell>
          <cell r="BJ734" t="str">
            <v>-</v>
          </cell>
          <cell r="BK734">
            <v>0</v>
          </cell>
          <cell r="BL734">
            <v>1635</v>
          </cell>
          <cell r="BM734">
            <v>0</v>
          </cell>
          <cell r="BN734">
            <v>18</v>
          </cell>
          <cell r="BO734">
            <v>3</v>
          </cell>
          <cell r="BP734">
            <v>2567</v>
          </cell>
          <cell r="BQ734" t="str">
            <v>-</v>
          </cell>
          <cell r="BR734" t="str">
            <v>-</v>
          </cell>
          <cell r="BS734" t="str">
            <v>-</v>
          </cell>
          <cell r="BT734" t="str">
            <v>นายภานุพงษ์ เลี้ยงประเสริฐ</v>
          </cell>
          <cell r="BU734">
            <v>883165010121</v>
          </cell>
          <cell r="BV734" t="str">
            <v>1.นายภานุพงษ์ เลี้ยงประเสริฐ
2.นายณัฐวัฒน์ คำฟู
3.นางสาวกมลพรรณ วิรัตน์เกษ
4.นางสาวนันทิชา นวลฝั้น</v>
          </cell>
          <cell r="BW734" t="str">
            <v>จำเลยที่ 1 
จำเลยที่ 2
จำเลยที่ 3
จำเลยที่ 4</v>
          </cell>
          <cell r="BX734" t="str">
            <v>1-5099-00774-33-1
1-5007-00151-87-1
1-5205-00102-89-2
1-5099-01172-52-1</v>
          </cell>
          <cell r="BY73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4" t="str">
            <v>พบ</v>
          </cell>
          <cell r="CA734"/>
          <cell r="CB734">
            <v>4</v>
          </cell>
          <cell r="CC734"/>
          <cell r="CD734"/>
          <cell r="CE734"/>
          <cell r="CF734"/>
          <cell r="CG734"/>
          <cell r="CH734"/>
          <cell r="CK734"/>
          <cell r="CT734"/>
        </row>
        <row r="735">
          <cell r="B735">
            <v>2197</v>
          </cell>
          <cell r="C735">
            <v>730</v>
          </cell>
          <cell r="D735">
            <v>20</v>
          </cell>
          <cell r="E735">
            <v>4</v>
          </cell>
          <cell r="F735">
            <v>2566</v>
          </cell>
          <cell r="G735">
            <v>800071754991</v>
          </cell>
          <cell r="H735" t="str">
            <v>นางสาว</v>
          </cell>
          <cell r="I735" t="str">
            <v>ว้าง</v>
          </cell>
          <cell r="J735" t="str">
            <v>ลอเฒ่า</v>
          </cell>
          <cell r="K735">
            <v>3501500571512</v>
          </cell>
          <cell r="L735" t="str">
            <v>เชียงใหม่</v>
          </cell>
          <cell r="M735" t="str">
            <v>เชียงใหม่ 1</v>
          </cell>
          <cell r="N735">
            <v>8</v>
          </cell>
          <cell r="O735" t="str">
            <v>สินเชื่อธนาคารประชาชน</v>
          </cell>
          <cell r="P735" t="str">
            <v>1.บุคคลค้ำประกัน</v>
          </cell>
          <cell r="Q735">
            <v>93654</v>
          </cell>
          <cell r="R735">
            <v>48361.18</v>
          </cell>
          <cell r="S735" t="str">
            <v>แขวงเชียงใหม่</v>
          </cell>
          <cell r="T735" t="str">
            <v>ผบE7156</v>
          </cell>
          <cell r="U735">
            <v>2565</v>
          </cell>
          <cell r="V735" t="str">
            <v>ผบE138</v>
          </cell>
          <cell r="W735">
            <v>2566</v>
          </cell>
          <cell r="X735">
            <v>17</v>
          </cell>
          <cell r="Y735">
            <v>1</v>
          </cell>
          <cell r="Z735">
            <v>2566</v>
          </cell>
          <cell r="AA735"/>
          <cell r="AB735"/>
          <cell r="AC735"/>
          <cell r="AD735"/>
          <cell r="AE735"/>
          <cell r="AF735"/>
          <cell r="AG735"/>
          <cell r="AH735"/>
          <cell r="AI735"/>
          <cell r="AJ735"/>
          <cell r="AK735"/>
          <cell r="AL735"/>
          <cell r="AM735"/>
          <cell r="AN735"/>
          <cell r="AO735"/>
          <cell r="AP735"/>
          <cell r="AQ735"/>
          <cell r="BB735" t="str">
            <v>มีคำสั่งสืบทรัพย์เมื่อวันที่ 20-4-2566//รายงานผลสืบทรัพย์เมื่อวันที่ 26-9-2566</v>
          </cell>
          <cell r="BC735">
            <v>1500</v>
          </cell>
          <cell r="BD735">
            <v>12</v>
          </cell>
          <cell r="BE735">
            <v>7</v>
          </cell>
          <cell r="BF735">
            <v>2567</v>
          </cell>
          <cell r="BG735">
            <v>0</v>
          </cell>
          <cell r="BH735" t="str">
            <v>-</v>
          </cell>
          <cell r="BI735" t="str">
            <v>-</v>
          </cell>
          <cell r="BJ735" t="str">
            <v>-</v>
          </cell>
          <cell r="BK735">
            <v>0</v>
          </cell>
          <cell r="BL735">
            <v>2100</v>
          </cell>
          <cell r="BM735">
            <v>0</v>
          </cell>
          <cell r="BN735">
            <v>24</v>
          </cell>
          <cell r="BO735">
            <v>10</v>
          </cell>
          <cell r="BP735">
            <v>2567</v>
          </cell>
          <cell r="BQ735" t="str">
            <v>-</v>
          </cell>
          <cell r="BR735" t="str">
            <v>-</v>
          </cell>
          <cell r="BS735" t="str">
            <v>-</v>
          </cell>
          <cell r="BT735" t="str">
            <v>นางสาวว้าง ลอเฒ่า</v>
          </cell>
          <cell r="BU735">
            <v>88316501078</v>
          </cell>
          <cell r="BV735"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5" t="str">
            <v>จำเลยที่ 1
จำเลยที่ 2
คู่สมรสจำเลยที่ 2
จำเลยที่ 3
คู่สมรสจำเลยที่ 3</v>
          </cell>
          <cell r="BX735" t="str">
            <v>3-5015-00571-51-2
3-5015-00572-07-1
3-5015-00571-58-0
3-5015-00571-56-3
3-5015-00571-25-3</v>
          </cell>
          <cell r="BY735"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5" t="str">
            <v>พบ</v>
          </cell>
          <cell r="CA735"/>
          <cell r="CB735"/>
          <cell r="CC735"/>
          <cell r="CD735"/>
          <cell r="CE735"/>
          <cell r="CF735"/>
          <cell r="CG735"/>
          <cell r="CH735"/>
          <cell r="CK735"/>
          <cell r="CT735"/>
        </row>
        <row r="736">
          <cell r="B736">
            <v>2198</v>
          </cell>
          <cell r="C736">
            <v>731</v>
          </cell>
          <cell r="D736">
            <v>20</v>
          </cell>
          <cell r="E736">
            <v>4</v>
          </cell>
          <cell r="F736">
            <v>2566</v>
          </cell>
          <cell r="G736" t="str">
            <v>800102481580 , 800123242805</v>
          </cell>
          <cell r="H736" t="str">
            <v>นางสาว</v>
          </cell>
          <cell r="I736" t="str">
            <v>ไพลิน</v>
          </cell>
          <cell r="J736" t="str">
            <v>แสนกอง</v>
          </cell>
          <cell r="K736">
            <v>1209600007442</v>
          </cell>
          <cell r="L736" t="str">
            <v>เม-ญ่า เชียงใหม่</v>
          </cell>
          <cell r="M736" t="str">
            <v>เชียงใหม่ 1</v>
          </cell>
          <cell r="N736">
            <v>8</v>
          </cell>
          <cell r="O736" t="str">
            <v>สินเชื่อธนาคารประชาชน , สินเชื่อผู้มีรายได้ประจำ</v>
          </cell>
          <cell r="P736" t="str">
            <v>1.บุคคลค้ำประกัน</v>
          </cell>
          <cell r="Q736">
            <v>121906</v>
          </cell>
          <cell r="R736">
            <v>27349.51</v>
          </cell>
          <cell r="S736" t="str">
            <v>แขวงเชียงใหม่</v>
          </cell>
          <cell r="T736" t="str">
            <v>ผบE7760</v>
          </cell>
          <cell r="U736">
            <v>2565</v>
          </cell>
          <cell r="V736" t="str">
            <v>ผบE886</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1500</v>
          </cell>
          <cell r="BD736">
            <v>8</v>
          </cell>
          <cell r="BE736">
            <v>3</v>
          </cell>
          <cell r="BF736">
            <v>2567</v>
          </cell>
          <cell r="BG736">
            <v>0</v>
          </cell>
          <cell r="BH736" t="str">
            <v>-</v>
          </cell>
          <cell r="BI736" t="str">
            <v>-</v>
          </cell>
          <cell r="BJ736" t="str">
            <v>-</v>
          </cell>
          <cell r="BK736">
            <v>0</v>
          </cell>
          <cell r="BL736">
            <v>1920</v>
          </cell>
          <cell r="BM736">
            <v>0</v>
          </cell>
          <cell r="BN736" t="str">
            <v/>
          </cell>
          <cell r="BO736" t="str">
            <v/>
          </cell>
          <cell r="BP736" t="str">
            <v/>
          </cell>
          <cell r="BQ736" t="str">
            <v>-</v>
          </cell>
          <cell r="BR736" t="str">
            <v>-</v>
          </cell>
          <cell r="BS736" t="str">
            <v>-</v>
          </cell>
          <cell r="BT736" t="str">
            <v>นางสาวไพลิน แสนกอง</v>
          </cell>
          <cell r="BU736">
            <v>883165010619</v>
          </cell>
          <cell r="BV736" t="str">
            <v>1.นางสาวไพลิน  แสนกอง
2.นายไตรรงค์  แสนกอง
3.นายภัทรพงศ์  มาชื่น
4.นางสาวอัมพวัน  ทั่งเชียงใหม่
5.นายณัฐพล  จิตตราวงค์</v>
          </cell>
          <cell r="BW736" t="str">
            <v xml:space="preserve">จำเลยที่ 1
คู่สมรสจำเลยที่ 1
จำเลยที่ 2
จำเลยที่ 3
คู่สมรสจำเลยที่ 3
</v>
          </cell>
          <cell r="BX736" t="str">
            <v>1-2096-00007-44-2
1-4016-00152-00-1
1-5804-00203-11-5
1-5804-00022-09-9
3-5009-00877-81-2</v>
          </cell>
          <cell r="BY736"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6"/>
          <cell r="CA736"/>
          <cell r="CB736"/>
          <cell r="CC736"/>
          <cell r="CD736"/>
          <cell r="CE736"/>
          <cell r="CF736"/>
          <cell r="CG736"/>
          <cell r="CH736"/>
          <cell r="CK736"/>
          <cell r="CT736"/>
        </row>
        <row r="737">
          <cell r="B737">
            <v>2199</v>
          </cell>
          <cell r="C737">
            <v>732</v>
          </cell>
          <cell r="D737">
            <v>20</v>
          </cell>
          <cell r="E737">
            <v>4</v>
          </cell>
          <cell r="F737">
            <v>2566</v>
          </cell>
          <cell r="G737">
            <v>800124754113</v>
          </cell>
          <cell r="H737"/>
          <cell r="I737" t="str">
            <v>ห้างหุ้นส่วนจำกัด ไข่เค็มราเชนทร์</v>
          </cell>
          <cell r="J737"/>
          <cell r="K737">
            <v>503561002116</v>
          </cell>
          <cell r="L737" t="str">
            <v>ประตูช้างเผือก</v>
          </cell>
          <cell r="M737" t="str">
            <v>เชียงใหม่ 1</v>
          </cell>
          <cell r="N737">
            <v>8</v>
          </cell>
          <cell r="O737" t="str">
            <v>สินเชื่อดอกเบี้ยต่ำ ออมสินช่วยเหลือ SMEs (Soft Covid)</v>
          </cell>
          <cell r="P737" t="str">
            <v>3.บุคคลฯและหลักทรัพย์ค้ำประกัน</v>
          </cell>
          <cell r="Q737"/>
          <cell r="R737"/>
          <cell r="S737" t="str">
            <v>แขวงเชียงใหม่</v>
          </cell>
          <cell r="T737" t="str">
            <v>มE337</v>
          </cell>
          <cell r="U737">
            <v>2565</v>
          </cell>
          <cell r="V737" t="str">
            <v>มE45</v>
          </cell>
          <cell r="W737">
            <v>2566</v>
          </cell>
          <cell r="X737">
            <v>7</v>
          </cell>
          <cell r="Y737">
            <v>2</v>
          </cell>
          <cell r="Z737">
            <v>2566</v>
          </cell>
          <cell r="AA737"/>
          <cell r="AB737"/>
          <cell r="AC737"/>
          <cell r="AD737"/>
          <cell r="AE737"/>
          <cell r="AF737"/>
          <cell r="AG737"/>
          <cell r="AH737"/>
          <cell r="AI737"/>
          <cell r="AJ737"/>
          <cell r="AK737"/>
          <cell r="AL737"/>
          <cell r="AM737"/>
          <cell r="AN737"/>
          <cell r="AO737"/>
          <cell r="AP737"/>
          <cell r="AQ737"/>
          <cell r="BB737" t="str">
            <v>รายงานผลสืบวันที่ 6/9/2566</v>
          </cell>
          <cell r="BC737">
            <v>900</v>
          </cell>
          <cell r="BD737">
            <v>25</v>
          </cell>
          <cell r="BE737">
            <v>10</v>
          </cell>
          <cell r="BF737">
            <v>2567</v>
          </cell>
          <cell r="BG737">
            <v>0</v>
          </cell>
          <cell r="BH737" t="str">
            <v>-</v>
          </cell>
          <cell r="BI737" t="str">
            <v>-</v>
          </cell>
          <cell r="BJ737" t="str">
            <v>-</v>
          </cell>
          <cell r="BK737">
            <v>0</v>
          </cell>
          <cell r="BL737">
            <v>1705</v>
          </cell>
          <cell r="BM737">
            <v>0</v>
          </cell>
          <cell r="BN737" t="str">
            <v/>
          </cell>
          <cell r="BO737" t="str">
            <v/>
          </cell>
          <cell r="BP737" t="str">
            <v/>
          </cell>
          <cell r="BQ737" t="str">
            <v>-</v>
          </cell>
          <cell r="BR737" t="str">
            <v>-</v>
          </cell>
          <cell r="BS737" t="str">
            <v>-</v>
          </cell>
          <cell r="BT737" t="str">
            <v xml:space="preserve">ห้างหุ้นส่วนจำกัด ไข่เค็มราเชนทร์ </v>
          </cell>
          <cell r="BU737">
            <v>0</v>
          </cell>
          <cell r="BV737" t="str">
            <v xml:space="preserve">1.นายสิทธิโชค  ปรีชาเดชบารมี
2.นางสาวณิชศากมน  จันตระกูล
3.นายราเชนทร์  จันตระกูล
</v>
          </cell>
          <cell r="BW737" t="str">
            <v>จำเลยที่ 1
จำเลยที่ 2
คู่สมรสจำเลยที่ 2</v>
          </cell>
          <cell r="BX737" t="str">
            <v xml:space="preserve">3-5405-00040-36-2
1-5099-00353-72-6
2-6299-00001-27-4
</v>
          </cell>
          <cell r="BY737"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7" t="str">
            <v>พบ</v>
          </cell>
          <cell r="CA737" t="str">
            <v>พบ</v>
          </cell>
          <cell r="CB737">
            <v>3</v>
          </cell>
          <cell r="CC737"/>
          <cell r="CD737"/>
          <cell r="CE737"/>
          <cell r="CF737"/>
          <cell r="CG737"/>
          <cell r="CH737"/>
          <cell r="CK737"/>
          <cell r="CT737"/>
        </row>
        <row r="738">
          <cell r="B738">
            <v>2200</v>
          </cell>
          <cell r="C738">
            <v>733</v>
          </cell>
          <cell r="D738">
            <v>20</v>
          </cell>
          <cell r="E738">
            <v>4</v>
          </cell>
          <cell r="F738">
            <v>2566</v>
          </cell>
          <cell r="G738">
            <v>800094203950</v>
          </cell>
          <cell r="H738" t="str">
            <v>นาย</v>
          </cell>
          <cell r="I738" t="str">
            <v>อภิราม</v>
          </cell>
          <cell r="J738" t="str">
            <v>เนตรทิพย์</v>
          </cell>
          <cell r="K738">
            <v>5550500627149</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132500</v>
          </cell>
          <cell r="R738">
            <v>40266.03</v>
          </cell>
          <cell r="S738" t="str">
            <v>แขวงเชียงใหม่</v>
          </cell>
          <cell r="T738" t="str">
            <v>ผบE7122</v>
          </cell>
          <cell r="U738">
            <v>2565</v>
          </cell>
          <cell r="V738" t="str">
            <v>ผบE244</v>
          </cell>
          <cell r="W738">
            <v>2566</v>
          </cell>
          <cell r="X738">
            <v>17</v>
          </cell>
          <cell r="Y738">
            <v>1</v>
          </cell>
          <cell r="Z738">
            <v>2566</v>
          </cell>
          <cell r="AA738"/>
          <cell r="AB738"/>
          <cell r="AC738"/>
          <cell r="AD738"/>
          <cell r="AE738"/>
          <cell r="AF738"/>
          <cell r="AG738"/>
          <cell r="AH738"/>
          <cell r="AI738"/>
          <cell r="AJ738"/>
          <cell r="AK738"/>
          <cell r="AL738"/>
          <cell r="AM738"/>
          <cell r="AN738"/>
          <cell r="AO738"/>
          <cell r="AP738"/>
          <cell r="AQ738"/>
          <cell r="BB738" t="str">
            <v>มีคำสั่งสืบทรัพย์เมื่อวันที่ 20-4-2566//รายงานผลสืบทรัพย์เมื่อวันที่ 26-9-2566</v>
          </cell>
          <cell r="BC738">
            <v>1500</v>
          </cell>
          <cell r="BD738">
            <v>8</v>
          </cell>
          <cell r="BE738">
            <v>3</v>
          </cell>
          <cell r="BF738">
            <v>2567</v>
          </cell>
          <cell r="BG738">
            <v>0</v>
          </cell>
          <cell r="BH738" t="str">
            <v>-</v>
          </cell>
          <cell r="BI738" t="str">
            <v>-</v>
          </cell>
          <cell r="BJ738" t="str">
            <v>-</v>
          </cell>
          <cell r="BK738">
            <v>0</v>
          </cell>
          <cell r="BL738">
            <v>2045</v>
          </cell>
          <cell r="BM738">
            <v>0</v>
          </cell>
          <cell r="BN738" t="str">
            <v/>
          </cell>
          <cell r="BO738" t="str">
            <v/>
          </cell>
          <cell r="BP738" t="str">
            <v/>
          </cell>
          <cell r="BQ738" t="str">
            <v>-</v>
          </cell>
          <cell r="BR738" t="str">
            <v>-</v>
          </cell>
          <cell r="BS738" t="str">
            <v>-</v>
          </cell>
          <cell r="BT738" t="str">
            <v>นายอภิราม เนตรทิพย์</v>
          </cell>
          <cell r="BU738">
            <v>883165010476</v>
          </cell>
          <cell r="BV738" t="str">
            <v>1.นายอภิราม  เนตรทิพย์
2.นางพัชรินทร์  เนตรทิพย์
3.นายฉัตรโสภณ  พลมาก
4.นางสาวศิริลักษณ์  ไชยยา
5.นายวิภาส  เพียรแก้ว</v>
          </cell>
          <cell r="BW738" t="str">
            <v>จำเลยที่ 1
คู่สมรสจำเลยที่ 1
จำเลยที่ 2
จำเลยที่ 3
คู่สมรสจำเลยที่ 3</v>
          </cell>
          <cell r="BX738" t="str">
            <v>5-5505-00627-14-9
1-5009-00027-40-5
3-3499-00600-30-6
1-5099-70044-41-2
3-1014-01384-95-5</v>
          </cell>
          <cell r="BY738"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8" t="str">
            <v>พบ</v>
          </cell>
          <cell r="CA738"/>
          <cell r="CB738">
            <v>5</v>
          </cell>
          <cell r="CC738"/>
          <cell r="CD738"/>
          <cell r="CE738"/>
          <cell r="CF738"/>
          <cell r="CG738"/>
          <cell r="CH738"/>
          <cell r="CK738"/>
          <cell r="CT738"/>
        </row>
        <row r="739">
          <cell r="B739">
            <v>2201</v>
          </cell>
          <cell r="C739">
            <v>734</v>
          </cell>
          <cell r="D739">
            <v>21</v>
          </cell>
          <cell r="E739">
            <v>4</v>
          </cell>
          <cell r="F739">
            <v>2566</v>
          </cell>
          <cell r="G739">
            <v>800085810102</v>
          </cell>
          <cell r="H739" t="str">
            <v>นางสาว</v>
          </cell>
          <cell r="I739" t="str">
            <v>ธันย์ชนก</v>
          </cell>
          <cell r="J739" t="str">
            <v>ผัดประเสริฐ</v>
          </cell>
          <cell r="K739">
            <v>1509900353114</v>
          </cell>
          <cell r="L739" t="str">
            <v>ประตูช้างเผือก</v>
          </cell>
          <cell r="M739" t="str">
            <v>เชียงใหม่ 1</v>
          </cell>
          <cell r="N739">
            <v>8</v>
          </cell>
          <cell r="O739" t="str">
            <v>สินเชื่อธนาคารประชาชน</v>
          </cell>
          <cell r="P739" t="str">
            <v>1.บุคคลค้ำประกัน</v>
          </cell>
          <cell r="Q739">
            <v>151494.25</v>
          </cell>
          <cell r="R739">
            <v>37710.019999999997</v>
          </cell>
          <cell r="S739" t="str">
            <v>แขวงเชียงใหม่</v>
          </cell>
          <cell r="T739" t="str">
            <v>ผบE7794</v>
          </cell>
          <cell r="U739">
            <v>2565</v>
          </cell>
          <cell r="V739" t="str">
            <v>ผบE806</v>
          </cell>
          <cell r="W739">
            <v>2566</v>
          </cell>
          <cell r="X739">
            <v>7</v>
          </cell>
          <cell r="Y739">
            <v>2</v>
          </cell>
          <cell r="Z739">
            <v>2566</v>
          </cell>
          <cell r="AA739"/>
          <cell r="AB739"/>
          <cell r="AC739"/>
          <cell r="AD739"/>
          <cell r="AE739"/>
          <cell r="AF739"/>
          <cell r="AG739"/>
          <cell r="AH739"/>
          <cell r="AI739"/>
          <cell r="AJ739"/>
          <cell r="AK739"/>
          <cell r="AL739"/>
          <cell r="AM739"/>
          <cell r="AN739"/>
          <cell r="AO739"/>
          <cell r="AP739"/>
          <cell r="AQ739"/>
          <cell r="BB739" t="str">
            <v>รายงานผลสืบวันที่ 6/9/2566</v>
          </cell>
          <cell r="BC739">
            <v>900</v>
          </cell>
          <cell r="BD739">
            <v>12</v>
          </cell>
          <cell r="BE739">
            <v>7</v>
          </cell>
          <cell r="BF739">
            <v>2567</v>
          </cell>
          <cell r="BG739">
            <v>0</v>
          </cell>
          <cell r="BH739" t="str">
            <v>-</v>
          </cell>
          <cell r="BI739" t="str">
            <v>-</v>
          </cell>
          <cell r="BJ739" t="str">
            <v>-</v>
          </cell>
          <cell r="BK739">
            <v>0</v>
          </cell>
          <cell r="BL739">
            <v>1375</v>
          </cell>
          <cell r="BM739">
            <v>0</v>
          </cell>
          <cell r="BN739" t="str">
            <v/>
          </cell>
          <cell r="BO739" t="str">
            <v/>
          </cell>
          <cell r="BP739" t="str">
            <v/>
          </cell>
          <cell r="BQ739" t="str">
            <v>-</v>
          </cell>
          <cell r="BR739" t="str">
            <v>-</v>
          </cell>
          <cell r="BS739" t="str">
            <v>-</v>
          </cell>
          <cell r="BT739" t="str">
            <v>นางสาวธันย์ชนก ผัดประเสริฐ</v>
          </cell>
          <cell r="BU739">
            <v>0</v>
          </cell>
          <cell r="BV739" t="str">
            <v>1.นางสาวธันย์ชนก  ผัดประเสริฐ
2.นางสาวอรพินธ์  จั่นแก้ว
3.นายสามารถ  สุระจิตต์</v>
          </cell>
          <cell r="BW739" t="str">
            <v>จำเลยที่ 1
จำเลยที่ 2
จำเลยที่ 3</v>
          </cell>
          <cell r="BX739" t="str">
            <v>1-5099-00353-11-4
1-1018-00190-81-3
1-5499-00131-43-0</v>
          </cell>
          <cell r="BY73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9" t="str">
            <v>พบ</v>
          </cell>
          <cell r="CA739"/>
          <cell r="CB739">
            <v>3</v>
          </cell>
          <cell r="CC739"/>
          <cell r="CD739"/>
          <cell r="CE739"/>
          <cell r="CF739"/>
          <cell r="CG739"/>
          <cell r="CH739"/>
          <cell r="CK739"/>
          <cell r="CT739"/>
        </row>
        <row r="740">
          <cell r="B740">
            <v>2202</v>
          </cell>
          <cell r="C740">
            <v>735</v>
          </cell>
          <cell r="D740">
            <v>5</v>
          </cell>
          <cell r="E740">
            <v>5</v>
          </cell>
          <cell r="F740">
            <v>2566</v>
          </cell>
          <cell r="G740">
            <v>800042209893</v>
          </cell>
          <cell r="H740" t="str">
            <v>นางสาว</v>
          </cell>
          <cell r="I740" t="str">
            <v>จิตตานันท์</v>
          </cell>
          <cell r="J740" t="str">
            <v>ดวงปัญญา</v>
          </cell>
          <cell r="K740">
            <v>1501100087854</v>
          </cell>
          <cell r="L740" t="str">
            <v>สามแยกสันทราย</v>
          </cell>
          <cell r="M740" t="str">
            <v>เชียงใหม่ 1</v>
          </cell>
          <cell r="N740">
            <v>8</v>
          </cell>
          <cell r="O740" t="str">
            <v>สินเชื่อธนาคารประชาชน</v>
          </cell>
          <cell r="P740" t="str">
            <v>1.บุคคลค้ำประกัน</v>
          </cell>
          <cell r="Q740">
            <v>44295</v>
          </cell>
          <cell r="R740">
            <v>16506.54</v>
          </cell>
          <cell r="S740" t="str">
            <v>แขวงเชียงดาว</v>
          </cell>
          <cell r="T740" t="str">
            <v>ผบE852</v>
          </cell>
          <cell r="U740">
            <v>2565</v>
          </cell>
          <cell r="V740" t="str">
            <v>ผบE956</v>
          </cell>
          <cell r="W740">
            <v>2565</v>
          </cell>
          <cell r="X740">
            <v>13</v>
          </cell>
          <cell r="Y740">
            <v>12</v>
          </cell>
          <cell r="Z740">
            <v>2565</v>
          </cell>
          <cell r="AA740"/>
          <cell r="AB740"/>
          <cell r="AC740"/>
          <cell r="AD740"/>
          <cell r="AE740"/>
          <cell r="AF740"/>
          <cell r="AG740"/>
          <cell r="AH740"/>
          <cell r="AI740"/>
          <cell r="AJ740"/>
          <cell r="AK740"/>
          <cell r="AL740"/>
          <cell r="AM740"/>
          <cell r="AN740"/>
          <cell r="AO740"/>
          <cell r="AP740"/>
          <cell r="AQ740"/>
          <cell r="BB740" t="str">
            <v>มีคำสั่งสืบทรัพย์เมื่อวันที่ 5-5-2566//รายงานผลสืบทรัพย์เมื่อวันที่ 28-8-2566 (ปิดบัญชี)</v>
          </cell>
          <cell r="BC740">
            <v>1200</v>
          </cell>
          <cell r="BD740">
            <v>8</v>
          </cell>
          <cell r="BE740">
            <v>1</v>
          </cell>
          <cell r="BF740">
            <v>2567</v>
          </cell>
          <cell r="BG740">
            <v>0</v>
          </cell>
          <cell r="BH740" t="str">
            <v>-</v>
          </cell>
          <cell r="BI740" t="str">
            <v>-</v>
          </cell>
          <cell r="BJ740" t="str">
            <v>-</v>
          </cell>
          <cell r="BK740">
            <v>0</v>
          </cell>
          <cell r="BL740">
            <v>1430</v>
          </cell>
          <cell r="BM740">
            <v>0</v>
          </cell>
          <cell r="BN740">
            <v>1</v>
          </cell>
          <cell r="BO740">
            <v>3</v>
          </cell>
          <cell r="BP740">
            <v>2567</v>
          </cell>
          <cell r="BQ740" t="str">
            <v>-</v>
          </cell>
          <cell r="BR740" t="str">
            <v>-</v>
          </cell>
          <cell r="BS740" t="str">
            <v>-</v>
          </cell>
          <cell r="BT740" t="str">
            <v>นางสาวจิตตานันท์ ดวงปัญญา</v>
          </cell>
          <cell r="BU740">
            <v>883165010262</v>
          </cell>
          <cell r="BV740" t="str">
            <v>1.นางสาวจิตตานันท์  ดวงปัญญา
2.นายอติรุจ  อินนันท์
3.นายญาณเดช  สุภาแก้ว
4.นางสาวณัฎฐกานต์  อินทิวงศ์</v>
          </cell>
          <cell r="BW740" t="str">
            <v>จำเลยที่ 1
คู่สมรสจำเลยที่ 1
จำเลยที่ 2
จำเลยที่ 3</v>
          </cell>
          <cell r="BX740" t="str">
            <v>1-5011-00087-85-4
1-5011-00075-00-7
3-5506-00319-17-2
3-5506-00421-22-8</v>
          </cell>
          <cell r="BY740"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40" t="str">
            <v>ไม่พบ</v>
          </cell>
          <cell r="CA740"/>
          <cell r="CB740">
            <v>4</v>
          </cell>
          <cell r="CC740"/>
          <cell r="CD740"/>
          <cell r="CE740"/>
          <cell r="CF740"/>
          <cell r="CG740"/>
          <cell r="CH740"/>
          <cell r="CK740"/>
          <cell r="CT740"/>
        </row>
        <row r="741">
          <cell r="B741">
            <v>2203</v>
          </cell>
          <cell r="C741">
            <v>736</v>
          </cell>
          <cell r="D741">
            <v>9</v>
          </cell>
          <cell r="E741">
            <v>5</v>
          </cell>
          <cell r="F741">
            <v>2566</v>
          </cell>
          <cell r="G741">
            <v>800048510690</v>
          </cell>
          <cell r="H741" t="str">
            <v>นางสาว</v>
          </cell>
          <cell r="I741" t="str">
            <v>น้ำเพชร</v>
          </cell>
          <cell r="J741" t="str">
            <v>อะทะ</v>
          </cell>
          <cell r="K741">
            <v>3540100993630</v>
          </cell>
          <cell r="L741" t="str">
            <v>เซ็นทรัล แอร์พอร์ต พลาซ่า เชียงใหม่</v>
          </cell>
          <cell r="M741" t="str">
            <v>เชียงใหม่ 1</v>
          </cell>
          <cell r="N741">
            <v>8</v>
          </cell>
          <cell r="O741" t="str">
            <v>สินเชื่อธนาคารประชาชน</v>
          </cell>
          <cell r="P741" t="str">
            <v>1.บุคคลค้ำประกัน</v>
          </cell>
          <cell r="Q741"/>
          <cell r="R741"/>
          <cell r="S741" t="str">
            <v>จังหวัดแพร่</v>
          </cell>
          <cell r="T741" t="str">
            <v>ผบ.4790</v>
          </cell>
          <cell r="U741">
            <v>2561</v>
          </cell>
          <cell r="V741" t="str">
            <v>ผบ.6530</v>
          </cell>
          <cell r="W741">
            <v>2561</v>
          </cell>
          <cell r="X741">
            <v>20</v>
          </cell>
          <cell r="Y741">
            <v>11</v>
          </cell>
          <cell r="Z741">
            <v>2561</v>
          </cell>
          <cell r="AA741"/>
          <cell r="AB741"/>
          <cell r="AC741"/>
          <cell r="AD741"/>
          <cell r="AE741"/>
          <cell r="AF741"/>
          <cell r="AG741"/>
          <cell r="AH741"/>
          <cell r="AI741"/>
          <cell r="AJ741"/>
          <cell r="AK741"/>
          <cell r="AL741"/>
          <cell r="AM741"/>
          <cell r="AN741"/>
          <cell r="AO741"/>
          <cell r="AP741"/>
          <cell r="AQ741"/>
          <cell r="BB741" t="str">
            <v>รายงานผลสืบวันที่ 6/9/2566</v>
          </cell>
          <cell r="BC741">
            <v>900</v>
          </cell>
          <cell r="BD741">
            <v>30</v>
          </cell>
          <cell r="BE741">
            <v>4</v>
          </cell>
          <cell r="BF741">
            <v>2568</v>
          </cell>
          <cell r="BG741">
            <v>0</v>
          </cell>
          <cell r="BH741" t="str">
            <v>-</v>
          </cell>
          <cell r="BI741" t="str">
            <v>-</v>
          </cell>
          <cell r="BJ741" t="str">
            <v>-</v>
          </cell>
          <cell r="BK741">
            <v>0</v>
          </cell>
          <cell r="BL741">
            <v>1580</v>
          </cell>
          <cell r="BM741">
            <v>0</v>
          </cell>
          <cell r="BN741" t="str">
            <v/>
          </cell>
          <cell r="BO741" t="str">
            <v/>
          </cell>
          <cell r="BP741" t="str">
            <v/>
          </cell>
          <cell r="BQ741" t="str">
            <v>-</v>
          </cell>
          <cell r="BR741" t="str">
            <v>-</v>
          </cell>
          <cell r="BS741" t="str">
            <v>-</v>
          </cell>
          <cell r="BT741" t="str">
            <v>นางสาวน้ำเพชร อะทะ</v>
          </cell>
          <cell r="BU741">
            <v>0</v>
          </cell>
          <cell r="BV741" t="str">
            <v>1.นางสาวน้ำเพชร  อะทะ
2.นางสาวแอม  เทียนทิพย์
3.นางสาวนิภาพร  ใบแสด</v>
          </cell>
          <cell r="BW741" t="str">
            <v>จำเลยที่ 1
จำเลยที่ 2
จำเลยที่ 3</v>
          </cell>
          <cell r="BX741" t="str">
            <v>3-5401-00993-63-0
1-1014-00157-51-7
3-5015-00297-28-3</v>
          </cell>
          <cell r="BY741"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1" t="str">
            <v>พบ</v>
          </cell>
          <cell r="CA741"/>
          <cell r="CB741">
            <v>3</v>
          </cell>
          <cell r="CC741"/>
          <cell r="CD741"/>
          <cell r="CE741"/>
          <cell r="CF741"/>
          <cell r="CG741"/>
          <cell r="CH741"/>
          <cell r="CK741"/>
          <cell r="CT741"/>
        </row>
        <row r="742">
          <cell r="B742">
            <v>2204</v>
          </cell>
          <cell r="C742">
            <v>737</v>
          </cell>
          <cell r="D742">
            <v>1</v>
          </cell>
          <cell r="E742">
            <v>6</v>
          </cell>
          <cell r="F742">
            <v>2566</v>
          </cell>
          <cell r="G742">
            <v>800033290498</v>
          </cell>
          <cell r="H742" t="str">
            <v>นาย</v>
          </cell>
          <cell r="I742" t="str">
            <v>พรชัย</v>
          </cell>
          <cell r="J742" t="str">
            <v>คำแดง</v>
          </cell>
          <cell r="K742">
            <v>3500200393171</v>
          </cell>
          <cell r="L742" t="str">
            <v>หนองหอย</v>
          </cell>
          <cell r="M742" t="str">
            <v>เชียงใหม่ 1</v>
          </cell>
          <cell r="N742">
            <v>8</v>
          </cell>
          <cell r="O742" t="str">
            <v>สินเชื่อธนาคารประชาชน</v>
          </cell>
          <cell r="P742" t="str">
            <v>1.บุคคลค้ำประกัน</v>
          </cell>
          <cell r="Q742"/>
          <cell r="R742"/>
          <cell r="S742" t="str">
            <v>แขวงเชียงใหม่</v>
          </cell>
          <cell r="T742" t="str">
            <v>ผบ.10739</v>
          </cell>
          <cell r="U742">
            <v>2559</v>
          </cell>
          <cell r="V742" t="str">
            <v>ผบ.11127</v>
          </cell>
          <cell r="W742">
            <v>2559</v>
          </cell>
          <cell r="X742"/>
          <cell r="Y742"/>
          <cell r="Z742"/>
          <cell r="AA742">
            <v>27</v>
          </cell>
          <cell r="AB742">
            <v>9</v>
          </cell>
          <cell r="AC742">
            <v>2559</v>
          </cell>
          <cell r="AD742"/>
          <cell r="AE742"/>
          <cell r="AF742"/>
          <cell r="AG742"/>
          <cell r="AH742"/>
          <cell r="AI742"/>
          <cell r="AJ742"/>
          <cell r="AK742"/>
          <cell r="AL742"/>
          <cell r="AM742"/>
          <cell r="AN742"/>
          <cell r="AO742"/>
          <cell r="AP742"/>
          <cell r="AQ742"/>
          <cell r="BB742" t="str">
            <v>มีคำสั่งสืบทรัพย์เมื่อวันที่ 1-6-2566//รายงานผลสืบทรัพย์เมื่อวันที่ 22-8-2566//คำสั่งสืบทรัพย์ครั้งที่ 2 (2/4/2568)//รายงานผลสืบ วันที่ 13/6/2568</v>
          </cell>
          <cell r="BC742">
            <v>1500</v>
          </cell>
          <cell r="BD742">
            <v>12</v>
          </cell>
          <cell r="BE742">
            <v>7</v>
          </cell>
          <cell r="BF742">
            <v>2567</v>
          </cell>
          <cell r="BG742">
            <v>0</v>
          </cell>
          <cell r="BH742" t="str">
            <v>-</v>
          </cell>
          <cell r="BI742" t="str">
            <v>-</v>
          </cell>
          <cell r="BJ742" t="str">
            <v>-</v>
          </cell>
          <cell r="BK742">
            <v>0</v>
          </cell>
          <cell r="BL742">
            <v>1415</v>
          </cell>
          <cell r="BM742">
            <v>0</v>
          </cell>
          <cell r="BN742" t="str">
            <v/>
          </cell>
          <cell r="BO742" t="str">
            <v/>
          </cell>
          <cell r="BP742" t="str">
            <v/>
          </cell>
          <cell r="BQ742" t="str">
            <v>-</v>
          </cell>
          <cell r="BR742" t="str">
            <v>-</v>
          </cell>
          <cell r="BS742" t="str">
            <v>-</v>
          </cell>
          <cell r="BT742" t="str">
            <v>นายพรชัย คำแดง</v>
          </cell>
          <cell r="BU742">
            <v>0</v>
          </cell>
          <cell r="BV742" t="str">
            <v>1.นายพรชัย  คำแดง
2.นายบัณฑิต  โพธิบัณฑิต
3.นางทิวาภรณ์  พงษ์สาร
4.นายการ  อินถา
5.นางสาวอ้อย  สุต๋า</v>
          </cell>
          <cell r="BW742" t="str">
            <v>จำเลยที่ 1
จำเลยที่ 2
คู่สมรสจำเลยที่ 2
จำเลยที่ 3
คู่สมรสจำเลยที่ 3</v>
          </cell>
          <cell r="BX742" t="str">
            <v>3-5002-00393-17-1
3-5013-00621-70-2
3-5406-00403-01-7
3-5002-00396-72-2
3-5002-00258-63-0</v>
          </cell>
          <cell r="BY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2" t="str">
            <v>ไม่พบ</v>
          </cell>
          <cell r="CA742"/>
          <cell r="CB742">
            <v>5</v>
          </cell>
          <cell r="CC742"/>
          <cell r="CD742" t="str">
            <v>1.นายพรชัย  คำแดง
2.นายบัณฑิต  โพธิบัณฑิต
3.นางทิวาภรณ์  พงษ์สาร
4.นายการ  อินถา
5.นางสาวอ้อย  สุต๋า</v>
          </cell>
          <cell r="CE742" t="str">
            <v>จำเลยที่ 1
จำเลยที่ 2
คู่สมรสจำเลยที่ 2
จำเลยที่ 3
คู่สมรสจำเลยที่ 3</v>
          </cell>
          <cell r="CF742" t="str">
            <v>3-5002-00393-17-1
3-5013-00621-70-2
3-5406-00403-01-7
3-5002-00396-72-2
3-5002-00258-63-0</v>
          </cell>
          <cell r="CG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CH742" t="str">
            <v>ไม่พบทรัพย์</v>
          </cell>
          <cell r="CJ742">
            <v>5</v>
          </cell>
          <cell r="CK742" t="str">
            <v>นุสบา</v>
          </cell>
          <cell r="CT742">
            <v>244184</v>
          </cell>
        </row>
        <row r="743">
          <cell r="B743">
            <v>2205</v>
          </cell>
          <cell r="C743">
            <v>738</v>
          </cell>
          <cell r="D743">
            <v>7</v>
          </cell>
          <cell r="E743">
            <v>6</v>
          </cell>
          <cell r="F743">
            <v>2566</v>
          </cell>
          <cell r="G743">
            <v>800022546553</v>
          </cell>
          <cell r="H743" t="str">
            <v>นางสาว</v>
          </cell>
          <cell r="I743" t="str">
            <v>ขวัญนภา</v>
          </cell>
          <cell r="J743" t="str">
            <v>แก้วอินตา</v>
          </cell>
          <cell r="K743">
            <v>3570101058665</v>
          </cell>
          <cell r="L743" t="str">
            <v>หนองหอย</v>
          </cell>
          <cell r="M743" t="str">
            <v>เชียงใหม่ 1</v>
          </cell>
          <cell r="N743">
            <v>8</v>
          </cell>
          <cell r="O743" t="str">
            <v>สินเชื่อธนาคารประชาชน</v>
          </cell>
          <cell r="P743" t="str">
            <v>1.บุคคลค้ำประกัน</v>
          </cell>
          <cell r="Q743">
            <v>162488</v>
          </cell>
          <cell r="R743">
            <v>12</v>
          </cell>
          <cell r="S743" t="str">
            <v>แขวงเชียงใหม่</v>
          </cell>
          <cell r="T743" t="str">
            <v>ผบ.11148</v>
          </cell>
          <cell r="U743">
            <v>2561</v>
          </cell>
          <cell r="V743" t="str">
            <v>ผบ.13158</v>
          </cell>
          <cell r="W743">
            <v>2561</v>
          </cell>
          <cell r="X743">
            <v>20</v>
          </cell>
          <cell r="Y743">
            <v>11</v>
          </cell>
          <cell r="Z743">
            <v>2561</v>
          </cell>
          <cell r="AA743"/>
          <cell r="AB743"/>
          <cell r="AC743"/>
          <cell r="AD743"/>
          <cell r="AE743"/>
          <cell r="AF743"/>
          <cell r="AG743"/>
          <cell r="AH743"/>
          <cell r="AI743"/>
          <cell r="AJ743"/>
          <cell r="AK743"/>
          <cell r="AL743"/>
          <cell r="AM743"/>
          <cell r="AN743"/>
          <cell r="AO743"/>
          <cell r="AP743"/>
          <cell r="AQ743"/>
          <cell r="BB743" t="str">
            <v>มีคำสั่งสืบทรัพย์เมื่อวันที่ 7-6-2566</v>
          </cell>
          <cell r="BC743">
            <v>1500</v>
          </cell>
          <cell r="BD743">
            <v>23</v>
          </cell>
          <cell r="BE743">
            <v>7</v>
          </cell>
          <cell r="BF743">
            <v>2567</v>
          </cell>
          <cell r="BG743">
            <v>0</v>
          </cell>
          <cell r="BH743" t="str">
            <v>-</v>
          </cell>
          <cell r="BI743" t="str">
            <v>-</v>
          </cell>
          <cell r="BJ743" t="str">
            <v>-</v>
          </cell>
          <cell r="BK743">
            <v>0</v>
          </cell>
          <cell r="BL743">
            <v>1635</v>
          </cell>
          <cell r="BM743">
            <v>0</v>
          </cell>
          <cell r="BN743" t="str">
            <v/>
          </cell>
          <cell r="BO743" t="str">
            <v/>
          </cell>
          <cell r="BP743" t="str">
            <v/>
          </cell>
          <cell r="BQ743" t="str">
            <v>-</v>
          </cell>
          <cell r="BR743" t="str">
            <v>-</v>
          </cell>
          <cell r="BS743" t="str">
            <v>-</v>
          </cell>
          <cell r="BT743" t="str">
            <v>นางสาวขวัญนภา แก้วอินตา</v>
          </cell>
          <cell r="BU743">
            <v>823558010124</v>
          </cell>
          <cell r="BV743"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3" t="str">
            <v>จำเลยที่ 1
จำเลยที่ 2
คู่สมรสจำเลยที่ 2
จำเลยที่ 3
คู่สมรสจำเลยที่ 3</v>
          </cell>
          <cell r="BX743" t="str">
            <v>3-5701-01053-66-5
3-5099-00719-98-1
1-5003-00001-29-4
1-5001-00263-73-9
3-4399-00179-13-8</v>
          </cell>
          <cell r="BY743"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3" t="str">
            <v>พบทรัพย์</v>
          </cell>
          <cell r="CA743"/>
          <cell r="CB743"/>
          <cell r="CC743"/>
          <cell r="CD743"/>
          <cell r="CE743"/>
          <cell r="CF743"/>
          <cell r="CG743"/>
          <cell r="CH743"/>
          <cell r="CK743"/>
          <cell r="CL743"/>
          <cell r="CM743"/>
          <cell r="CN743"/>
          <cell r="CO743"/>
          <cell r="CP743"/>
          <cell r="CQ743"/>
          <cell r="CR743"/>
          <cell r="CS743"/>
          <cell r="CT743"/>
        </row>
        <row r="744">
          <cell r="B744">
            <v>2206</v>
          </cell>
          <cell r="C744">
            <v>739</v>
          </cell>
          <cell r="D744">
            <v>7</v>
          </cell>
          <cell r="E744">
            <v>6</v>
          </cell>
          <cell r="F744">
            <v>2566</v>
          </cell>
          <cell r="G744" t="str">
            <v>800101510454 , 800106787446</v>
          </cell>
          <cell r="H744" t="str">
            <v>นางสาว</v>
          </cell>
          <cell r="I744" t="str">
            <v>รัชนี</v>
          </cell>
          <cell r="J744" t="str">
            <v>แก้วบุญเรือง</v>
          </cell>
          <cell r="K744" t="str">
            <v>3 5099 00894 44 8</v>
          </cell>
          <cell r="L744" t="str">
            <v>เชียงใหม่</v>
          </cell>
          <cell r="M744" t="str">
            <v>เชียงใหม่ 1</v>
          </cell>
          <cell r="N744">
            <v>8</v>
          </cell>
          <cell r="O744" t="str">
            <v>สินเชื่อธนาคารประชาชน , สินเชื่อผู้มีอาชีพอิสระ</v>
          </cell>
          <cell r="P744" t="str">
            <v>4.ไม่มีหลักประกัน</v>
          </cell>
          <cell r="Q744">
            <v>197221.69</v>
          </cell>
          <cell r="R744">
            <v>49349.25</v>
          </cell>
          <cell r="S744" t="str">
            <v>แขวงเชียงใหม่</v>
          </cell>
          <cell r="T744" t="str">
            <v>ผบE7793</v>
          </cell>
          <cell r="U744">
            <v>2565</v>
          </cell>
          <cell r="V744" t="str">
            <v>ผบE807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BB744" t="str">
            <v>คำสั่งสืบทรัพย์ครั้งที่ 2 (2/4/2568)//รายงานผลสืบทรัพย์ครั้งที่ 2 วันที่ 4/6/2568</v>
          </cell>
          <cell r="BC744">
            <v>600</v>
          </cell>
          <cell r="BD744">
            <v>23</v>
          </cell>
          <cell r="BE744">
            <v>7</v>
          </cell>
          <cell r="BF744">
            <v>2567</v>
          </cell>
          <cell r="BG744">
            <v>0</v>
          </cell>
          <cell r="BH744" t="str">
            <v>-</v>
          </cell>
          <cell r="BI744" t="str">
            <v>-</v>
          </cell>
          <cell r="BJ744" t="str">
            <v>-</v>
          </cell>
          <cell r="BK744">
            <v>0</v>
          </cell>
          <cell r="BL744">
            <v>440</v>
          </cell>
          <cell r="BM744">
            <v>0</v>
          </cell>
          <cell r="BN744">
            <v>24</v>
          </cell>
          <cell r="BO744">
            <v>10</v>
          </cell>
          <cell r="BP744">
            <v>2567</v>
          </cell>
          <cell r="BQ744" t="str">
            <v>-</v>
          </cell>
          <cell r="BR744" t="str">
            <v>-</v>
          </cell>
          <cell r="BS744" t="str">
            <v>-</v>
          </cell>
          <cell r="BT744" t="str">
            <v>นางสาวรัชนี แก้วบุญเรือง</v>
          </cell>
          <cell r="BU744">
            <v>883165010689</v>
          </cell>
          <cell r="BV744" t="str">
            <v>1.นางสาวรัชนี  แก้วบุญเรือง
2.นายทองสุข  เอ็มโอด</v>
          </cell>
          <cell r="BW744" t="str">
            <v>จำเลย
คู่สมรสจำเลย</v>
          </cell>
          <cell r="BX744" t="str">
            <v>3-5099-00894-44-8
3-5212-00387-22-8</v>
          </cell>
          <cell r="BY744" t="str">
            <v>-ไม่พบว่ามีกรรมสิทธิ์ในที่ดิน อ.เมืองเชียงใหม่ จ.เชียงใหม่
-ไม่พบว่ามีกรรมสิทธิ์ในที่ดิน อ.เมืองเชียงใหม่ จ.เชียงใหม่</v>
          </cell>
          <cell r="BZ744" t="str">
            <v>ไม่พบ</v>
          </cell>
          <cell r="CA744"/>
          <cell r="CB744">
            <v>2</v>
          </cell>
          <cell r="CC744"/>
          <cell r="CD744" t="str">
            <v>1.นางสาวรัชนี  แก้วบุญเรือง
2.นายทองสุข  เอ็มโอด</v>
          </cell>
          <cell r="CE744" t="str">
            <v>จำเลย
คู่สมรสจำเลย</v>
          </cell>
          <cell r="CF744" t="str">
            <v>3-5099-00894-44-8
3-5212-00387-22-8</v>
          </cell>
          <cell r="CG744" t="str">
            <v xml:space="preserve">-ไม่พบว่ามีกรรมสิทธิ์ในที่ดิน อ.เมืองเชียงใหม่ จ.เชียงใหม่ 
-ไม่พบว่ามีกรรมสิทธิ์ในที่ดิน อ.เมืองเชียงใหม่ จ.เชียงใหม่ </v>
          </cell>
          <cell r="CH744" t="str">
            <v>ไม่พบทรัพย์</v>
          </cell>
          <cell r="CJ744">
            <v>2</v>
          </cell>
          <cell r="CK744" t="str">
            <v>นุสบา</v>
          </cell>
          <cell r="CL744"/>
          <cell r="CM744"/>
          <cell r="CN744"/>
          <cell r="CO744"/>
          <cell r="CP744"/>
          <cell r="CQ744"/>
          <cell r="CR744"/>
          <cell r="CS744"/>
          <cell r="CT744"/>
        </row>
        <row r="745">
          <cell r="B745">
            <v>2207</v>
          </cell>
          <cell r="C745">
            <v>740</v>
          </cell>
          <cell r="D745">
            <v>7</v>
          </cell>
          <cell r="E745">
            <v>6</v>
          </cell>
          <cell r="F745">
            <v>2566</v>
          </cell>
          <cell r="G745" t="str">
            <v>800087620806 , 800087684927</v>
          </cell>
          <cell r="H745" t="str">
            <v>นาย</v>
          </cell>
          <cell r="I745" t="str">
            <v xml:space="preserve">วิรุติ </v>
          </cell>
          <cell r="J745" t="str">
            <v>เมืองแก้ว</v>
          </cell>
          <cell r="K745">
            <v>1509900199522</v>
          </cell>
          <cell r="L745" t="str">
            <v>ถนนทิพย์เนตร</v>
          </cell>
          <cell r="M745" t="str">
            <v>เชียงใหม่ 1</v>
          </cell>
          <cell r="N745">
            <v>8</v>
          </cell>
          <cell r="O745" t="str">
            <v xml:space="preserve">สินเชื่อธนาคารประชาชน , สินเชื่อแก้ไขปัญาหนี้นอกระบบPSA ระยะที่ 2 </v>
          </cell>
          <cell r="P745" t="str">
            <v>1.บุคคลค้ำประกัน</v>
          </cell>
          <cell r="Q745">
            <v>35988</v>
          </cell>
          <cell r="R745">
            <v>14780.23</v>
          </cell>
          <cell r="S745" t="str">
            <v>แขวงเชียงใหม่</v>
          </cell>
          <cell r="T745" t="str">
            <v>ผบE7756</v>
          </cell>
          <cell r="U745">
            <v>2565</v>
          </cell>
          <cell r="V745" t="str">
            <v>ผบE837</v>
          </cell>
          <cell r="W745">
            <v>2566</v>
          </cell>
          <cell r="X745">
            <v>7</v>
          </cell>
          <cell r="Y745">
            <v>2</v>
          </cell>
          <cell r="Z745">
            <v>2566</v>
          </cell>
          <cell r="AA745"/>
          <cell r="AB745"/>
          <cell r="AC745"/>
          <cell r="AD745"/>
          <cell r="AE745"/>
          <cell r="AF745"/>
          <cell r="AG745"/>
          <cell r="AH745"/>
          <cell r="AI745"/>
          <cell r="AJ745"/>
          <cell r="AK745"/>
          <cell r="AL745"/>
          <cell r="AM745"/>
          <cell r="AN745"/>
          <cell r="AO745"/>
          <cell r="AP745"/>
          <cell r="AQ745"/>
          <cell r="BB745" t="str">
            <v>รายงานผลสืบวันที่ 6/9/2566</v>
          </cell>
          <cell r="BC745">
            <v>1200</v>
          </cell>
          <cell r="BD745">
            <v>12</v>
          </cell>
          <cell r="BE745">
            <v>7</v>
          </cell>
          <cell r="BF745">
            <v>2567</v>
          </cell>
          <cell r="BG745">
            <v>0</v>
          </cell>
          <cell r="BH745" t="str">
            <v>-</v>
          </cell>
          <cell r="BI745" t="str">
            <v>-</v>
          </cell>
          <cell r="BJ745" t="str">
            <v>-</v>
          </cell>
          <cell r="BK745">
            <v>0</v>
          </cell>
          <cell r="BL745">
            <v>2855</v>
          </cell>
          <cell r="BM745">
            <v>0</v>
          </cell>
          <cell r="BN745" t="str">
            <v/>
          </cell>
          <cell r="BO745" t="str">
            <v/>
          </cell>
          <cell r="BP745" t="str">
            <v/>
          </cell>
          <cell r="BQ745" t="str">
            <v>-</v>
          </cell>
          <cell r="BR745" t="str">
            <v>-</v>
          </cell>
          <cell r="BS745" t="str">
            <v>-</v>
          </cell>
          <cell r="BT745" t="str">
            <v>นายวิรุติ  เมืองแก้ว</v>
          </cell>
          <cell r="BU745">
            <v>883165010613</v>
          </cell>
          <cell r="BV745" t="str">
            <v>1.นายวิรุติ  เมืองแก้ว
2.นางสาวพรประภา  คงคาดิษฐ์
3.นายฉัตร์นิพนธ์  เผ่าพันธุ์
4.นายพัชรพล  เลื่อมใจหาญ</v>
          </cell>
          <cell r="BW745" t="str">
            <v>จำเลยที่ 1
คู่สมรสจำเลยที่ 1
จำเลยที่ 2
จำเลยที่ 3</v>
          </cell>
          <cell r="BX745" t="str">
            <v>1-5099-00199-52-2
1-5099-00444-87-0
1-5105-00047-67-1
1-5099-01271-58-8</v>
          </cell>
          <cell r="BY745"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5" t="str">
            <v>พบ</v>
          </cell>
          <cell r="CA745"/>
          <cell r="CB745">
            <v>4</v>
          </cell>
          <cell r="CC745"/>
          <cell r="CD745"/>
          <cell r="CE745"/>
          <cell r="CF745"/>
          <cell r="CG745"/>
          <cell r="CH745"/>
          <cell r="CK745"/>
          <cell r="CL745"/>
          <cell r="CM745"/>
          <cell r="CN745"/>
          <cell r="CO745"/>
          <cell r="CP745"/>
          <cell r="CQ745"/>
          <cell r="CR745"/>
          <cell r="CS745"/>
          <cell r="CT745"/>
        </row>
        <row r="746">
          <cell r="B746">
            <v>2208</v>
          </cell>
          <cell r="C746">
            <v>741</v>
          </cell>
          <cell r="D746">
            <v>7</v>
          </cell>
          <cell r="E746">
            <v>6</v>
          </cell>
          <cell r="F746">
            <v>2566</v>
          </cell>
          <cell r="G746">
            <v>800070523892</v>
          </cell>
          <cell r="H746" t="str">
            <v>นาย</v>
          </cell>
          <cell r="I746" t="str">
            <v>ธนวัฒน์</v>
          </cell>
          <cell r="J746" t="str">
            <v xml:space="preserve">เลรามัญ </v>
          </cell>
          <cell r="K746">
            <v>1509900928885</v>
          </cell>
          <cell r="L746" t="str">
            <v>เม-ญ่า เชียงใหม่</v>
          </cell>
          <cell r="M746" t="str">
            <v>เชียงใหม่ 1</v>
          </cell>
          <cell r="N746">
            <v>8</v>
          </cell>
          <cell r="O746" t="str">
            <v>สินเชื่อธนาคารประชาชน</v>
          </cell>
          <cell r="P746" t="str">
            <v>1.บุคคลค้ำประกัน</v>
          </cell>
          <cell r="Q746">
            <v>43341.54</v>
          </cell>
          <cell r="R746">
            <v>23238.75</v>
          </cell>
          <cell r="S746" t="str">
            <v>แขวงเชียงใหม่</v>
          </cell>
          <cell r="T746" t="str">
            <v>ผบE7758</v>
          </cell>
          <cell r="U746">
            <v>2565</v>
          </cell>
          <cell r="V746" t="str">
            <v>ผบE1210</v>
          </cell>
          <cell r="W746">
            <v>2566</v>
          </cell>
          <cell r="X746">
            <v>20</v>
          </cell>
          <cell r="Y746">
            <v>2</v>
          </cell>
          <cell r="Z746">
            <v>2566</v>
          </cell>
          <cell r="AA746"/>
          <cell r="AB746"/>
          <cell r="AC746"/>
          <cell r="AD746"/>
          <cell r="AE746"/>
          <cell r="AF746"/>
          <cell r="AG746"/>
          <cell r="AH746"/>
          <cell r="AI746"/>
          <cell r="AJ746"/>
          <cell r="AK746"/>
          <cell r="AL746"/>
          <cell r="AM746"/>
          <cell r="AN746"/>
          <cell r="AO746"/>
          <cell r="AP746"/>
          <cell r="AQ746"/>
          <cell r="BB746" t="str">
            <v>รายงานผลสืบวันที่ 6/9/2566//คำสั่งสืบทรัพย์ครั้งที่ 2 (2/4/2568)//รายงานผลสืบ วันที่ 14/6/2568</v>
          </cell>
          <cell r="BC746">
            <v>1500</v>
          </cell>
          <cell r="BD746">
            <v>12</v>
          </cell>
          <cell r="BE746">
            <v>7</v>
          </cell>
          <cell r="BF746">
            <v>2567</v>
          </cell>
          <cell r="BG746">
            <v>0</v>
          </cell>
          <cell r="BH746" t="str">
            <v>-</v>
          </cell>
          <cell r="BI746" t="str">
            <v>-</v>
          </cell>
          <cell r="BJ746" t="str">
            <v>-</v>
          </cell>
          <cell r="BK746">
            <v>0</v>
          </cell>
          <cell r="BL746">
            <v>1935</v>
          </cell>
          <cell r="BM746">
            <v>0</v>
          </cell>
          <cell r="BN746" t="str">
            <v/>
          </cell>
          <cell r="BO746" t="str">
            <v/>
          </cell>
          <cell r="BP746" t="str">
            <v/>
          </cell>
          <cell r="BQ746" t="str">
            <v>-</v>
          </cell>
          <cell r="BR746" t="str">
            <v>-</v>
          </cell>
          <cell r="BS746" t="str">
            <v>-</v>
          </cell>
          <cell r="BT746" t="str">
            <v xml:space="preserve">นายธนวัฒน์ เลรามัญ </v>
          </cell>
          <cell r="BU746">
            <v>883165010620</v>
          </cell>
          <cell r="BV746" t="str">
            <v>1.นายธนวัฒน์  เลรามัญ
2.นายชยุตพงศ์  ไข่ทอง
3.นางสาวพัชรินทร์  พุทธมณี
4.นางสาวณัฐปภัสร์  ไชยชนะศัตรู
5.นายนัธทวัฒน์  วิชัย</v>
          </cell>
          <cell r="BW746" t="str">
            <v>จำเลยที่ 1
จำเลยที่ 2
คู่สมรสจำเลยที่ 2
จำเลยที่ 3
คู่สมรสจำเลยที่ 3</v>
          </cell>
          <cell r="BX746" t="str">
            <v>1-5099-00928-88-5
1-5009-00130-80-0
3-5801-00037-92-5
1-5599-00084-21-1
1-5606-00013-67-1</v>
          </cell>
          <cell r="BY74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6" t="str">
            <v>พบ</v>
          </cell>
          <cell r="CA746"/>
          <cell r="CB746">
            <v>5</v>
          </cell>
          <cell r="CC746"/>
          <cell r="CD746" t="str">
            <v>1.นายธนวัฒน์  เลรามัญ
2.นายชยุตพงศ์  ไข่ทอง
3.นางสาวพัชรินทร์  พุทธมณี
4.นางสาวณัฐปภัสร์  วิชัยหรือไชยชนะศัตรู
5.นายนัธทวัฒน์  วิชัย</v>
          </cell>
          <cell r="CE746" t="str">
            <v>จำเลยที่ 1
จำเลยที่ 2
คู่สมรสจำเลยที่ 2
จำเลยที่ 3
คู่สมรสจำเลยที่ 3</v>
          </cell>
          <cell r="CF746" t="str">
            <v>1-5099-00928-88-5
1-5009-00130-80-0
3-5801-00037-92-5
1-5599-00084-21-1
1-5606-00013-67-1</v>
          </cell>
          <cell r="CG746"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8817 ต.แม่สูน อ.ฝาง จ.เชียงใหม่ (ปลอดจำนอง)
-พบว่ามีกรรมสิทธิ์ในที่ดิน โฉนดเลขที่ 8818  ต.แม่สูน อ.ฝาง จ.เชียงใหม่ (ปลอดจำนอง)
-ไม่พบว่ามีกรรมสิทธิ์ในที่ดิน อ.ฝาง จ.เชียงใหม่ 
-ไม่พบว่ามีกรรมสิทธิ์ในที่ดิน อ.แม่อาย จ.เชียงใหม่ 
-ไม่พบว่ามีกรรมสิทธิ์ในที่ดิน อ.เมืองเชียงใหม่ จ.เชียงใหม่ 
-พบว่ามีกรรมสิทธิ์ในที่ดิน โฉนดเลขที่ 56221 ต.สะเนียน อ.เมืองน่าน จ.น่าน (ห้ามโอนภายใน 10 ปี)
-ไม่พบว่ามีกรรมสิทธิ์ในที่ดิน อ.เมืองน่าน จ.น่าน
-พบว่ามีกรรมสิทธิ์ในที่ดิน โฉนดเลขที่ 36541 ต.งิม อ.ปง จ.พะเยา (สินส่วนตัว)
-พบว่ามีกรรมสิทธิ์ในที่ดิน โฉนดเลขที่ 6539 ต.งิม อ.ปง จ.พะเยา (สินส่วนตัว)
-พบว่ามีกรรมสิทธิ์ในที่ดิน โฉนดเลขที่ 7588 ต.งิม อ.ปง จ.พะเยา (สินส่วนตัว)</v>
          </cell>
          <cell r="CH746" t="str">
            <v>พบทรัพย์</v>
          </cell>
          <cell r="CJ746">
            <v>5</v>
          </cell>
          <cell r="CK746" t="str">
            <v>นุสบา</v>
          </cell>
          <cell r="CL746"/>
          <cell r="CM746"/>
          <cell r="CN746"/>
          <cell r="CO746"/>
          <cell r="CP746"/>
          <cell r="CQ746"/>
          <cell r="CR746"/>
          <cell r="CS746"/>
          <cell r="CT746"/>
        </row>
        <row r="747">
          <cell r="B747">
            <v>2209</v>
          </cell>
          <cell r="C747">
            <v>742</v>
          </cell>
          <cell r="D747">
            <v>7</v>
          </cell>
          <cell r="E747">
            <v>6</v>
          </cell>
          <cell r="F747">
            <v>2566</v>
          </cell>
          <cell r="G747">
            <v>800096898534</v>
          </cell>
          <cell r="H747" t="str">
            <v>นางสาว</v>
          </cell>
          <cell r="I747" t="str">
            <v>อาภาภรณ์</v>
          </cell>
          <cell r="J747" t="str">
            <v>ยะมะโน</v>
          </cell>
          <cell r="K747">
            <v>1580300077207</v>
          </cell>
          <cell r="L747" t="str">
            <v>ถนนทิพย์เนตร</v>
          </cell>
          <cell r="M747" t="str">
            <v>เชียงใหม่ 1</v>
          </cell>
          <cell r="N747">
            <v>8</v>
          </cell>
          <cell r="O747" t="str">
            <v>สินเชื่อธนาคารประชาชน</v>
          </cell>
          <cell r="P747" t="str">
            <v>1.บุคคลค้ำประกัน</v>
          </cell>
          <cell r="Q747">
            <v>60365.32</v>
          </cell>
          <cell r="R747">
            <v>13595.18</v>
          </cell>
          <cell r="S747" t="str">
            <v>จังหวัดแม่ฮ่องสอน สาขาปาย</v>
          </cell>
          <cell r="T747" t="str">
            <v>ผบE180</v>
          </cell>
          <cell r="U747">
            <v>2565</v>
          </cell>
          <cell r="V747" t="str">
            <v>ผบE12</v>
          </cell>
          <cell r="W747">
            <v>2566</v>
          </cell>
          <cell r="X747">
            <v>23</v>
          </cell>
          <cell r="Y747">
            <v>1</v>
          </cell>
          <cell r="Z747">
            <v>2566</v>
          </cell>
          <cell r="AA747"/>
          <cell r="AB747"/>
          <cell r="AC747"/>
          <cell r="AD747"/>
          <cell r="AE747"/>
          <cell r="AF747"/>
          <cell r="AG747"/>
          <cell r="AH747"/>
          <cell r="AI747"/>
          <cell r="AJ747"/>
          <cell r="AK747"/>
          <cell r="AL747"/>
          <cell r="AM747"/>
          <cell r="AN747"/>
          <cell r="AO747"/>
          <cell r="AP747"/>
          <cell r="AQ747"/>
          <cell r="BB747" t="str">
            <v>มีคำสั่งสืบทรัพย์เมื่อวันที่ 7-6-2566//รายงานผลสืบทรัพย์เมื่อวันที่ 28-8-2566</v>
          </cell>
          <cell r="BC747">
            <v>900</v>
          </cell>
          <cell r="BD747">
            <v>8</v>
          </cell>
          <cell r="BE747">
            <v>1</v>
          </cell>
          <cell r="BF747">
            <v>2567</v>
          </cell>
          <cell r="BG747">
            <v>0</v>
          </cell>
          <cell r="BH747" t="str">
            <v>-</v>
          </cell>
          <cell r="BI747" t="str">
            <v>-</v>
          </cell>
          <cell r="BJ747" t="str">
            <v>-</v>
          </cell>
          <cell r="BK747">
            <v>0</v>
          </cell>
          <cell r="BL747">
            <v>1095</v>
          </cell>
          <cell r="BM747">
            <v>0</v>
          </cell>
          <cell r="BN747">
            <v>8</v>
          </cell>
          <cell r="BO747">
            <v>3</v>
          </cell>
          <cell r="BP747">
            <v>2567</v>
          </cell>
          <cell r="BQ747" t="str">
            <v>-</v>
          </cell>
          <cell r="BR747" t="str">
            <v>-</v>
          </cell>
          <cell r="BS747" t="str">
            <v>-</v>
          </cell>
          <cell r="BT747" t="str">
            <v>นางสาวอาภาภรณ์ ยะมะโน</v>
          </cell>
          <cell r="BU747">
            <v>883165010604</v>
          </cell>
          <cell r="BV747" t="str">
            <v>1.นางสาวอาภาภรณ์  ยะมะโน
2.นายอรรถพล  วัลยา
3.นายภาคภูมิ  ภูวดล</v>
          </cell>
          <cell r="BW747" t="str">
            <v>จำเลยที่ 1
คู่สมรสจำเลยที่ 1
จำเลยที่ 2</v>
          </cell>
          <cell r="BX747" t="str">
            <v>1-5803-00077-20-7
1-1412-00120-67-9
2-6205-00031-97-6</v>
          </cell>
          <cell r="BY747"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7" t="str">
            <v>ไม่พบ</v>
          </cell>
          <cell r="CA747"/>
          <cell r="CB747">
            <v>3</v>
          </cell>
          <cell r="CC747"/>
          <cell r="CD747"/>
          <cell r="CE747"/>
          <cell r="CF747"/>
          <cell r="CG747"/>
          <cell r="CH747"/>
          <cell r="CK747"/>
          <cell r="CT747"/>
        </row>
        <row r="748">
          <cell r="B748">
            <v>2210</v>
          </cell>
          <cell r="C748">
            <v>743</v>
          </cell>
          <cell r="D748">
            <v>7</v>
          </cell>
          <cell r="E748">
            <v>6</v>
          </cell>
          <cell r="F748">
            <v>2566</v>
          </cell>
          <cell r="G748">
            <v>800091427644</v>
          </cell>
          <cell r="H748" t="str">
            <v>นาย</v>
          </cell>
          <cell r="I748" t="str">
            <v>ฤทธิ์เดช</v>
          </cell>
          <cell r="J748" t="str">
            <v>ใจคำ</v>
          </cell>
          <cell r="K748">
            <v>3500600553183</v>
          </cell>
          <cell r="L748" t="str">
            <v>เทสโก้โลตัส คำเที่ยง</v>
          </cell>
          <cell r="M748" t="str">
            <v>เชียงใหม่ 1</v>
          </cell>
          <cell r="N748">
            <v>8</v>
          </cell>
          <cell r="O748" t="str">
            <v>สินเชื่อธนาคารประชาชน</v>
          </cell>
          <cell r="P748" t="str">
            <v>1.บุคคลค้ำประกัน</v>
          </cell>
          <cell r="Q748">
            <v>181244</v>
          </cell>
          <cell r="R748">
            <v>46740.95</v>
          </cell>
          <cell r="S748" t="str">
            <v>แขวงเชียงดาว</v>
          </cell>
          <cell r="T748" t="str">
            <v>ผบE855</v>
          </cell>
          <cell r="U748">
            <v>2565</v>
          </cell>
          <cell r="V748" t="str">
            <v>ผบE944</v>
          </cell>
          <cell r="W748">
            <v>2565</v>
          </cell>
          <cell r="X748">
            <v>7</v>
          </cell>
          <cell r="Y748">
            <v>12</v>
          </cell>
          <cell r="Z748">
            <v>2565</v>
          </cell>
          <cell r="AA748"/>
          <cell r="AB748"/>
          <cell r="AC748"/>
          <cell r="AD748"/>
          <cell r="AE748"/>
          <cell r="AF748"/>
          <cell r="AG748"/>
          <cell r="AH748"/>
          <cell r="AI748"/>
          <cell r="AJ748"/>
          <cell r="AK748"/>
          <cell r="AL748"/>
          <cell r="AM748"/>
          <cell r="AN748"/>
          <cell r="AO748"/>
          <cell r="AP748"/>
          <cell r="AQ748"/>
          <cell r="BB748" t="str">
            <v>วันที่รับเรื่อง7/6/66//รายงานผลสืบทรัพย์เมื่อวันที่ 6/10/2566</v>
          </cell>
          <cell r="BC748">
            <v>900</v>
          </cell>
          <cell r="BD748">
            <v>8</v>
          </cell>
          <cell r="BE748">
            <v>3</v>
          </cell>
          <cell r="BF748">
            <v>2567</v>
          </cell>
          <cell r="BG748">
            <v>0</v>
          </cell>
          <cell r="BH748" t="str">
            <v>-</v>
          </cell>
          <cell r="BI748" t="str">
            <v>-</v>
          </cell>
          <cell r="BJ748" t="str">
            <v>-</v>
          </cell>
          <cell r="BK748">
            <v>0</v>
          </cell>
          <cell r="BL748">
            <v>1930</v>
          </cell>
          <cell r="BM748">
            <v>0</v>
          </cell>
          <cell r="BN748" t="str">
            <v/>
          </cell>
          <cell r="BO748" t="str">
            <v/>
          </cell>
          <cell r="BP748" t="str">
            <v/>
          </cell>
          <cell r="BQ748" t="str">
            <v>-</v>
          </cell>
          <cell r="BR748" t="str">
            <v>-</v>
          </cell>
          <cell r="BS748" t="str">
            <v>-</v>
          </cell>
          <cell r="BT748" t="str">
            <v>นายฤทธิ์เดช ใจคำ</v>
          </cell>
          <cell r="BU748">
            <v>883165010177</v>
          </cell>
          <cell r="BV748" t="str">
            <v>1.นายฤทธิ์เดช ใจคำ
2.นางวราภรณ์ จิน๊ะ
3.นายอภิรักษ์ จิน๊ะ</v>
          </cell>
          <cell r="BW748" t="str">
            <v>จำเลยที่1
จำเลยที่2
คู่สมรสจำเลยที่2</v>
          </cell>
          <cell r="BX748" t="str">
            <v>3-5006-00553-18-3
3-5005-00182-56-6
3-5014-00516-86-2</v>
          </cell>
          <cell r="BY748"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8" t="str">
            <v>พบ</v>
          </cell>
          <cell r="CA748"/>
          <cell r="CB748">
            <v>3</v>
          </cell>
          <cell r="CC748"/>
          <cell r="CD748"/>
          <cell r="CE748"/>
          <cell r="CF748"/>
          <cell r="CG748"/>
          <cell r="CH748"/>
          <cell r="CK748"/>
          <cell r="CT748"/>
        </row>
        <row r="749">
          <cell r="B749">
            <v>2211</v>
          </cell>
          <cell r="C749">
            <v>744</v>
          </cell>
          <cell r="D749">
            <v>9</v>
          </cell>
          <cell r="E749">
            <v>6</v>
          </cell>
          <cell r="F749">
            <v>2566</v>
          </cell>
          <cell r="G749">
            <v>800068168320</v>
          </cell>
          <cell r="H749" t="str">
            <v>นาง</v>
          </cell>
          <cell r="I749" t="str">
            <v>ละออ</v>
          </cell>
          <cell r="J749" t="str">
            <v>ขัติบุญเรือง</v>
          </cell>
          <cell r="K749" t="str">
            <v>3 5602 00423 28 2</v>
          </cell>
          <cell r="L749" t="str">
            <v>เซ็นทรัล เฟสติวัล เชียงใหม่</v>
          </cell>
          <cell r="M749" t="str">
            <v>เชียงใหม่ 1</v>
          </cell>
          <cell r="N749">
            <v>8</v>
          </cell>
          <cell r="O749" t="str">
            <v>สินเชื่อธนาคารประชาชน</v>
          </cell>
          <cell r="P749" t="str">
            <v>1.บุคคลค้ำประกัน</v>
          </cell>
          <cell r="Q749">
            <v>38321</v>
          </cell>
          <cell r="R749">
            <v>27835.4</v>
          </cell>
          <cell r="S749" t="str">
            <v>แขวงเวียงป่าเป้า</v>
          </cell>
          <cell r="T749" t="str">
            <v>ผบE23</v>
          </cell>
          <cell r="U749">
            <v>2566</v>
          </cell>
          <cell r="V749" t="str">
            <v>ผบE139</v>
          </cell>
          <cell r="W749">
            <v>2566</v>
          </cell>
          <cell r="X749">
            <v>1</v>
          </cell>
          <cell r="Y749">
            <v>3</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1075</v>
          </cell>
          <cell r="BM749">
            <v>0</v>
          </cell>
          <cell r="BN749" t="str">
            <v/>
          </cell>
          <cell r="BO749" t="str">
            <v/>
          </cell>
          <cell r="BP749" t="str">
            <v/>
          </cell>
          <cell r="BQ749" t="str">
            <v>-</v>
          </cell>
          <cell r="BR749" t="str">
            <v>-</v>
          </cell>
          <cell r="BS749" t="str">
            <v>-</v>
          </cell>
          <cell r="BT749" t="str">
            <v>นางละออ ขัติบุญเรือง</v>
          </cell>
          <cell r="BU749">
            <v>883165010394</v>
          </cell>
          <cell r="BV749" t="str">
            <v>1.นางละออ  ขัติบุญเรือง
2.นายภูริศ  ช่างไม้
3.นางปราณี  ขัติบุญเรือง</v>
          </cell>
          <cell r="BW749" t="str">
            <v>จำเลยที่ 1
จำเลยที่ 2
จำเลยที่ 3</v>
          </cell>
          <cell r="BX749" t="str">
            <v>3-5602-000423-28-2
1-1014-01637-15-6
1-5601-00374-76-3</v>
          </cell>
          <cell r="BY749"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9" t="str">
            <v>ไม่พบ</v>
          </cell>
          <cell r="CA749"/>
          <cell r="CB749">
            <v>3</v>
          </cell>
          <cell r="CC749"/>
          <cell r="CD749"/>
          <cell r="CE749"/>
          <cell r="CF749"/>
          <cell r="CG749"/>
          <cell r="CH749"/>
          <cell r="CK749"/>
          <cell r="CT749"/>
        </row>
        <row r="750">
          <cell r="B750">
            <v>2212</v>
          </cell>
          <cell r="C750">
            <v>745</v>
          </cell>
          <cell r="D750">
            <v>9</v>
          </cell>
          <cell r="E750">
            <v>6</v>
          </cell>
          <cell r="F750">
            <v>2566</v>
          </cell>
          <cell r="G750">
            <v>800097516598</v>
          </cell>
          <cell r="H750" t="str">
            <v>นางสาว</v>
          </cell>
          <cell r="I750" t="str">
            <v>ทวินันท์</v>
          </cell>
          <cell r="J750" t="str">
            <v>สุคันธเสาวภาคย์</v>
          </cell>
          <cell r="K750">
            <v>1580200047918</v>
          </cell>
          <cell r="L750" t="str">
            <v>ท่าแพ</v>
          </cell>
          <cell r="M750" t="str">
            <v>เชียงใหม่ 1</v>
          </cell>
          <cell r="N750">
            <v>8</v>
          </cell>
          <cell r="O750" t="str">
            <v>สินเชื่อธนาคารประชาชน</v>
          </cell>
          <cell r="P750" t="str">
            <v>1.บุคคลค้ำประกัน</v>
          </cell>
          <cell r="Q750">
            <v>49984</v>
          </cell>
          <cell r="R750">
            <v>15015.4</v>
          </cell>
          <cell r="S750" t="str">
            <v>แขวงเชียงราย</v>
          </cell>
          <cell r="T750" t="str">
            <v>ผบE3552</v>
          </cell>
          <cell r="U750">
            <v>2565</v>
          </cell>
          <cell r="V750" t="str">
            <v>ผบE115</v>
          </cell>
          <cell r="W750">
            <v>2566</v>
          </cell>
          <cell r="X750">
            <v>18</v>
          </cell>
          <cell r="Y750">
            <v>1</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 สืบทรัพย์ครั้งที่ 2 (คำสั่ง 10/04/2568) // รายงานผลสืบทรัพย์ 3/7/2568</v>
          </cell>
          <cell r="BC750">
            <v>900</v>
          </cell>
          <cell r="BD750">
            <v>8</v>
          </cell>
          <cell r="BE750">
            <v>1</v>
          </cell>
          <cell r="BF750">
            <v>2567</v>
          </cell>
          <cell r="BG750">
            <v>0</v>
          </cell>
          <cell r="BH750" t="str">
            <v>-</v>
          </cell>
          <cell r="BI750" t="str">
            <v>-</v>
          </cell>
          <cell r="BJ750" t="str">
            <v>-</v>
          </cell>
          <cell r="BK750">
            <v>0</v>
          </cell>
          <cell r="BL750">
            <v>1145</v>
          </cell>
          <cell r="BM750">
            <v>0</v>
          </cell>
          <cell r="BN750">
            <v>11</v>
          </cell>
          <cell r="BO750">
            <v>3</v>
          </cell>
          <cell r="BP750">
            <v>2567</v>
          </cell>
          <cell r="BQ750" t="str">
            <v>-</v>
          </cell>
          <cell r="BR750" t="str">
            <v>-</v>
          </cell>
          <cell r="BS750" t="str">
            <v>-</v>
          </cell>
          <cell r="BT750" t="str">
            <v>นางสาวทวินันท์ สุคันธเสาวภาคย์</v>
          </cell>
          <cell r="BU750">
            <v>883165010085</v>
          </cell>
          <cell r="BV750" t="str">
            <v>1.นางสาวทวินันท์  สุคันธเสาวภาคย์
2.นางสาวสุดาพร  จันทร์ฤทธิ์
3.นางสาวนิจจารีย์  ขันทะยศ</v>
          </cell>
          <cell r="BW750" t="str">
            <v>จำเลยที่ 1
จำเลยที่ 2
จำเลยที่ 3</v>
          </cell>
          <cell r="BX750" t="str">
            <v>1-5802-00047-91-8
1-5399-00511-69-1
1-5599-00264-80-4</v>
          </cell>
          <cell r="BY750"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50" t="str">
            <v>ไม่พบ</v>
          </cell>
          <cell r="CA750"/>
          <cell r="CB750">
            <v>3</v>
          </cell>
          <cell r="CC750"/>
          <cell r="CD750" t="str">
            <v>1.นางสาวทวินันท์  สุคันธเสาวภาคย์
2.นางสาวสุดาพร  จันทร์ฤทธิ์
3.นางสาวนิจจารีย์  ขันทะยศ</v>
          </cell>
          <cell r="CE750" t="str">
            <v>จำเลยที่ 1
จำเลยที่ 2
จำเลยที่ 3</v>
          </cell>
          <cell r="CF750" t="str">
            <v>1-5802-00047-91-8
1-5399-00511-69-1
1-5599-00264-80-4</v>
          </cell>
          <cell r="CG75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CH750" t="str">
            <v>ไม่พบ</v>
          </cell>
          <cell r="CK750" t="str">
            <v>ปฏิยุทธ์</v>
          </cell>
          <cell r="CT750"/>
        </row>
        <row r="751">
          <cell r="B751">
            <v>2213</v>
          </cell>
          <cell r="C751">
            <v>746</v>
          </cell>
          <cell r="D751">
            <v>9</v>
          </cell>
          <cell r="E751">
            <v>6</v>
          </cell>
          <cell r="F751">
            <v>2566</v>
          </cell>
          <cell r="G751">
            <v>800074176119</v>
          </cell>
          <cell r="H751" t="str">
            <v>นาย</v>
          </cell>
          <cell r="I751" t="str">
            <v>วาทิต</v>
          </cell>
          <cell r="J751" t="str">
            <v>ไพรพนาดล</v>
          </cell>
          <cell r="K751" t="str">
            <v>1 5801 00053 98 3</v>
          </cell>
          <cell r="L751" t="str">
            <v>ช้างม่อย</v>
          </cell>
          <cell r="M751" t="str">
            <v>เชียงใหม่ 1</v>
          </cell>
          <cell r="N751">
            <v>8</v>
          </cell>
          <cell r="O751" t="str">
            <v>สินเชื่อธนาคารประชาชน</v>
          </cell>
          <cell r="P751" t="str">
            <v>1.บุคคลค้ำประกัน</v>
          </cell>
          <cell r="Q751">
            <v>42793.95</v>
          </cell>
          <cell r="R751">
            <v>22633.53</v>
          </cell>
          <cell r="S751" t="str">
            <v>จังหวัดแม่ฮ่องสอน</v>
          </cell>
          <cell r="T751" t="str">
            <v>ผบE13</v>
          </cell>
          <cell r="U751">
            <v>2566</v>
          </cell>
          <cell r="V751" t="str">
            <v>ผบE70</v>
          </cell>
          <cell r="W751">
            <v>2566</v>
          </cell>
          <cell r="X751">
            <v>28</v>
          </cell>
          <cell r="Y751">
            <v>2</v>
          </cell>
          <cell r="Z751">
            <v>2566</v>
          </cell>
          <cell r="AA751"/>
          <cell r="AB751"/>
          <cell r="AC751"/>
          <cell r="AD751"/>
          <cell r="AE751"/>
          <cell r="AF751"/>
          <cell r="AG751"/>
          <cell r="AH751"/>
          <cell r="AI751"/>
          <cell r="AJ751"/>
          <cell r="AK751"/>
          <cell r="AL751"/>
          <cell r="AM751"/>
          <cell r="AN751"/>
          <cell r="AO751"/>
          <cell r="AP751"/>
          <cell r="AQ751"/>
          <cell r="BB751" t="str">
            <v>มีคำสั่งสืบทรัพย์เมื่อวันที่ 9-6-2566//รายงานผลสืบทรัพย์เมื่อวันที่ 28-8-2566</v>
          </cell>
          <cell r="BC751">
            <v>1200</v>
          </cell>
          <cell r="BD751">
            <v>8</v>
          </cell>
          <cell r="BE751">
            <v>1</v>
          </cell>
          <cell r="BF751">
            <v>2567</v>
          </cell>
          <cell r="BG751">
            <v>0</v>
          </cell>
          <cell r="BH751" t="str">
            <v>-</v>
          </cell>
          <cell r="BI751" t="str">
            <v>-</v>
          </cell>
          <cell r="BJ751" t="str">
            <v>-</v>
          </cell>
          <cell r="BK751">
            <v>0</v>
          </cell>
          <cell r="BL751">
            <v>1545</v>
          </cell>
          <cell r="BM751">
            <v>0</v>
          </cell>
          <cell r="BN751">
            <v>15</v>
          </cell>
          <cell r="BO751">
            <v>3</v>
          </cell>
          <cell r="BP751">
            <v>2567</v>
          </cell>
          <cell r="BQ751" t="str">
            <v>-</v>
          </cell>
          <cell r="BR751" t="str">
            <v>-</v>
          </cell>
          <cell r="BS751" t="str">
            <v>-</v>
          </cell>
          <cell r="BT751" t="str">
            <v>นายวาทิต ไพรพนาดล</v>
          </cell>
          <cell r="BU751">
            <v>883165010385</v>
          </cell>
          <cell r="BV751" t="str">
            <v>1.นายวาทิต  ไพรพนาดล
2.นางสาวเบญจพร  วนากมลชัย
3.นายปวิตร  ไพรป่าโมกข์
4.นายสุนันท์  ไพรพาโชค</v>
          </cell>
          <cell r="BW751" t="str">
            <v>จำเลยที่ 1
คู่สมรสจำเลยที่ 1
จำเลยที่ 2
จำเลยที่ 3</v>
          </cell>
          <cell r="BX751" t="str">
            <v>1-5801-00053-98-3
1-5801-00063-57-1
1-5899-00095-01-8
1-5899-00007-40-2</v>
          </cell>
          <cell r="BY751"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1"/>
          <cell r="CA751"/>
          <cell r="CB751"/>
          <cell r="CC751"/>
          <cell r="CD751"/>
          <cell r="CE751"/>
          <cell r="CF751"/>
          <cell r="CG751"/>
          <cell r="CH751"/>
          <cell r="CK751"/>
          <cell r="CT751"/>
        </row>
        <row r="752">
          <cell r="B752">
            <v>2214</v>
          </cell>
          <cell r="C752">
            <v>747</v>
          </cell>
          <cell r="D752">
            <v>9</v>
          </cell>
          <cell r="E752">
            <v>6</v>
          </cell>
          <cell r="F752">
            <v>2566</v>
          </cell>
          <cell r="G752">
            <v>800033668941</v>
          </cell>
          <cell r="H752" t="str">
            <v>นางสาว</v>
          </cell>
          <cell r="I752" t="str">
            <v>วีณา</v>
          </cell>
          <cell r="J752" t="str">
            <v>กองมงคล</v>
          </cell>
          <cell r="K752">
            <v>3559900101669</v>
          </cell>
          <cell r="L752" t="str">
            <v>ช้างม่อย</v>
          </cell>
          <cell r="M752" t="str">
            <v>เชียงใหม่ 1</v>
          </cell>
          <cell r="N752">
            <v>8</v>
          </cell>
          <cell r="O752" t="str">
            <v>สินเชื่อพัฒนาองค์กรชุมชน (รายบุคคล)</v>
          </cell>
          <cell r="P752" t="str">
            <v>1.บุคคลค้ำประกัน</v>
          </cell>
          <cell r="Q752">
            <v>323417.90999999997</v>
          </cell>
          <cell r="R752">
            <v>67126.05</v>
          </cell>
          <cell r="S752" t="str">
            <v>จังหวัดเชียงใหม่</v>
          </cell>
          <cell r="T752" t="str">
            <v>ผบE70</v>
          </cell>
          <cell r="U752">
            <v>2566</v>
          </cell>
          <cell r="V752" t="str">
            <v>ผบE359</v>
          </cell>
          <cell r="W752">
            <v>2566</v>
          </cell>
          <cell r="X752">
            <v>13</v>
          </cell>
          <cell r="Y752">
            <v>3</v>
          </cell>
          <cell r="Z752">
            <v>2566</v>
          </cell>
          <cell r="AA752"/>
          <cell r="AB752"/>
          <cell r="AC752"/>
          <cell r="AD752"/>
          <cell r="AE752"/>
          <cell r="AF752"/>
          <cell r="AG752"/>
          <cell r="AH752"/>
          <cell r="AI752"/>
          <cell r="AJ752"/>
          <cell r="AK752"/>
          <cell r="AL752"/>
          <cell r="AM752"/>
          <cell r="AN752"/>
          <cell r="AO752"/>
          <cell r="AP752"/>
          <cell r="AQ752"/>
          <cell r="BB752" t="str">
            <v>คำสั่งดำเนินการ9/6/2566//รายงานสืบทรัพย์วันที่ 19/9/2566 (ปิดบัญชี)</v>
          </cell>
          <cell r="BC752">
            <v>1200</v>
          </cell>
          <cell r="BD752">
            <v>12</v>
          </cell>
          <cell r="BE752">
            <v>7</v>
          </cell>
          <cell r="BF752">
            <v>2567</v>
          </cell>
          <cell r="BG752">
            <v>0</v>
          </cell>
          <cell r="BH752" t="str">
            <v>-</v>
          </cell>
          <cell r="BI752" t="str">
            <v>-</v>
          </cell>
          <cell r="BJ752" t="str">
            <v>-</v>
          </cell>
          <cell r="BK752">
            <v>0</v>
          </cell>
          <cell r="BL752">
            <v>2350</v>
          </cell>
          <cell r="BM752">
            <v>0</v>
          </cell>
          <cell r="BN752">
            <v>28</v>
          </cell>
          <cell r="BO752">
            <v>10</v>
          </cell>
          <cell r="BP752">
            <v>2567</v>
          </cell>
          <cell r="BQ752" t="str">
            <v>-</v>
          </cell>
          <cell r="BR752" t="str">
            <v>-</v>
          </cell>
          <cell r="BS752" t="str">
            <v>-</v>
          </cell>
          <cell r="BT752" t="str">
            <v>นางสาววีณา กองมงคล</v>
          </cell>
          <cell r="BU752">
            <v>883165010784</v>
          </cell>
          <cell r="BV752" t="str">
            <v>1.นางสาววีณา  กองมงคล
2.นายศรายุทธ  แก้วยนต์
3.นายอาวุฒิ สุมัชยา
4.นางสังวาลย์  สุมัชยา</v>
          </cell>
          <cell r="BW752" t="str">
            <v>จำเลยที่ 1
จำเลยที่ 2
จำเลยที่ 3
คู่สมรสจำเลยที่ 3</v>
          </cell>
          <cell r="BX752" t="str">
            <v>3-5599-00101-66-9
3-5013-00788-41-1
3-5708-00114-36-1
3-5506-00300-86-2</v>
          </cell>
          <cell r="BY752"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2" t="str">
            <v>พบ</v>
          </cell>
          <cell r="CA752"/>
          <cell r="CB752">
            <v>4</v>
          </cell>
          <cell r="CC752"/>
          <cell r="CD752"/>
          <cell r="CE752"/>
          <cell r="CF752"/>
          <cell r="CG752"/>
          <cell r="CH752"/>
          <cell r="CK752"/>
          <cell r="CT752"/>
        </row>
        <row r="753">
          <cell r="B753">
            <v>2215</v>
          </cell>
          <cell r="C753">
            <v>748</v>
          </cell>
          <cell r="D753">
            <v>13</v>
          </cell>
          <cell r="E753">
            <v>6</v>
          </cell>
          <cell r="F753">
            <v>2566</v>
          </cell>
          <cell r="G753">
            <v>800074090112</v>
          </cell>
          <cell r="H753" t="str">
            <v>นาย</v>
          </cell>
          <cell r="I753" t="str">
            <v>ศรัณย์</v>
          </cell>
          <cell r="J753" t="str">
            <v>พุทธเกิด</v>
          </cell>
          <cell r="K753">
            <v>1509901464947</v>
          </cell>
          <cell r="L753" t="str">
            <v>ช้างม่อย</v>
          </cell>
          <cell r="M753" t="str">
            <v>เชียงใหม่ 1</v>
          </cell>
          <cell r="N753">
            <v>8</v>
          </cell>
          <cell r="O753" t="str">
            <v>สินเชื่อธนาคารประชาชน</v>
          </cell>
          <cell r="P753" t="str">
            <v>1.บุคคลค้ำประกัน</v>
          </cell>
          <cell r="Q753">
            <v>107663.79</v>
          </cell>
          <cell r="R753">
            <v>43695.26</v>
          </cell>
          <cell r="S753" t="str">
            <v>แขวงเชียงใหม่</v>
          </cell>
          <cell r="T753" t="str">
            <v>ผบE1446</v>
          </cell>
          <cell r="U753">
            <v>2566</v>
          </cell>
          <cell r="V753" t="str">
            <v>ผบE3244</v>
          </cell>
          <cell r="W753">
            <v>2566</v>
          </cell>
          <cell r="X753">
            <v>16</v>
          </cell>
          <cell r="Y753">
            <v>5</v>
          </cell>
          <cell r="Z753">
            <v>2566</v>
          </cell>
          <cell r="AA753"/>
          <cell r="AB753"/>
          <cell r="AC753"/>
          <cell r="AD753"/>
          <cell r="AE753"/>
          <cell r="AF753"/>
          <cell r="AG753"/>
          <cell r="AH753"/>
          <cell r="AI753"/>
          <cell r="AJ753"/>
          <cell r="AK753"/>
          <cell r="AL753"/>
          <cell r="AM753"/>
          <cell r="AN753"/>
          <cell r="AO753"/>
          <cell r="AP753"/>
          <cell r="AQ753"/>
          <cell r="BB753" t="str">
            <v>มีคำสั่งสืบทรัพย์เมื่อวันที่ 15-6-2566//รายงานผลสืบทรัพย์เมื่อวันที่ 28-8-2566</v>
          </cell>
          <cell r="BC753">
            <v>1200</v>
          </cell>
          <cell r="BD753">
            <v>8</v>
          </cell>
          <cell r="BE753">
            <v>1</v>
          </cell>
          <cell r="BF753">
            <v>2567</v>
          </cell>
          <cell r="BG753">
            <v>0</v>
          </cell>
          <cell r="BH753" t="str">
            <v>-</v>
          </cell>
          <cell r="BI753" t="str">
            <v>-</v>
          </cell>
          <cell r="BJ753" t="str">
            <v>-</v>
          </cell>
          <cell r="BK753">
            <v>0</v>
          </cell>
          <cell r="BL753">
            <v>1545</v>
          </cell>
          <cell r="BM753">
            <v>0</v>
          </cell>
          <cell r="BN753">
            <v>15</v>
          </cell>
          <cell r="BO753">
            <v>3</v>
          </cell>
          <cell r="BP753">
            <v>2567</v>
          </cell>
          <cell r="BQ753" t="str">
            <v>-</v>
          </cell>
          <cell r="BR753" t="str">
            <v>-</v>
          </cell>
          <cell r="BS753" t="str">
            <v>-</v>
          </cell>
          <cell r="BT753" t="str">
            <v>นายศรัณย์ พุทธเกิด</v>
          </cell>
          <cell r="BU753">
            <v>883163011762</v>
          </cell>
          <cell r="BV753" t="str">
            <v>1.นายศรัณย์  พุทธเกิด
2.นางสาวกนกวรรณ  ไชยหาญ
3.นายสุวิทย์  อินสุด
4.นางสาวอัมพร  กุลพรม</v>
          </cell>
          <cell r="BW753" t="str">
            <v>จำเลยที่ 1
คู่สมรสจำเลยที่ 1
จำเลยที่ 2
จำเลยที่ 3</v>
          </cell>
          <cell r="BX753" t="str">
            <v>1-5099-01464-94-7
3-5704-00890-58-5
5-5512-00006-45-0
3-5710-00318-37-1</v>
          </cell>
          <cell r="BY753"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3" t="str">
            <v>ไม่พบ</v>
          </cell>
          <cell r="CA753"/>
          <cell r="CB753">
            <v>4</v>
          </cell>
          <cell r="CC753"/>
          <cell r="CD753"/>
          <cell r="CE753"/>
          <cell r="CF753"/>
          <cell r="CG753"/>
          <cell r="CH753"/>
          <cell r="CK753"/>
          <cell r="CT753"/>
        </row>
        <row r="754">
          <cell r="B754">
            <v>2216</v>
          </cell>
          <cell r="C754">
            <v>749</v>
          </cell>
          <cell r="D754">
            <v>8</v>
          </cell>
          <cell r="E754">
            <v>5</v>
          </cell>
          <cell r="F754">
            <v>2566</v>
          </cell>
          <cell r="G754" t="str">
            <v>800075596778
800042491038</v>
          </cell>
          <cell r="H754" t="str">
            <v>กองทุนหมู่บ้านสันป่าค่า หมู่ที่ 8</v>
          </cell>
          <cell r="I754"/>
          <cell r="J754"/>
          <cell r="K754"/>
          <cell r="L754" t="str">
            <v>บ่อสร้าง</v>
          </cell>
          <cell r="M754" t="str">
            <v>เชียงใหม่ 1</v>
          </cell>
          <cell r="N754">
            <v>8</v>
          </cell>
          <cell r="O754" t="str">
            <v>สินเชื่อพัฒนาองค์กรชนบท</v>
          </cell>
          <cell r="P754" t="str">
            <v>1.บุคคลค้ำประกัน</v>
          </cell>
          <cell r="Q754">
            <v>1999614.88</v>
          </cell>
          <cell r="R754"/>
          <cell r="S754" t="str">
            <v>จังหวัดเชียงใหม่</v>
          </cell>
          <cell r="T754" t="str">
            <v>ผบ.1250</v>
          </cell>
          <cell r="U754">
            <v>2563</v>
          </cell>
          <cell r="V754" t="str">
            <v>ผบ.2211</v>
          </cell>
          <cell r="W754">
            <v>2563</v>
          </cell>
          <cell r="X754"/>
          <cell r="Y754"/>
          <cell r="Z754"/>
          <cell r="AA754">
            <v>8</v>
          </cell>
          <cell r="AB754">
            <v>9</v>
          </cell>
          <cell r="AC754">
            <v>2563</v>
          </cell>
          <cell r="AD754"/>
          <cell r="AE754"/>
          <cell r="AF754"/>
          <cell r="AG754"/>
          <cell r="AH754"/>
          <cell r="AI754"/>
          <cell r="AJ754"/>
          <cell r="AK754"/>
          <cell r="AL754"/>
          <cell r="AM754"/>
          <cell r="AN754"/>
          <cell r="AO754"/>
          <cell r="AP754"/>
          <cell r="AQ754"/>
          <cell r="BB754" t="str">
            <v>คำสั่งดำเนินการ24/3/2566//รายงานสืบทรัพย์วันที่ 19/9/2566</v>
          </cell>
          <cell r="BC754">
            <v>5400</v>
          </cell>
          <cell r="BD754">
            <v>27</v>
          </cell>
          <cell r="BE754">
            <v>3</v>
          </cell>
          <cell r="BF754">
            <v>2567</v>
          </cell>
          <cell r="BG754">
            <v>0</v>
          </cell>
          <cell r="BH754" t="str">
            <v>-</v>
          </cell>
          <cell r="BI754" t="str">
            <v>-</v>
          </cell>
          <cell r="BJ754" t="str">
            <v>-</v>
          </cell>
          <cell r="BK754">
            <v>0</v>
          </cell>
          <cell r="BL754">
            <v>4785</v>
          </cell>
          <cell r="BM754">
            <v>0</v>
          </cell>
          <cell r="BN754">
            <v>12</v>
          </cell>
          <cell r="BO754">
            <v>9</v>
          </cell>
          <cell r="BP754">
            <v>2567</v>
          </cell>
          <cell r="BQ754" t="str">
            <v>-</v>
          </cell>
          <cell r="BR754" t="str">
            <v>-</v>
          </cell>
          <cell r="BS754" t="str">
            <v>-</v>
          </cell>
          <cell r="BT754" t="str">
            <v xml:space="preserve">กองทุนหมู่บ้านสันป่าค่า หมู่ที่ 8 </v>
          </cell>
          <cell r="BU754">
            <v>883263011722</v>
          </cell>
          <cell r="BV754"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4"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4"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4"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4" t="str">
            <v>พบ</v>
          </cell>
          <cell r="CA754"/>
          <cell r="CB754"/>
          <cell r="CC754"/>
          <cell r="CD754" t="str">
            <v xml:space="preserve">กองทุนหมู่บ้านสันป่าค่า หมู่ที่ 8 </v>
          </cell>
          <cell r="CE754"/>
          <cell r="CF754"/>
          <cell r="CG754"/>
          <cell r="CH754"/>
          <cell r="CK754"/>
          <cell r="CT754"/>
        </row>
        <row r="755">
          <cell r="B755">
            <v>2224</v>
          </cell>
          <cell r="C755">
            <v>750</v>
          </cell>
          <cell r="D755">
            <v>19</v>
          </cell>
          <cell r="E755">
            <v>6</v>
          </cell>
          <cell r="F755">
            <v>2566</v>
          </cell>
          <cell r="G755"/>
          <cell r="H755" t="str">
            <v>นาย</v>
          </cell>
          <cell r="I755" t="str">
            <v>สรวิชย์</v>
          </cell>
          <cell r="J755" t="str">
            <v>หิญชีระนันทน์</v>
          </cell>
          <cell r="K755">
            <v>3102000467028</v>
          </cell>
          <cell r="L755" t="str">
            <v>มหาวิทยาลัยเชียงใหม่</v>
          </cell>
          <cell r="M755" t="str">
            <v>เชียงใหม่ 2</v>
          </cell>
          <cell r="N755">
            <v>8</v>
          </cell>
          <cell r="O755" t="str">
            <v>เพื่อการบริโภค</v>
          </cell>
          <cell r="P755" t="str">
            <v>1.บุคคลค้ำประกัน</v>
          </cell>
          <cell r="Q755">
            <v>153595.54</v>
          </cell>
          <cell r="R755">
            <v>11370.28</v>
          </cell>
          <cell r="S755" t="str">
            <v>แขวงเชียงใหม่</v>
          </cell>
          <cell r="T755" t="str">
            <v>ผบ.91</v>
          </cell>
          <cell r="U755">
            <v>2557</v>
          </cell>
          <cell r="V755" t="str">
            <v>ผบ.1608</v>
          </cell>
          <cell r="W755">
            <v>2557</v>
          </cell>
          <cell r="AA755">
            <v>14</v>
          </cell>
          <cell r="AB755">
            <v>3</v>
          </cell>
          <cell r="AC755">
            <v>2557</v>
          </cell>
          <cell r="BB755" t="str">
            <v>มีคำสั่งสืบทรัพย์วันที่ 19/6/2566//รายงานผลสืบวันที่ 4/11/2566</v>
          </cell>
          <cell r="BC755">
            <v>1200</v>
          </cell>
          <cell r="BD755">
            <v>5</v>
          </cell>
          <cell r="BE755">
            <v>7</v>
          </cell>
          <cell r="BF755">
            <v>2567</v>
          </cell>
          <cell r="BG755">
            <v>0</v>
          </cell>
          <cell r="BH755" t="str">
            <v>-</v>
          </cell>
          <cell r="BI755" t="str">
            <v>-</v>
          </cell>
          <cell r="BJ755" t="str">
            <v>-</v>
          </cell>
          <cell r="BK755">
            <v>0</v>
          </cell>
          <cell r="BL755">
            <v>2405</v>
          </cell>
          <cell r="BM755">
            <v>0</v>
          </cell>
          <cell r="BN755" t="str">
            <v/>
          </cell>
          <cell r="BO755" t="str">
            <v/>
          </cell>
          <cell r="BP755" t="str">
            <v/>
          </cell>
          <cell r="BQ755" t="str">
            <v>-</v>
          </cell>
          <cell r="BR755" t="str">
            <v>-</v>
          </cell>
          <cell r="BS755" t="str">
            <v>-</v>
          </cell>
          <cell r="BT755" t="str">
            <v>นายสรวิชย์ หิญชีระนันทน์</v>
          </cell>
          <cell r="BU755">
            <v>0</v>
          </cell>
          <cell r="BV755" t="str">
            <v xml:space="preserve">1. นายสรวิชย์ หิญชีระนันท์
2.นางอรพรรณ หิญชีระนันท์
3.นายชูชาติ คงเทศน์
4.นางสาวปราวีณา ทินกร ณ อยุธยา </v>
          </cell>
          <cell r="BW755" t="str">
            <v>จำเลยที่ 1
คู่สมรสจำเลยที่ 1
จำเลยที่ 2
คู่สมรสจำเลยที่ 2</v>
          </cell>
          <cell r="BX755" t="str">
            <v>3-1020-00467-02-8
3-5099-01230-07-1
3-5307-00190-36-8
3-6599-00633-17-1</v>
          </cell>
          <cell r="BY755"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5" t="str">
            <v>พบทรัพย์</v>
          </cell>
          <cell r="CB755">
            <v>4</v>
          </cell>
          <cell r="CD755" t="str">
            <v>นายสรวิชย์ หิญชีระนันทน์</v>
          </cell>
          <cell r="CK755"/>
          <cell r="CL755"/>
          <cell r="CM755"/>
          <cell r="CN755"/>
          <cell r="CO755"/>
          <cell r="CP755"/>
          <cell r="CQ755"/>
          <cell r="CR755"/>
          <cell r="CS755"/>
          <cell r="CT755"/>
        </row>
        <row r="756">
          <cell r="B756">
            <v>2225</v>
          </cell>
          <cell r="C756">
            <v>751</v>
          </cell>
          <cell r="D756">
            <v>26</v>
          </cell>
          <cell r="E756">
            <v>5</v>
          </cell>
          <cell r="F756">
            <v>2566</v>
          </cell>
          <cell r="G756">
            <v>800069384694</v>
          </cell>
          <cell r="H756" t="str">
            <v>นาย</v>
          </cell>
          <cell r="I756" t="str">
            <v>จิรพงค์</v>
          </cell>
          <cell r="J756" t="str">
            <v>เรือนกูล</v>
          </cell>
          <cell r="K756">
            <v>3560500050872</v>
          </cell>
          <cell r="L756" t="str">
            <v>มหาวิทยาลัยเชียงใหม่</v>
          </cell>
          <cell r="M756" t="str">
            <v>เชียงใหม่ 2</v>
          </cell>
          <cell r="N756">
            <v>8</v>
          </cell>
          <cell r="O756" t="str">
            <v>สินเชื่อธนาคารประชาชน</v>
          </cell>
          <cell r="P756" t="str">
            <v>1.บุคคลค้ำประกัน</v>
          </cell>
          <cell r="Q756">
            <v>114261</v>
          </cell>
          <cell r="R756"/>
          <cell r="S756" t="str">
            <v>แขวงลำปาง</v>
          </cell>
          <cell r="T756" t="str">
            <v>ผบE709</v>
          </cell>
          <cell r="U756">
            <v>2566</v>
          </cell>
          <cell r="V756" t="str">
            <v>ผบE1493</v>
          </cell>
          <cell r="W756">
            <v>2566</v>
          </cell>
          <cell r="X756">
            <v>4</v>
          </cell>
          <cell r="Y756">
            <v>4</v>
          </cell>
          <cell r="Z756">
            <v>2566</v>
          </cell>
          <cell r="AB756"/>
          <cell r="AC756"/>
          <cell r="AD756"/>
          <cell r="AL756"/>
          <cell r="AM756"/>
          <cell r="AN756"/>
          <cell r="AO756"/>
          <cell r="AP756"/>
          <cell r="AQ756"/>
          <cell r="AR756"/>
          <cell r="AS756"/>
          <cell r="AT756"/>
          <cell r="AU756"/>
          <cell r="AV756"/>
          <cell r="AW756"/>
          <cell r="AX756"/>
          <cell r="AY756"/>
          <cell r="AZ756"/>
          <cell r="BA756"/>
          <cell r="BB756" t="str">
            <v>มีคำสั่งสืบทรัพย์วันที่ 26/05/2566//รายงานผลสืบทรัพย์วันที่ 24/10/2566</v>
          </cell>
          <cell r="BC756">
            <v>900</v>
          </cell>
          <cell r="BD756">
            <v>10</v>
          </cell>
          <cell r="BE756">
            <v>6</v>
          </cell>
          <cell r="BF756">
            <v>2567</v>
          </cell>
          <cell r="BG756">
            <v>0</v>
          </cell>
          <cell r="BH756" t="str">
            <v>-</v>
          </cell>
          <cell r="BI756" t="str">
            <v>-</v>
          </cell>
          <cell r="BJ756" t="str">
            <v>-</v>
          </cell>
          <cell r="BK756">
            <v>0</v>
          </cell>
          <cell r="BL756">
            <v>1480</v>
          </cell>
          <cell r="BM756">
            <v>0</v>
          </cell>
          <cell r="BN756" t="str">
            <v/>
          </cell>
          <cell r="BO756" t="str">
            <v/>
          </cell>
          <cell r="BP756" t="str">
            <v/>
          </cell>
          <cell r="BQ756" t="str">
            <v>-</v>
          </cell>
          <cell r="BR756" t="str">
            <v>-</v>
          </cell>
          <cell r="BS756" t="str">
            <v>-</v>
          </cell>
          <cell r="BT756" t="str">
            <v>นายจิรพงค์ เรือนกูล</v>
          </cell>
          <cell r="BU756">
            <v>883265010538</v>
          </cell>
          <cell r="BV756" t="str">
            <v xml:space="preserve">1.นายจิรพงค์ เรือนกูล
2.นายพงศธร วิสาพรม
3.นางสาวธันย์ชนก เครือปินตา
</v>
          </cell>
          <cell r="BW756" t="str">
            <v>จำเลยที่ 1
จำเลยที่ 2
จำเลยที่ 3</v>
          </cell>
          <cell r="BX756" t="str">
            <v>3-5605-00050-87-2
3-5201-00405-74-6
1-5299-00622-67-1</v>
          </cell>
          <cell r="BY756"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6" t="str">
            <v>พบทรัพย์</v>
          </cell>
          <cell r="CA756"/>
          <cell r="CB756">
            <v>3</v>
          </cell>
          <cell r="CC756"/>
          <cell r="CD756" t="str">
            <v>นายจิรพงค์ เรือนกูล</v>
          </cell>
          <cell r="CE756">
            <v>243307</v>
          </cell>
          <cell r="CF756"/>
          <cell r="CG756"/>
          <cell r="CK756"/>
          <cell r="CL756"/>
          <cell r="CM756"/>
          <cell r="CN756"/>
          <cell r="CO756"/>
          <cell r="CP756"/>
          <cell r="CQ756"/>
          <cell r="CR756"/>
          <cell r="CS756"/>
          <cell r="CT756"/>
        </row>
        <row r="757">
          <cell r="B757">
            <v>2226</v>
          </cell>
          <cell r="C757">
            <v>752</v>
          </cell>
          <cell r="D757">
            <v>30</v>
          </cell>
          <cell r="E757">
            <v>5</v>
          </cell>
          <cell r="F757">
            <v>2566</v>
          </cell>
          <cell r="G757" t="str">
            <v>800108323901,
800073915970</v>
          </cell>
          <cell r="H757" t="str">
            <v>นางสาว</v>
          </cell>
          <cell r="I757" t="str">
            <v xml:space="preserve">สุจิน </v>
          </cell>
          <cell r="J757" t="str">
            <v>จันทร์ปาง</v>
          </cell>
          <cell r="K757">
            <v>3509901239672</v>
          </cell>
          <cell r="L757" t="str">
            <v>แม่แตง</v>
          </cell>
          <cell r="M757" t="str">
            <v>เชียงใหม่ 2</v>
          </cell>
          <cell r="N757">
            <v>8</v>
          </cell>
          <cell r="O757" t="str">
            <v>สินเชื่อธนาคารประชาชน, สินเชื่อแก้ไขปัญหาหนี้นอกระบบ</v>
          </cell>
          <cell r="P757" t="str">
            <v>1.บุคคลค้ำประกัน</v>
          </cell>
          <cell r="Q757">
            <v>52034.94</v>
          </cell>
          <cell r="R757">
            <v>8924.25</v>
          </cell>
          <cell r="S757" t="str">
            <v>แขวงเชียงดาว</v>
          </cell>
          <cell r="T757" t="str">
            <v>ผบE148</v>
          </cell>
          <cell r="U757">
            <v>2566</v>
          </cell>
          <cell r="V757" t="str">
            <v>ผบE262</v>
          </cell>
          <cell r="W757">
            <v>2566</v>
          </cell>
          <cell r="X757">
            <v>20</v>
          </cell>
          <cell r="Y757">
            <v>4</v>
          </cell>
          <cell r="Z757">
            <v>2566</v>
          </cell>
          <cell r="AE757"/>
          <cell r="AI757"/>
          <cell r="AJ757"/>
          <cell r="AK757"/>
          <cell r="AL757"/>
          <cell r="AM757"/>
          <cell r="AN757"/>
          <cell r="AO757"/>
          <cell r="AP757"/>
          <cell r="AQ757"/>
          <cell r="AR757"/>
          <cell r="AS757"/>
          <cell r="AT757"/>
          <cell r="AU757"/>
          <cell r="AV757"/>
          <cell r="AW757"/>
          <cell r="AX757"/>
          <cell r="AY757"/>
          <cell r="AZ757"/>
          <cell r="BA757"/>
          <cell r="BB757" t="str">
            <v>มีคำสั่งสืบทรัพย์วันที่ 30/05/2566//รายงานสืบทรัพย์วันที่ 18/10/2566</v>
          </cell>
          <cell r="BC757">
            <v>600</v>
          </cell>
          <cell r="BD757">
            <v>10</v>
          </cell>
          <cell r="BE757">
            <v>6</v>
          </cell>
          <cell r="BF757">
            <v>2567</v>
          </cell>
          <cell r="BG757">
            <v>0</v>
          </cell>
          <cell r="BH757" t="str">
            <v>-</v>
          </cell>
          <cell r="BI757" t="str">
            <v>-</v>
          </cell>
          <cell r="BJ757" t="str">
            <v>-</v>
          </cell>
          <cell r="BK757">
            <v>0</v>
          </cell>
          <cell r="BL757">
            <v>575</v>
          </cell>
          <cell r="BM757">
            <v>0</v>
          </cell>
          <cell r="BN757">
            <v>28</v>
          </cell>
          <cell r="BO757">
            <v>11</v>
          </cell>
          <cell r="BP757">
            <v>2567</v>
          </cell>
          <cell r="BQ757" t="str">
            <v>-</v>
          </cell>
          <cell r="BR757" t="str">
            <v>-</v>
          </cell>
          <cell r="BS757" t="str">
            <v>-</v>
          </cell>
          <cell r="BT757" t="str">
            <v>นางสาวสุจิน  จันทร์ปาง</v>
          </cell>
          <cell r="BU757">
            <v>883256010863</v>
          </cell>
          <cell r="BV757" t="str">
            <v xml:space="preserve">1.นางสาวสุจิน จันทร์ปาง
2.นายงสาวสมศรี สุวรรณ์
</v>
          </cell>
          <cell r="BW757" t="str">
            <v>จำเลยที่ 1
จำเลยที่ 2</v>
          </cell>
          <cell r="BX757" t="str">
            <v>3-5099-01239-67-2
3-5007-00623-46-9</v>
          </cell>
          <cell r="BY757" t="str">
            <v>-ไม่พบว่ากรรมสิทธิ์ในที่ดิน อ.แม่แตง จ.เชียงใหม่
-ไม่พบว่ากรรมสิทธิ์ในที่ดิน อ.แม่แตง จ.เชียงใหม่</v>
          </cell>
          <cell r="BZ757" t="str">
            <v>ไม่พบ</v>
          </cell>
          <cell r="CA757"/>
          <cell r="CB757">
            <v>2</v>
          </cell>
          <cell r="CC757"/>
          <cell r="CD757" t="str">
            <v>นางสาวสุจิน  จันทร์ปาง</v>
          </cell>
          <cell r="CE757">
            <v>243312</v>
          </cell>
          <cell r="CF757"/>
          <cell r="CG757"/>
          <cell r="CK757"/>
          <cell r="CT757"/>
        </row>
        <row r="758">
          <cell r="B758">
            <v>2227</v>
          </cell>
          <cell r="C758">
            <v>753</v>
          </cell>
          <cell r="D758">
            <v>26</v>
          </cell>
          <cell r="E758">
            <v>4</v>
          </cell>
          <cell r="F758">
            <v>2566</v>
          </cell>
          <cell r="G758">
            <v>800072203816</v>
          </cell>
          <cell r="H758" t="str">
            <v>นาย</v>
          </cell>
          <cell r="I758" t="str">
            <v>เทพโยธิน</v>
          </cell>
          <cell r="J758" t="str">
            <v>พันธง</v>
          </cell>
          <cell r="K758">
            <v>3500700429395</v>
          </cell>
          <cell r="L758" t="str">
            <v>แม่ริม</v>
          </cell>
          <cell r="M758" t="str">
            <v>เชียงใหม่ 2</v>
          </cell>
          <cell r="N758">
            <v>8</v>
          </cell>
          <cell r="O758" t="str">
            <v>สินเชื่อธนาคารประชาชน</v>
          </cell>
          <cell r="P758" t="str">
            <v>1.บุคคลค้ำประกัน</v>
          </cell>
          <cell r="Q758">
            <v>126786.65</v>
          </cell>
          <cell r="R758">
            <v>37805.64</v>
          </cell>
          <cell r="S758" t="str">
            <v>แขวงเชียงใหม่</v>
          </cell>
          <cell r="T758" t="str">
            <v>ผบE3553</v>
          </cell>
          <cell r="U758">
            <v>2565</v>
          </cell>
          <cell r="V758" t="str">
            <v>ผบE7106</v>
          </cell>
          <cell r="W758">
            <v>2565</v>
          </cell>
          <cell r="X758">
            <v>4</v>
          </cell>
          <cell r="Y758">
            <v>10</v>
          </cell>
          <cell r="Z758"/>
          <cell r="AA758">
            <v>4</v>
          </cell>
          <cell r="AB758">
            <v>10</v>
          </cell>
          <cell r="AC758">
            <v>2565</v>
          </cell>
          <cell r="AD758"/>
          <cell r="AE758"/>
          <cell r="AF758"/>
          <cell r="AG758"/>
          <cell r="AO758"/>
          <cell r="AP758"/>
          <cell r="AQ758"/>
          <cell r="AR758"/>
          <cell r="AS758"/>
          <cell r="AT758"/>
          <cell r="AU758"/>
          <cell r="AV758"/>
          <cell r="AW758"/>
          <cell r="AX758"/>
          <cell r="AY758"/>
          <cell r="AZ758"/>
          <cell r="BA758"/>
          <cell r="BB758" t="str">
            <v>คำสั่งสืบวันที่ 26/04/2566//สืบแล้ว รายงานผลสืบวันที่ 10/11/2566</v>
          </cell>
          <cell r="BC758">
            <v>1200</v>
          </cell>
          <cell r="BD758">
            <v>15</v>
          </cell>
          <cell r="BE758">
            <v>1</v>
          </cell>
          <cell r="BF758">
            <v>2568</v>
          </cell>
          <cell r="BG758">
            <v>0</v>
          </cell>
          <cell r="BH758" t="str">
            <v>-</v>
          </cell>
          <cell r="BI758" t="str">
            <v>-</v>
          </cell>
          <cell r="BJ758" t="str">
            <v>-</v>
          </cell>
          <cell r="BK758">
            <v>0</v>
          </cell>
          <cell r="BL758">
            <v>1265</v>
          </cell>
          <cell r="BM758">
            <v>0</v>
          </cell>
          <cell r="BN758" t="str">
            <v/>
          </cell>
          <cell r="BO758" t="str">
            <v/>
          </cell>
          <cell r="BP758" t="str">
            <v/>
          </cell>
          <cell r="BQ758" t="str">
            <v>-</v>
          </cell>
          <cell r="BR758" t="str">
            <v>-</v>
          </cell>
          <cell r="BS758" t="str">
            <v>-</v>
          </cell>
          <cell r="BT758" t="str">
            <v>นายเทพโยธิน พันธง</v>
          </cell>
          <cell r="BU758">
            <v>883265010391</v>
          </cell>
          <cell r="BV758" t="str">
            <v>1.นายเทพโยธิน พันธง
2.นายสมศักดิ์ บุญมี
3.นายภัทรพงศ์ เจริญสุวรรณ
4.นางสาวนฤมล อุโณ</v>
          </cell>
          <cell r="BW758" t="str">
            <v>จำเลยที่ 1
จำเลยที่ 2
จำเลยที่ 3
คู่สมรสจำเลยที่ 3</v>
          </cell>
          <cell r="BX758" t="str">
            <v>3-5007-00429-39-5
3-5007-00183-07-8
3-5007-00413-55-3
3-5006-00024-49-1</v>
          </cell>
          <cell r="BY758"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8" t="str">
            <v>พบทรัพย์</v>
          </cell>
          <cell r="CA758"/>
          <cell r="CB758">
            <v>4</v>
          </cell>
          <cell r="CC758"/>
          <cell r="CD758" t="str">
            <v>นายเทพโยธิน พันธง</v>
          </cell>
          <cell r="CE758">
            <v>243064</v>
          </cell>
          <cell r="CF758">
            <v>243258</v>
          </cell>
          <cell r="CK758"/>
          <cell r="CL758"/>
          <cell r="CM758"/>
          <cell r="CN758"/>
          <cell r="CO758"/>
          <cell r="CP758"/>
          <cell r="CQ758"/>
          <cell r="CR758"/>
          <cell r="CS758"/>
          <cell r="CT758"/>
        </row>
        <row r="759">
          <cell r="B759">
            <v>2228</v>
          </cell>
          <cell r="C759">
            <v>754</v>
          </cell>
          <cell r="G759">
            <v>800044227786</v>
          </cell>
          <cell r="H759" t="str">
            <v>นาง</v>
          </cell>
          <cell r="I759" t="str">
            <v>กำไร</v>
          </cell>
          <cell r="J759" t="str">
            <v>หวานฉ่ำ</v>
          </cell>
          <cell r="K759">
            <v>3650500695238</v>
          </cell>
          <cell r="L759" t="str">
            <v>บวกครกหลวง</v>
          </cell>
          <cell r="M759" t="str">
            <v>เชียงใหม่ 3</v>
          </cell>
          <cell r="N759">
            <v>8</v>
          </cell>
          <cell r="O759" t="str">
            <v>องค์กรชุมชน</v>
          </cell>
          <cell r="P759" t="str">
            <v>1.บุคคลค้ำประกัน</v>
          </cell>
          <cell r="Q759">
            <v>135550.94</v>
          </cell>
          <cell r="R759"/>
          <cell r="S759" t="str">
            <v>แขวงเชียงใหม่</v>
          </cell>
          <cell r="T759" t="str">
            <v>ผบ13005</v>
          </cell>
          <cell r="U759">
            <v>2559</v>
          </cell>
          <cell r="V759" t="str">
            <v>ผบ1812</v>
          </cell>
          <cell r="W759">
            <v>2560</v>
          </cell>
          <cell r="X759"/>
          <cell r="Y759"/>
          <cell r="Z759"/>
          <cell r="AA759">
            <v>18</v>
          </cell>
          <cell r="AB759">
            <v>4</v>
          </cell>
          <cell r="AC759">
            <v>2560</v>
          </cell>
          <cell r="AD759"/>
          <cell r="AE759"/>
          <cell r="AF759"/>
          <cell r="AG759"/>
          <cell r="AH759"/>
          <cell r="AI759"/>
          <cell r="AJ759"/>
          <cell r="AK759"/>
          <cell r="AL759"/>
          <cell r="AM759"/>
          <cell r="AN759"/>
          <cell r="AO759"/>
          <cell r="AP759"/>
          <cell r="AQ759"/>
          <cell r="BB759" t="str">
            <v>คำสั่งดำเนินการ 8/5/2566//รายงานสืบทรัพย์วันที่ 25/9/2566</v>
          </cell>
          <cell r="BC759">
            <v>1800</v>
          </cell>
          <cell r="BD759">
            <v>1</v>
          </cell>
          <cell r="BE759">
            <v>7</v>
          </cell>
          <cell r="BF759">
            <v>2567</v>
          </cell>
          <cell r="BG759">
            <v>0</v>
          </cell>
          <cell r="BH759" t="str">
            <v>-</v>
          </cell>
          <cell r="BI759" t="str">
            <v>-</v>
          </cell>
          <cell r="BJ759" t="str">
            <v>-</v>
          </cell>
          <cell r="BK759">
            <v>0</v>
          </cell>
          <cell r="BL759">
            <v>1925</v>
          </cell>
          <cell r="BM759">
            <v>0</v>
          </cell>
          <cell r="BN759" t="str">
            <v/>
          </cell>
          <cell r="BO759" t="str">
            <v/>
          </cell>
          <cell r="BP759" t="str">
            <v/>
          </cell>
          <cell r="BQ759" t="str">
            <v>-</v>
          </cell>
          <cell r="BR759" t="str">
            <v>-</v>
          </cell>
          <cell r="BS759" t="str">
            <v>-</v>
          </cell>
          <cell r="BT759" t="str">
            <v>นางกำไร หวานฉ่ำ</v>
          </cell>
          <cell r="BU759">
            <v>823659010672</v>
          </cell>
          <cell r="BV759"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9" t="str">
            <v>จำเลยที่ 1
คู่สมรสจำเลยที่ 1
จำเลยที่ 2
คู่สมรสจำเลยที่ 2
จำเลยที่ 3
คู่สมรสจำเลยที่ 3</v>
          </cell>
          <cell r="BX759" t="str">
            <v>3-6506-00695-23-8
3-5308-00501-66-7
5-1014-00004-34-9
3-1014-00471-65-0
3-5711-00522-38-7
3-5701-01664-37-1</v>
          </cell>
          <cell r="BY75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9" t="str">
            <v>ไม่พบ</v>
          </cell>
          <cell r="CA759"/>
          <cell r="CD759"/>
          <cell r="CE759"/>
          <cell r="CF759"/>
          <cell r="CG759"/>
          <cell r="CH759"/>
          <cell r="CK759"/>
          <cell r="CL759"/>
          <cell r="CM759"/>
          <cell r="CN759"/>
          <cell r="CO759"/>
          <cell r="CP759"/>
          <cell r="CQ759"/>
          <cell r="CR759"/>
          <cell r="CS759"/>
          <cell r="CT759"/>
        </row>
        <row r="760">
          <cell r="B760">
            <v>2229</v>
          </cell>
          <cell r="C760">
            <v>755</v>
          </cell>
          <cell r="G760">
            <v>800034550700</v>
          </cell>
          <cell r="H760" t="str">
            <v>นางสาว</v>
          </cell>
          <cell r="I760" t="str">
            <v>ชนัดดา</v>
          </cell>
          <cell r="J760" t="str">
            <v>รอดกระแสร์</v>
          </cell>
          <cell r="K760" t="str">
            <v>3-5899-00031-45-8</v>
          </cell>
          <cell r="L760" t="str">
            <v>หางดง</v>
          </cell>
          <cell r="M760" t="str">
            <v>เชียงใหม่ 3</v>
          </cell>
          <cell r="N760">
            <v>8</v>
          </cell>
          <cell r="P760"/>
          <cell r="Q760"/>
          <cell r="R760"/>
          <cell r="S760" t="str">
            <v>แขวงเชียงใหม่</v>
          </cell>
          <cell r="T760"/>
          <cell r="U760"/>
          <cell r="V760" t="str">
            <v>ผบ.8958</v>
          </cell>
          <cell r="W760">
            <v>2557</v>
          </cell>
          <cell r="X760"/>
          <cell r="Y760"/>
          <cell r="Z760"/>
          <cell r="AA760"/>
          <cell r="AB760"/>
          <cell r="AC760"/>
          <cell r="AD760"/>
          <cell r="AE760"/>
          <cell r="AF760"/>
          <cell r="AG760"/>
          <cell r="AH760"/>
          <cell r="AI760"/>
          <cell r="AJ760"/>
          <cell r="AK760"/>
          <cell r="AL760"/>
          <cell r="AM760"/>
          <cell r="AN760"/>
          <cell r="AO760"/>
          <cell r="AP760"/>
          <cell r="AQ760"/>
          <cell r="BB760" t="str">
            <v xml:space="preserve"> </v>
          </cell>
          <cell r="BC760">
            <v>1500</v>
          </cell>
          <cell r="BD760">
            <v>17</v>
          </cell>
          <cell r="BE760">
            <v>1</v>
          </cell>
          <cell r="BF760">
            <v>2568</v>
          </cell>
          <cell r="BG760">
            <v>0</v>
          </cell>
          <cell r="BH760" t="str">
            <v>-</v>
          </cell>
          <cell r="BI760" t="str">
            <v>-</v>
          </cell>
          <cell r="BJ760" t="str">
            <v>-</v>
          </cell>
          <cell r="BK760">
            <v>0</v>
          </cell>
          <cell r="BL760">
            <v>2825</v>
          </cell>
          <cell r="BM760">
            <v>0</v>
          </cell>
          <cell r="BN760">
            <v>10</v>
          </cell>
          <cell r="BO760">
            <v>3</v>
          </cell>
          <cell r="BP760">
            <v>2568</v>
          </cell>
          <cell r="BQ760" t="str">
            <v>-</v>
          </cell>
          <cell r="BR760" t="str">
            <v>-</v>
          </cell>
          <cell r="BS760" t="str">
            <v>-</v>
          </cell>
          <cell r="BT760" t="str">
            <v>นางสาวชนัดดา รอดกระแสร์</v>
          </cell>
          <cell r="BU760">
            <v>0</v>
          </cell>
          <cell r="BV760" t="str">
            <v xml:space="preserve">1.นางสาวชนัดดา  รอดกระแสร์
2.นายวุฒิพล  สมยา
3.นายดนัย  หนุนชาติ
4.นางอรพิน  จันทร์โม
5.นายธนกร  ยุติการ
</v>
          </cell>
          <cell r="BW760" t="str">
            <v xml:space="preserve">จำเลยที่ 1
คู่สมรสจำเลยที่ 1
จำเลยที่ 2
จำเลยที่ 3
คู่สมรสจำเลยที่ 3
</v>
          </cell>
          <cell r="BX760" t="str">
            <v>3-5899-00031-45-8
3-5099-00524-78-1
3-5801-00164-42-1
3-5017-00029-21-5
5-4712-00042-86-4</v>
          </cell>
          <cell r="BY76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60" t="str">
            <v>ไม่พบทรัพย์</v>
          </cell>
          <cell r="CA760"/>
          <cell r="CB760"/>
          <cell r="CC760"/>
          <cell r="CD760" t="str">
            <v>นางสาวชนัดดา รอดกระแสร์</v>
          </cell>
          <cell r="CE760"/>
          <cell r="CF760"/>
          <cell r="CG760"/>
          <cell r="CH760"/>
          <cell r="CK760"/>
          <cell r="CL760"/>
          <cell r="CM760"/>
          <cell r="CN760"/>
          <cell r="CO760"/>
          <cell r="CP760"/>
          <cell r="CQ760"/>
          <cell r="CR760"/>
          <cell r="CS760"/>
          <cell r="CT760"/>
        </row>
        <row r="761">
          <cell r="B761">
            <v>2230</v>
          </cell>
          <cell r="C761">
            <v>756</v>
          </cell>
          <cell r="D761">
            <v>25</v>
          </cell>
          <cell r="E761">
            <v>4</v>
          </cell>
          <cell r="F761">
            <v>2566</v>
          </cell>
          <cell r="G761">
            <v>800106183729</v>
          </cell>
          <cell r="H761" t="str">
            <v>นาย</v>
          </cell>
          <cell r="I761" t="str">
            <v>สุเมธ</v>
          </cell>
          <cell r="J761" t="str">
            <v>บุญพากเพียร</v>
          </cell>
          <cell r="K761">
            <v>1509901113192</v>
          </cell>
          <cell r="L761" t="str">
            <v>จอมทอง</v>
          </cell>
          <cell r="M761" t="str">
            <v>เชียงใหม่ 3</v>
          </cell>
          <cell r="N761">
            <v>8</v>
          </cell>
          <cell r="O761" t="str">
            <v>สินเชื่อธนาคารประชาชน</v>
          </cell>
          <cell r="P761" t="str">
            <v>2.หลักทรัพย์ค้ำประกัน</v>
          </cell>
          <cell r="Q761">
            <v>173461.98</v>
          </cell>
          <cell r="R761">
            <v>9083.58</v>
          </cell>
          <cell r="S761" t="str">
            <v>แขวงเชียงใหม่</v>
          </cell>
          <cell r="T761" t="str">
            <v>ผบE5226</v>
          </cell>
          <cell r="U761">
            <v>2565</v>
          </cell>
          <cell r="V761" t="str">
            <v>ผบE8509</v>
          </cell>
          <cell r="W761">
            <v>2565</v>
          </cell>
          <cell r="X761"/>
          <cell r="Y761"/>
          <cell r="Z761"/>
          <cell r="AA761">
            <v>28</v>
          </cell>
          <cell r="AB761">
            <v>11</v>
          </cell>
          <cell r="AC761">
            <v>2565</v>
          </cell>
          <cell r="AD761"/>
          <cell r="AE761"/>
          <cell r="AF761"/>
          <cell r="AG761"/>
          <cell r="AH761"/>
          <cell r="AI761"/>
          <cell r="AJ761"/>
          <cell r="AK761"/>
          <cell r="AL761"/>
          <cell r="AM761"/>
          <cell r="AN761"/>
          <cell r="AO761"/>
          <cell r="AP761"/>
          <cell r="AQ761"/>
          <cell r="BB761" t="str">
            <v>สั่งสืบทรัพย์วันที่ 25/4/2566//สืบแล้ว รายงานผลวันที่ 10/11/2566</v>
          </cell>
          <cell r="BC761">
            <v>300</v>
          </cell>
          <cell r="BD761">
            <v>1</v>
          </cell>
          <cell r="BE761">
            <v>7</v>
          </cell>
          <cell r="BF761">
            <v>2567</v>
          </cell>
          <cell r="BG761">
            <v>0</v>
          </cell>
          <cell r="BH761" t="str">
            <v>-</v>
          </cell>
          <cell r="BI761" t="str">
            <v>-</v>
          </cell>
          <cell r="BJ761" t="str">
            <v>-</v>
          </cell>
          <cell r="BK761">
            <v>0</v>
          </cell>
          <cell r="BL761">
            <v>240</v>
          </cell>
          <cell r="BM761">
            <v>0</v>
          </cell>
          <cell r="BN761">
            <v>14</v>
          </cell>
          <cell r="BO761">
            <v>8</v>
          </cell>
          <cell r="BP761">
            <v>2567</v>
          </cell>
          <cell r="BQ761" t="str">
            <v>-</v>
          </cell>
          <cell r="BR761" t="str">
            <v>-</v>
          </cell>
          <cell r="BS761" t="str">
            <v>-</v>
          </cell>
          <cell r="BT761" t="str">
            <v>นายสุเมธ บุญพากเพียร</v>
          </cell>
          <cell r="BU761">
            <v>888165010036</v>
          </cell>
          <cell r="BV761" t="str">
            <v>1.นายสุเมธ บุญพากเพียร</v>
          </cell>
          <cell r="BW761" t="str">
            <v>จำเลยที่ 1</v>
          </cell>
          <cell r="BX761" t="str">
            <v>1-5099-01113-19-2</v>
          </cell>
          <cell r="BY761" t="str">
            <v>-ไม่พบว่ามีกรรมสิทธิ์ในที่ดิน อ.ดอยหล่อ จ.เชียงใหม่
-ไม่พบว่ามีกรรมสิทธิ์ในที่ดิน อ.จอมทอง จ.เชียงใหม่</v>
          </cell>
          <cell r="BZ761" t="str">
            <v>ไม่พบทรัพย์</v>
          </cell>
          <cell r="CA761"/>
          <cell r="CB761">
            <v>1</v>
          </cell>
          <cell r="CC761"/>
          <cell r="CD761"/>
          <cell r="CE761"/>
          <cell r="CF761"/>
          <cell r="CG761"/>
          <cell r="CH761"/>
          <cell r="CK761"/>
          <cell r="CT761"/>
        </row>
        <row r="762">
          <cell r="B762">
            <v>2231</v>
          </cell>
          <cell r="C762">
            <v>757</v>
          </cell>
          <cell r="D762">
            <v>25</v>
          </cell>
          <cell r="E762">
            <v>4</v>
          </cell>
          <cell r="F762">
            <v>2566</v>
          </cell>
          <cell r="G762">
            <v>800093961830</v>
          </cell>
          <cell r="H762" t="str">
            <v>นางสาว</v>
          </cell>
          <cell r="I762" t="str">
            <v>วาสนา</v>
          </cell>
          <cell r="J762" t="str">
            <v>ปฐมนิมิตร</v>
          </cell>
          <cell r="K762">
            <v>3510101309651</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45914</v>
          </cell>
          <cell r="R762">
            <v>11203.15</v>
          </cell>
          <cell r="S762" t="str">
            <v>จังหวัดลำพูน</v>
          </cell>
          <cell r="T762" t="str">
            <v>ผบE1896</v>
          </cell>
          <cell r="U762">
            <v>2564</v>
          </cell>
          <cell r="V762" t="str">
            <v>ผบE322</v>
          </cell>
          <cell r="W762">
            <v>2565</v>
          </cell>
          <cell r="X762">
            <v>21</v>
          </cell>
          <cell r="Y762">
            <v>2</v>
          </cell>
          <cell r="Z762">
            <v>2565</v>
          </cell>
          <cell r="AA762"/>
          <cell r="AB762"/>
          <cell r="AC762"/>
          <cell r="AD762"/>
          <cell r="AE762"/>
          <cell r="AF762"/>
          <cell r="AG762"/>
          <cell r="AH762"/>
          <cell r="AI762"/>
          <cell r="AJ762"/>
          <cell r="AK762"/>
          <cell r="AL762"/>
          <cell r="AM762"/>
          <cell r="AN762"/>
          <cell r="AO762"/>
          <cell r="AP762"/>
          <cell r="AQ762"/>
          <cell r="BB762" t="str">
            <v>มีคำสั่งสืบทรัพย์วันที่ 25/04/2566//สืบแล้ว รายงานผลสืบวันที่ 13/11/2566</v>
          </cell>
          <cell r="BC762">
            <v>600</v>
          </cell>
          <cell r="BD762">
            <v>9</v>
          </cell>
          <cell r="BE762">
            <v>8</v>
          </cell>
          <cell r="BF762">
            <v>2567</v>
          </cell>
          <cell r="BG762">
            <v>0</v>
          </cell>
          <cell r="BH762" t="str">
            <v>-</v>
          </cell>
          <cell r="BI762" t="str">
            <v>-</v>
          </cell>
          <cell r="BJ762" t="str">
            <v>-</v>
          </cell>
          <cell r="BK762">
            <v>0</v>
          </cell>
          <cell r="BL762">
            <v>780</v>
          </cell>
          <cell r="BM762">
            <v>0</v>
          </cell>
          <cell r="BN762">
            <v>16</v>
          </cell>
          <cell r="BO762">
            <v>10</v>
          </cell>
          <cell r="BP762">
            <v>2567</v>
          </cell>
          <cell r="BQ762" t="str">
            <v>-</v>
          </cell>
          <cell r="BR762" t="str">
            <v>-</v>
          </cell>
          <cell r="BS762" t="str">
            <v>-</v>
          </cell>
          <cell r="BT762" t="str">
            <v>นางสาววาสนา ปฐมนิมิตร</v>
          </cell>
          <cell r="BU762">
            <v>888164010460</v>
          </cell>
          <cell r="BV762" t="str">
            <v>1.นางสาววาสนา ปฐมนิมิตร
2.นางสาวกาญจนา ปฐมนิมิตร</v>
          </cell>
          <cell r="BW762" t="str">
            <v>จำเลยที่ 1
จำเลยที่ 2</v>
          </cell>
          <cell r="BX762" t="str">
            <v>3-5101-01309-650-1
1-5052-00003-89-3</v>
          </cell>
          <cell r="BY762"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2" t="str">
            <v>ไม่พบทรัพย์</v>
          </cell>
          <cell r="CA762" t="str">
            <v>พบ</v>
          </cell>
          <cell r="CB762">
            <v>2</v>
          </cell>
          <cell r="CC762"/>
          <cell r="CD762"/>
          <cell r="CE762"/>
          <cell r="CF762"/>
          <cell r="CG762"/>
          <cell r="CH762"/>
          <cell r="CK762"/>
          <cell r="CL762"/>
          <cell r="CM762"/>
          <cell r="CN762"/>
          <cell r="CO762"/>
          <cell r="CP762"/>
          <cell r="CQ762"/>
          <cell r="CR762"/>
          <cell r="CS762"/>
          <cell r="CT762"/>
        </row>
        <row r="763">
          <cell r="B763">
            <v>2232</v>
          </cell>
          <cell r="C763">
            <v>758</v>
          </cell>
          <cell r="D763">
            <v>25</v>
          </cell>
          <cell r="E763">
            <v>4</v>
          </cell>
          <cell r="F763">
            <v>2566</v>
          </cell>
          <cell r="G763">
            <v>800094730440</v>
          </cell>
          <cell r="H763" t="str">
            <v>นาย</v>
          </cell>
          <cell r="I763" t="str">
            <v>ธีระยุทธ</v>
          </cell>
          <cell r="J763" t="str">
            <v>สุริยา</v>
          </cell>
          <cell r="K763">
            <v>3500600078744</v>
          </cell>
          <cell r="L763" t="str">
            <v>ดอยเต่า</v>
          </cell>
          <cell r="M763" t="str">
            <v>เชียงใหม่ 3</v>
          </cell>
          <cell r="N763">
            <v>8</v>
          </cell>
          <cell r="O763" t="str">
            <v>สินเชื่อแก้ไขปัญหาหนี้นอกระบบPSAระยะที่2</v>
          </cell>
          <cell r="P763" t="str">
            <v>1.บุคคลค้ำประกัน</v>
          </cell>
          <cell r="Q763">
            <v>41660</v>
          </cell>
          <cell r="R763">
            <v>7927.47</v>
          </cell>
          <cell r="S763" t="str">
            <v>แขวงเชียงใหม่</v>
          </cell>
          <cell r="T763" t="str">
            <v>ผบE242</v>
          </cell>
          <cell r="U763">
            <v>2565</v>
          </cell>
          <cell r="V763" t="str">
            <v>ผบE3885</v>
          </cell>
          <cell r="W763">
            <v>2565</v>
          </cell>
          <cell r="X763">
            <v>21</v>
          </cell>
          <cell r="Y763">
            <v>6</v>
          </cell>
          <cell r="Z763">
            <v>2565</v>
          </cell>
          <cell r="BB763" t="str">
            <v>มีคำสั่งสืบทรัพย์วันที่ 25/04/2566//สืบแล้ว รายงานผลสืบวันที่ 17/11/2566</v>
          </cell>
          <cell r="BC763">
            <v>900</v>
          </cell>
          <cell r="BD763">
            <v>9</v>
          </cell>
          <cell r="BE763">
            <v>8</v>
          </cell>
          <cell r="BF763">
            <v>2567</v>
          </cell>
          <cell r="BG763">
            <v>0</v>
          </cell>
          <cell r="BH763" t="str">
            <v>-</v>
          </cell>
          <cell r="BI763" t="str">
            <v>-</v>
          </cell>
          <cell r="BJ763" t="str">
            <v>-</v>
          </cell>
          <cell r="BK763">
            <v>0</v>
          </cell>
          <cell r="BL763">
            <v>1200</v>
          </cell>
          <cell r="BM763">
            <v>0</v>
          </cell>
          <cell r="BN763">
            <v>16</v>
          </cell>
          <cell r="BO763">
            <v>10</v>
          </cell>
          <cell r="BP763">
            <v>2567</v>
          </cell>
          <cell r="BQ763" t="str">
            <v>-</v>
          </cell>
          <cell r="BR763" t="str">
            <v>-</v>
          </cell>
          <cell r="BS763" t="str">
            <v>-</v>
          </cell>
          <cell r="BT763" t="str">
            <v>นายธีระยุทธ สุริยา</v>
          </cell>
          <cell r="BU763">
            <v>888164010454</v>
          </cell>
          <cell r="BV763" t="str">
            <v>1.นายธีระยุทธ สุริยา
2.นางสาวหทัยกาญจน์ ศรีนวลอ้าย
3.นางสาวมลณภา ศรีนวลอ้าย</v>
          </cell>
          <cell r="BW763" t="str">
            <v>จำเลยที่ 1
คู่สมรสจำเลยที่ 1
จำเลยที่ 2</v>
          </cell>
          <cell r="BX763" t="str">
            <v>3-5006-00078-74-4
3-5015-00223-14-0
3-5015-00220-26-4</v>
          </cell>
          <cell r="BY763"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3" t="str">
            <v>พบทรัพย์</v>
          </cell>
          <cell r="CA763" t="str">
            <v>พบ</v>
          </cell>
          <cell r="CD763"/>
          <cell r="CK763"/>
          <cell r="CL763"/>
          <cell r="CM763"/>
          <cell r="CN763"/>
          <cell r="CO763"/>
          <cell r="CP763"/>
          <cell r="CQ763"/>
          <cell r="CR763"/>
          <cell r="CS763"/>
          <cell r="CT763"/>
        </row>
        <row r="764">
          <cell r="B764">
            <v>2233</v>
          </cell>
          <cell r="C764">
            <v>759</v>
          </cell>
          <cell r="D764">
            <v>25</v>
          </cell>
          <cell r="E764">
            <v>4</v>
          </cell>
          <cell r="F764">
            <v>2566</v>
          </cell>
          <cell r="G764">
            <v>800125269434</v>
          </cell>
          <cell r="H764" t="str">
            <v>นาย</v>
          </cell>
          <cell r="I764" t="str">
            <v>จรินเดช</v>
          </cell>
          <cell r="J764" t="str">
            <v>ศรีสถิตย์ธรรม</v>
          </cell>
          <cell r="K764">
            <v>1580100058144</v>
          </cell>
          <cell r="L764" t="str">
            <v>จอมทอง</v>
          </cell>
          <cell r="M764" t="str">
            <v>เชียงใหม่ 3</v>
          </cell>
          <cell r="N764">
            <v>8</v>
          </cell>
          <cell r="O764" t="str">
            <v>สินเชื่อผู้รายได้ประจำ Covid-19 (PSA)</v>
          </cell>
          <cell r="P764" t="str">
            <v>1.บุคคลค้ำประกัน</v>
          </cell>
          <cell r="Q764">
            <v>47222</v>
          </cell>
          <cell r="R764">
            <v>3097.69</v>
          </cell>
          <cell r="S764" t="str">
            <v>จังหวัดฮอด</v>
          </cell>
          <cell r="T764" t="str">
            <v>ผบE425</v>
          </cell>
          <cell r="U764">
            <v>2565</v>
          </cell>
          <cell r="V764" t="str">
            <v>ผบE550</v>
          </cell>
          <cell r="W764">
            <v>2565</v>
          </cell>
          <cell r="AA764">
            <v>27</v>
          </cell>
          <cell r="AB764">
            <v>7</v>
          </cell>
          <cell r="AC764">
            <v>2565</v>
          </cell>
          <cell r="BC764">
            <v>1500</v>
          </cell>
          <cell r="BD764">
            <v>24</v>
          </cell>
          <cell r="BE764">
            <v>1</v>
          </cell>
          <cell r="BF764">
            <v>2568</v>
          </cell>
          <cell r="BG764">
            <v>0</v>
          </cell>
          <cell r="BH764" t="str">
            <v>-</v>
          </cell>
          <cell r="BI764" t="str">
            <v>-</v>
          </cell>
          <cell r="BJ764" t="str">
            <v>-</v>
          </cell>
          <cell r="BK764">
            <v>0</v>
          </cell>
          <cell r="BL764">
            <v>1270</v>
          </cell>
          <cell r="BM764">
            <v>0</v>
          </cell>
          <cell r="BN764" t="str">
            <v/>
          </cell>
          <cell r="BO764" t="str">
            <v/>
          </cell>
          <cell r="BP764" t="str">
            <v/>
          </cell>
          <cell r="BQ764" t="str">
            <v>-</v>
          </cell>
          <cell r="BR764" t="str">
            <v>-</v>
          </cell>
          <cell r="BS764" t="str">
            <v>-</v>
          </cell>
          <cell r="BT764" t="str">
            <v>นายจรินเดช ศรีสถิตย์ธรรม</v>
          </cell>
          <cell r="BU764">
            <v>888165010028</v>
          </cell>
          <cell r="BV764"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4" t="str">
            <v xml:space="preserve">จำเลยที่ 1
คู่สมรสจำเลยที่ 1
จำเลยที่ 2
คู่สมรสจำเลยที่ 2
จำเลยที่ 3
</v>
          </cell>
          <cell r="BX764" t="str">
            <v xml:space="preserve">1-5801-00058-14-1
3-5106-00256-63-4
1-5002-00167-60-3
1-5002-00138-35-2
1-5099-01420-17-6
</v>
          </cell>
          <cell r="BY764"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4" t="str">
            <v>ไม่พบทรัพย์</v>
          </cell>
          <cell r="CD764"/>
          <cell r="CK764"/>
          <cell r="CT764"/>
        </row>
        <row r="765">
          <cell r="B765">
            <v>2234</v>
          </cell>
          <cell r="C765">
            <v>760</v>
          </cell>
          <cell r="D765">
            <v>25</v>
          </cell>
          <cell r="E765">
            <v>4</v>
          </cell>
          <cell r="F765">
            <v>2566</v>
          </cell>
          <cell r="G765">
            <v>800121877701</v>
          </cell>
          <cell r="H765" t="str">
            <v>นาง</v>
          </cell>
          <cell r="I765" t="str">
            <v>พัชริดา</v>
          </cell>
          <cell r="J765" t="str">
            <v>สกุลวิวัฒน์</v>
          </cell>
          <cell r="K765">
            <v>3500200476751</v>
          </cell>
          <cell r="L765" t="str">
            <v>จอมทอง</v>
          </cell>
          <cell r="M765" t="str">
            <v>เชียงใหม่ 3</v>
          </cell>
          <cell r="N765">
            <v>8</v>
          </cell>
          <cell r="O765" t="str">
            <v>สินเชื่อแก้ไขปัญหาหนี้นอกระบบPSAระยะที่2</v>
          </cell>
          <cell r="P765" t="str">
            <v>1.บุคคลค้ำประกัน</v>
          </cell>
          <cell r="Q765">
            <v>41660</v>
          </cell>
          <cell r="R765">
            <v>7927.47</v>
          </cell>
          <cell r="S765" t="str">
            <v>จังหวัดลำพูน</v>
          </cell>
          <cell r="T765" t="str">
            <v>ผบE1688</v>
          </cell>
          <cell r="U765">
            <v>2565</v>
          </cell>
          <cell r="V765" t="str">
            <v>ผบE2184</v>
          </cell>
          <cell r="W765">
            <v>2565</v>
          </cell>
          <cell r="X765">
            <v>7</v>
          </cell>
          <cell r="Y765">
            <v>11</v>
          </cell>
          <cell r="Z765">
            <v>2565</v>
          </cell>
          <cell r="BB765" t="str">
            <v>คำสั่งสืบทรัพย์วันที่ 25/04/2566//สืบแล้วรายงานผลสืบ วันที่ 13/11/2566</v>
          </cell>
          <cell r="BC765">
            <v>600</v>
          </cell>
          <cell r="BD765">
            <v>1</v>
          </cell>
          <cell r="BE765">
            <v>7</v>
          </cell>
          <cell r="BF765">
            <v>2567</v>
          </cell>
          <cell r="BG765">
            <v>0</v>
          </cell>
          <cell r="BH765" t="str">
            <v>-</v>
          </cell>
          <cell r="BI765" t="str">
            <v>-</v>
          </cell>
          <cell r="BJ765" t="str">
            <v>-</v>
          </cell>
          <cell r="BK765">
            <v>0</v>
          </cell>
          <cell r="BL765">
            <v>700</v>
          </cell>
          <cell r="BM765">
            <v>0</v>
          </cell>
          <cell r="BN765">
            <v>12</v>
          </cell>
          <cell r="BO765">
            <v>9</v>
          </cell>
          <cell r="BP765">
            <v>2567</v>
          </cell>
          <cell r="BQ765" t="str">
            <v>-</v>
          </cell>
          <cell r="BR765" t="str">
            <v>-</v>
          </cell>
          <cell r="BS765" t="str">
            <v>-</v>
          </cell>
          <cell r="BT765" t="str">
            <v>นางพัชริดา สกุลวิวัฒน์</v>
          </cell>
          <cell r="BU765">
            <v>888165010041</v>
          </cell>
          <cell r="BV765" t="str">
            <v>1.นางพัชริดา สกุลวิวัฒน์
2.นายภาคภูมิ สกุลวิวัฒน์</v>
          </cell>
          <cell r="BW765" t="str">
            <v xml:space="preserve">จำเลยที่ 1
คู่สมรสจำเลยที่ 1
</v>
          </cell>
          <cell r="BX765" t="str">
            <v>3-5002-00476-75-1
3-6701-00233-09-0</v>
          </cell>
          <cell r="BY765"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5" t="str">
            <v>ไม่พบทรัพย์</v>
          </cell>
          <cell r="CB765">
            <v>2</v>
          </cell>
          <cell r="CD765"/>
          <cell r="CK765"/>
          <cell r="CT765"/>
        </row>
        <row r="766">
          <cell r="B766">
            <v>2235</v>
          </cell>
          <cell r="C766">
            <v>761</v>
          </cell>
          <cell r="D766">
            <v>25</v>
          </cell>
          <cell r="E766">
            <v>4</v>
          </cell>
          <cell r="F766">
            <v>2566</v>
          </cell>
          <cell r="G766">
            <v>800093573791</v>
          </cell>
          <cell r="H766" t="str">
            <v>นาง</v>
          </cell>
          <cell r="I766" t="str">
            <v>สายใจ</v>
          </cell>
          <cell r="J766" t="str">
            <v>ผังดี</v>
          </cell>
          <cell r="K766">
            <v>3501400205841</v>
          </cell>
          <cell r="L766" t="str">
            <v>จอมทอง</v>
          </cell>
          <cell r="M766" t="str">
            <v>เชียงใหม่ 3</v>
          </cell>
          <cell r="N766">
            <v>8</v>
          </cell>
          <cell r="O766" t="str">
            <v>สินเชื่อธนาคารประชาชน</v>
          </cell>
          <cell r="P766" t="str">
            <v>1.บุคคลค้ำประกัน</v>
          </cell>
          <cell r="Q766">
            <v>40639.519999999997</v>
          </cell>
          <cell r="R766">
            <v>7492.51</v>
          </cell>
          <cell r="S766" t="str">
            <v>จังหวัดฮอด</v>
          </cell>
          <cell r="T766" t="str">
            <v>ผบE430</v>
          </cell>
          <cell r="U766">
            <v>2565</v>
          </cell>
          <cell r="V766" t="str">
            <v>ผบE540</v>
          </cell>
          <cell r="W766">
            <v>2565</v>
          </cell>
          <cell r="X766"/>
          <cell r="Y766"/>
          <cell r="Z766"/>
          <cell r="AA766">
            <v>27</v>
          </cell>
          <cell r="AB766">
            <v>7</v>
          </cell>
          <cell r="AC766">
            <v>2565</v>
          </cell>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t="str">
            <v>มีคำสั่งสืบทรัพย์วันที่ 25/04/2566//สืบแล้ว รายงานผลสืบวันที่ 13/11/2566</v>
          </cell>
          <cell r="BC766">
            <v>1500</v>
          </cell>
          <cell r="BD766">
            <v>9</v>
          </cell>
          <cell r="BE766">
            <v>8</v>
          </cell>
          <cell r="BF766">
            <v>2567</v>
          </cell>
          <cell r="BG766">
            <v>0</v>
          </cell>
          <cell r="BH766" t="str">
            <v>-</v>
          </cell>
          <cell r="BI766" t="str">
            <v>-</v>
          </cell>
          <cell r="BJ766" t="str">
            <v>-</v>
          </cell>
          <cell r="BK766">
            <v>0</v>
          </cell>
          <cell r="BL766">
            <v>1020</v>
          </cell>
          <cell r="BM766">
            <v>0</v>
          </cell>
          <cell r="BN766">
            <v>16</v>
          </cell>
          <cell r="BO766">
            <v>10</v>
          </cell>
          <cell r="BP766">
            <v>2567</v>
          </cell>
          <cell r="BQ766" t="str">
            <v>-</v>
          </cell>
          <cell r="BR766" t="str">
            <v>-</v>
          </cell>
          <cell r="BS766" t="str">
            <v>-</v>
          </cell>
          <cell r="BT766" t="str">
            <v>นางสายใจ ผังดี</v>
          </cell>
          <cell r="BU766">
            <v>888165010022</v>
          </cell>
          <cell r="BV766" t="str">
            <v>1.นางสายใจ ฝังดี
2.นายวิชัย ฝังดี
3.นางวาสนา หล้าคำ
4.นางทัศนี ศรีทา
5.นายบุญเริ่ม ศรีทา</v>
          </cell>
          <cell r="BW766" t="str">
            <v>จำเลยที่ 1
คู่สมรสจำเลยที่ 1
จำเลยที่ 2
จำเลยที่ 3
คู่สมรสจำเลยที่ 3</v>
          </cell>
          <cell r="BX766" t="str">
            <v>3-5014-00205-84-1
3-5002-00791-59-1
3-5002-00608-79-7
3-5002-00780-40-9
3-5002-00791-79-6</v>
          </cell>
          <cell r="BY76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6" t="str">
            <v>ไม่พบ</v>
          </cell>
          <cell r="CA766" t="str">
            <v>พบ</v>
          </cell>
          <cell r="CB766">
            <v>5</v>
          </cell>
          <cell r="CC766"/>
          <cell r="CD766"/>
          <cell r="CE766"/>
          <cell r="CF766"/>
          <cell r="CG766"/>
          <cell r="CH766"/>
          <cell r="CI766"/>
          <cell r="CJ766"/>
          <cell r="CK766"/>
          <cell r="CL766"/>
          <cell r="CM766"/>
          <cell r="CN766"/>
          <cell r="CO766"/>
          <cell r="CP766"/>
          <cell r="CQ766"/>
          <cell r="CR766"/>
          <cell r="CS766"/>
          <cell r="CT766"/>
          <cell r="CU766"/>
          <cell r="CV766"/>
          <cell r="CW766"/>
        </row>
        <row r="767">
          <cell r="B767">
            <v>2236</v>
          </cell>
          <cell r="C767">
            <v>762</v>
          </cell>
          <cell r="D767">
            <v>25</v>
          </cell>
          <cell r="E767">
            <v>4</v>
          </cell>
          <cell r="F767">
            <v>2566</v>
          </cell>
          <cell r="G767">
            <v>800093573676</v>
          </cell>
          <cell r="H767" t="str">
            <v>นาง</v>
          </cell>
          <cell r="I767" t="str">
            <v>วาสนา</v>
          </cell>
          <cell r="J767" t="str">
            <v>หล้าคำ</v>
          </cell>
          <cell r="K767">
            <v>3500200608797</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38037.14</v>
          </cell>
          <cell r="R767">
            <v>9045.3799999999992</v>
          </cell>
          <cell r="S767" t="str">
            <v>จังหวัดฮอด</v>
          </cell>
          <cell r="T767" t="str">
            <v>ผบE420</v>
          </cell>
          <cell r="U767">
            <v>2565</v>
          </cell>
          <cell r="V767" t="str">
            <v>ผบE546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สืบทรัพย์รอบที่ 2 (คำสั่ง 4/12/2568) รายงานวันที่ 1/2/2568</v>
          </cell>
          <cell r="BC767">
            <v>1500</v>
          </cell>
          <cell r="BD767">
            <v>11</v>
          </cell>
          <cell r="BE767">
            <v>6</v>
          </cell>
          <cell r="BF767">
            <v>2568</v>
          </cell>
          <cell r="BG767">
            <v>0</v>
          </cell>
          <cell r="BH767" t="str">
            <v>-</v>
          </cell>
          <cell r="BI767" t="str">
            <v>-</v>
          </cell>
          <cell r="BJ767" t="str">
            <v>-</v>
          </cell>
          <cell r="BK767">
            <v>0</v>
          </cell>
          <cell r="BL767">
            <v>1175</v>
          </cell>
          <cell r="BM767">
            <v>0</v>
          </cell>
          <cell r="BN767" t="str">
            <v/>
          </cell>
          <cell r="BO767" t="str">
            <v/>
          </cell>
          <cell r="BP767" t="str">
            <v/>
          </cell>
          <cell r="BQ767" t="str">
            <v>-</v>
          </cell>
          <cell r="BR767" t="str">
            <v>-</v>
          </cell>
          <cell r="BS767" t="str">
            <v>-</v>
          </cell>
          <cell r="BT767" t="str">
            <v>นางวาสนา หล้าคำ</v>
          </cell>
          <cell r="BU767">
            <v>888165010035</v>
          </cell>
          <cell r="BV767" t="str">
            <v>1.นางวาสนา หล้าคำ 
2.นางสายใจ ผังดี 
3.นายวิชัยผังดี
4.นางทัศนี ศรีทา
5.นายบุยเริ่ม ศรีทา</v>
          </cell>
          <cell r="BW767" t="str">
            <v>จำเลยที่ 1
จำเลยที่ 2
คู่สมรสจำเลยที่ 2
จำเลยที่ 3
คู่สมรสจำเลยที่ 3</v>
          </cell>
          <cell r="BX767" t="str">
            <v>3-5002-00608-79-7
3-5014-00205-84-1
3-5002-00791-59-1
3-5002-00780-40-9
3-5002-00791-79-6</v>
          </cell>
          <cell r="BY767"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7" t="str">
            <v>พบ</v>
          </cell>
          <cell r="CA767"/>
          <cell r="CB767"/>
          <cell r="CC767" t="str">
            <v>ปฏิยุทธ์</v>
          </cell>
          <cell r="CD767"/>
          <cell r="CE767"/>
          <cell r="CF767"/>
          <cell r="CG767"/>
          <cell r="CH767"/>
          <cell r="CI767"/>
          <cell r="CJ767"/>
          <cell r="CK767"/>
          <cell r="CL767"/>
          <cell r="CM767"/>
          <cell r="CN767"/>
          <cell r="CO767"/>
          <cell r="CP767"/>
          <cell r="CQ767"/>
          <cell r="CR767"/>
          <cell r="CS767"/>
          <cell r="CT767">
            <v>244031</v>
          </cell>
          <cell r="CU767">
            <v>244219</v>
          </cell>
          <cell r="CV767"/>
          <cell r="CW767"/>
        </row>
        <row r="768">
          <cell r="B768">
            <v>2237</v>
          </cell>
          <cell r="C768">
            <v>763</v>
          </cell>
          <cell r="D768">
            <v>25</v>
          </cell>
          <cell r="E768">
            <v>4</v>
          </cell>
          <cell r="F768">
            <v>2566</v>
          </cell>
          <cell r="G768">
            <v>800094766196</v>
          </cell>
          <cell r="H768" t="str">
            <v>นาย</v>
          </cell>
          <cell r="I768" t="str">
            <v>ธานินทร์</v>
          </cell>
          <cell r="J768" t="str">
            <v>ธุระนันท์</v>
          </cell>
          <cell r="K768">
            <v>1500200111462</v>
          </cell>
          <cell r="L768" t="str">
            <v>จอมทอง</v>
          </cell>
          <cell r="M768" t="str">
            <v>เชียงใหม่ 3</v>
          </cell>
          <cell r="N768">
            <v>8</v>
          </cell>
          <cell r="O768" t="str">
            <v>สินเชื่อแก้ไขปัญหาหนี้นอกระบบ PSAระยะที่2</v>
          </cell>
          <cell r="P768" t="str">
            <v>1.บุคคลค้ำประกัน</v>
          </cell>
          <cell r="Q768">
            <v>40439.120000000003</v>
          </cell>
          <cell r="R768">
            <v>8995.06</v>
          </cell>
          <cell r="S768" t="str">
            <v>จังหวัดฮอด</v>
          </cell>
          <cell r="T768" t="str">
            <v>ผบE437</v>
          </cell>
          <cell r="U768">
            <v>2565</v>
          </cell>
          <cell r="V768" t="str">
            <v>ผบE556</v>
          </cell>
          <cell r="W768">
            <v>2565</v>
          </cell>
          <cell r="AA768">
            <v>27</v>
          </cell>
          <cell r="AB768">
            <v>7</v>
          </cell>
          <cell r="AC768">
            <v>2565</v>
          </cell>
          <cell r="BB768" t="str">
            <v>คำสั่งสืบทรัพย์วันที่ 25/04/2566//รายงานผลสืบวันที่ 13/11/2566</v>
          </cell>
          <cell r="BC768">
            <v>600</v>
          </cell>
          <cell r="BD768">
            <v>9</v>
          </cell>
          <cell r="BE768">
            <v>8</v>
          </cell>
          <cell r="BF768">
            <v>2567</v>
          </cell>
          <cell r="BG768">
            <v>0</v>
          </cell>
          <cell r="BH768" t="str">
            <v>-</v>
          </cell>
          <cell r="BI768" t="str">
            <v>-</v>
          </cell>
          <cell r="BJ768" t="str">
            <v>-</v>
          </cell>
          <cell r="BK768">
            <v>0</v>
          </cell>
          <cell r="BL768">
            <v>500</v>
          </cell>
          <cell r="BM768">
            <v>0</v>
          </cell>
          <cell r="BN768">
            <v>16</v>
          </cell>
          <cell r="BO768">
            <v>10</v>
          </cell>
          <cell r="BP768">
            <v>2567</v>
          </cell>
          <cell r="BQ768" t="str">
            <v>-</v>
          </cell>
          <cell r="BR768" t="str">
            <v>-</v>
          </cell>
          <cell r="BS768" t="str">
            <v>-</v>
          </cell>
          <cell r="BT768" t="str">
            <v>นายธานินทร์ ธุระนันท์</v>
          </cell>
          <cell r="BU768">
            <v>888165010023</v>
          </cell>
          <cell r="BV768" t="str">
            <v>1.นายธานินทร์ ธุระนันท์
2.นายโยธิน แสงจันทร์</v>
          </cell>
          <cell r="BW768" t="str">
            <v>จำเลยที่ 1
จำเลยที่ 2</v>
          </cell>
          <cell r="BX768" t="str">
            <v>1-5002-00111-46-2
2-5805-00005-02-0</v>
          </cell>
          <cell r="BY768" t="str">
            <v>-ไม่พบว่ามีกรรมสิทธิ์ในที่ดิน อ.จอมทอง จ.เชียงใหม่
-ไม่พบว่ามีกรรมสิทธิ์ในที่ดิน อ.จอมทอง จ.เชียงใหม่</v>
          </cell>
          <cell r="BZ768" t="str">
            <v>ไม่พบทรัพย์</v>
          </cell>
          <cell r="CA768" t="str">
            <v>พบ</v>
          </cell>
          <cell r="CB768">
            <v>2</v>
          </cell>
          <cell r="CD768"/>
          <cell r="CK768"/>
          <cell r="CL768"/>
          <cell r="CM768"/>
          <cell r="CN768"/>
          <cell r="CO768"/>
          <cell r="CP768"/>
          <cell r="CQ768"/>
          <cell r="CR768"/>
          <cell r="CS768"/>
          <cell r="CT768"/>
        </row>
        <row r="769">
          <cell r="B769">
            <v>2238</v>
          </cell>
          <cell r="C769">
            <v>764</v>
          </cell>
          <cell r="D769">
            <v>25</v>
          </cell>
          <cell r="E769">
            <v>4</v>
          </cell>
          <cell r="F769">
            <v>2566</v>
          </cell>
          <cell r="G769">
            <v>800114089637</v>
          </cell>
          <cell r="H769" t="str">
            <v>นาย</v>
          </cell>
          <cell r="I769" t="str">
            <v>วัชระ</v>
          </cell>
          <cell r="J769" t="str">
            <v>เมืองอินทร์</v>
          </cell>
          <cell r="K769">
            <v>1509900248131</v>
          </cell>
          <cell r="L769" t="str">
            <v>จอมทอง</v>
          </cell>
          <cell r="M769" t="str">
            <v>เชียงใหม่ 3</v>
          </cell>
          <cell r="N769">
            <v>8</v>
          </cell>
          <cell r="O769" t="str">
            <v>สินเชื่อธนาคารประชาชน</v>
          </cell>
          <cell r="P769" t="str">
            <v>1.บุคคลค้ำประกัน</v>
          </cell>
          <cell r="Q769">
            <v>34950.31</v>
          </cell>
          <cell r="R769">
            <v>2650.69</v>
          </cell>
          <cell r="S769" t="str">
            <v>แขวงเชียงใหม่</v>
          </cell>
          <cell r="T769" t="str">
            <v>ผบ.888</v>
          </cell>
          <cell r="U769">
            <v>2565</v>
          </cell>
          <cell r="V769" t="str">
            <v>ผบ.1410</v>
          </cell>
          <cell r="W769">
            <v>2565</v>
          </cell>
          <cell r="X769">
            <v>29</v>
          </cell>
          <cell r="Y769">
            <v>8</v>
          </cell>
          <cell r="Z769">
            <v>2565</v>
          </cell>
          <cell r="BB769" t="str">
            <v>คำสั่งสืบวันที่ 25/4/2566//สืบแล้ว รายงานผลสืบวันที่ 17/11/2566</v>
          </cell>
          <cell r="BC769">
            <v>900</v>
          </cell>
          <cell r="BD769">
            <v>9</v>
          </cell>
          <cell r="BE769">
            <v>8</v>
          </cell>
          <cell r="BF769">
            <v>2567</v>
          </cell>
          <cell r="BG769">
            <v>0</v>
          </cell>
          <cell r="BH769" t="str">
            <v>-</v>
          </cell>
          <cell r="BI769" t="str">
            <v>-</v>
          </cell>
          <cell r="BJ769" t="str">
            <v>-</v>
          </cell>
          <cell r="BK769">
            <v>0</v>
          </cell>
          <cell r="BL769">
            <v>1035</v>
          </cell>
          <cell r="BM769">
            <v>0</v>
          </cell>
          <cell r="BN769">
            <v>16</v>
          </cell>
          <cell r="BO769">
            <v>10</v>
          </cell>
          <cell r="BP769">
            <v>2567</v>
          </cell>
          <cell r="BQ769" t="str">
            <v>-</v>
          </cell>
          <cell r="BR769" t="str">
            <v>-</v>
          </cell>
          <cell r="BS769" t="str">
            <v>-</v>
          </cell>
          <cell r="BT769" t="str">
            <v>นายวัชระ เมืองอินทร์</v>
          </cell>
          <cell r="BU769">
            <v>888165010032</v>
          </cell>
          <cell r="BV769" t="str">
            <v>1.นายวัชระ เมืองอินทร์ 
2.นางสาววราภรณ์ เมืองอินทร์
3.นายวิกรม มีแสงเงิน</v>
          </cell>
          <cell r="BW769" t="str">
            <v>จำเลยที่ 1
จำเลยที่ 2
คู่สมรสจำเลยที่ 2</v>
          </cell>
          <cell r="BX769" t="str">
            <v>1-5099-00428-13-1
3-5002-00412-15-9
3-1001-00661-62-2</v>
          </cell>
          <cell r="BY769"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9" t="str">
            <v>พบทรัพย์</v>
          </cell>
          <cell r="CA769">
            <v>1834</v>
          </cell>
          <cell r="CD769"/>
          <cell r="CK769"/>
          <cell r="CT769"/>
        </row>
        <row r="770">
          <cell r="B770">
            <v>2239</v>
          </cell>
          <cell r="C770">
            <v>765</v>
          </cell>
          <cell r="D770">
            <v>25</v>
          </cell>
          <cell r="E770">
            <v>4</v>
          </cell>
          <cell r="F770">
            <v>2566</v>
          </cell>
          <cell r="G770">
            <v>800091939374</v>
          </cell>
          <cell r="H770" t="str">
            <v>นางสาว</v>
          </cell>
          <cell r="I770" t="str">
            <v>ดวงเดือน</v>
          </cell>
          <cell r="J770" t="str">
            <v>ฝั้นศรีหรือต๊ะวันวงค์</v>
          </cell>
          <cell r="K770">
            <v>3500200641425</v>
          </cell>
          <cell r="L770" t="str">
            <v>จอมทอง</v>
          </cell>
          <cell r="M770" t="str">
            <v>เชียงใหม่ 3</v>
          </cell>
          <cell r="N770">
            <v>8</v>
          </cell>
          <cell r="O770" t="str">
            <v>สินเชื่อแก้ไขปัญหาหนี้นอกระบบ PSAระยะที่2</v>
          </cell>
          <cell r="P770" t="str">
            <v>1.บุคคลค้ำประกัน</v>
          </cell>
          <cell r="Q770">
            <v>36664.480000000003</v>
          </cell>
          <cell r="R770">
            <v>9293.81</v>
          </cell>
          <cell r="S770" t="str">
            <v>จังหวัดฮอด</v>
          </cell>
          <cell r="T770" t="str">
            <v>ผบE433</v>
          </cell>
          <cell r="U770">
            <v>2565</v>
          </cell>
          <cell r="V770" t="str">
            <v>ผบE543</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BB770" t="str">
            <v>สืบทรัพย์ครั้งที่ 1//รายงานผลสืบทรัพย์ครังที่ 1 4/6/2567//</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นางสาวดวงเดือน ฝั้นศรีหรือต๊ะวันวงค์</v>
          </cell>
          <cell r="BU770">
            <v>888165010025</v>
          </cell>
          <cell r="BV770" t="str">
            <v xml:space="preserve">1.นางสาวดวงเดือน ฝั้นศรี 
2.นายอ๊อด ฝั้นศรี
3.นายเจษฎา ต๊ะวันวงค์
4.นางสาวจุฑารัตน์ สามารถ
</v>
          </cell>
          <cell r="BW770" t="str">
            <v>จำเลยที่ 1
คู่สมรสจำเลยที่ 1
จำเลยที่ 2
คู่สมรสจำเลยที่ 2</v>
          </cell>
          <cell r="BX770" t="str">
            <v xml:space="preserve">3-5002-00641-42-5
2-5003-01065-99-5
3-5002-00641-43-3
3-5002-00489-58-5
</v>
          </cell>
          <cell r="BY7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70" t="str">
            <v>ไม่พบ</v>
          </cell>
          <cell r="CA770"/>
          <cell r="CB770">
            <v>4</v>
          </cell>
          <cell r="CC770"/>
          <cell r="CD770"/>
          <cell r="CE770"/>
          <cell r="CF770"/>
          <cell r="CG770"/>
          <cell r="CH770"/>
          <cell r="CK770"/>
          <cell r="CL770"/>
          <cell r="CM770"/>
          <cell r="CN770"/>
          <cell r="CO770"/>
          <cell r="CP770"/>
          <cell r="CQ770"/>
          <cell r="CR770"/>
          <cell r="CS770"/>
          <cell r="CT770"/>
        </row>
        <row r="771">
          <cell r="B771">
            <v>2240</v>
          </cell>
          <cell r="C771">
            <v>766</v>
          </cell>
          <cell r="D771">
            <v>25</v>
          </cell>
          <cell r="E771">
            <v>4</v>
          </cell>
          <cell r="F771">
            <v>2566</v>
          </cell>
          <cell r="G771">
            <v>800090527725</v>
          </cell>
          <cell r="H771" t="str">
            <v>นาง</v>
          </cell>
          <cell r="I771" t="str">
            <v>วัฒนา</v>
          </cell>
          <cell r="J771" t="str">
            <v>กาวิชัย</v>
          </cell>
          <cell r="K771">
            <v>1501700056461</v>
          </cell>
          <cell r="L771" t="str">
            <v>ดอยเต่า</v>
          </cell>
          <cell r="M771" t="str">
            <v>เชียงใหม่ 3</v>
          </cell>
          <cell r="N771">
            <v>8</v>
          </cell>
          <cell r="O771" t="str">
            <v>สินเชื่อแก้ไขปัญหาหนี้นอกระบบ PSAระยะที่2</v>
          </cell>
          <cell r="P771" t="str">
            <v>1.บุคคลค้ำประกัน</v>
          </cell>
          <cell r="Q771">
            <v>31652</v>
          </cell>
          <cell r="R771">
            <v>6587.01</v>
          </cell>
          <cell r="S771" t="str">
            <v>จังหวัดฮอด</v>
          </cell>
          <cell r="T771" t="str">
            <v>ผบE440</v>
          </cell>
          <cell r="U771">
            <v>2565</v>
          </cell>
          <cell r="V771" t="str">
            <v>ผบE559</v>
          </cell>
          <cell r="W771">
            <v>2565</v>
          </cell>
          <cell r="AA771">
            <v>27</v>
          </cell>
          <cell r="AB771">
            <v>7</v>
          </cell>
          <cell r="AC771">
            <v>2565</v>
          </cell>
          <cell r="BB771" t="str">
            <v>คำสั่งสืบทรัพย์วันที่ 25/04/2566//สืบแล้ว รายงานผลสืบวันที่ 13/11/2566</v>
          </cell>
          <cell r="BC771">
            <v>600</v>
          </cell>
          <cell r="BD771">
            <v>24</v>
          </cell>
          <cell r="BE771">
            <v>1</v>
          </cell>
          <cell r="BF771">
            <v>2568</v>
          </cell>
          <cell r="BG771">
            <v>0</v>
          </cell>
          <cell r="BH771" t="str">
            <v>-</v>
          </cell>
          <cell r="BI771" t="str">
            <v>-</v>
          </cell>
          <cell r="BJ771" t="str">
            <v>-</v>
          </cell>
          <cell r="BK771">
            <v>0</v>
          </cell>
          <cell r="BL771">
            <v>605</v>
          </cell>
          <cell r="BM771">
            <v>0</v>
          </cell>
          <cell r="BN771">
            <v>10</v>
          </cell>
          <cell r="BO771">
            <v>4</v>
          </cell>
          <cell r="BP771">
            <v>2568</v>
          </cell>
          <cell r="BQ771" t="str">
            <v>-</v>
          </cell>
          <cell r="BR771" t="str">
            <v>-</v>
          </cell>
          <cell r="BS771" t="str">
            <v>-</v>
          </cell>
          <cell r="BT771" t="str">
            <v>นางวัฒนา กาวิชัย</v>
          </cell>
          <cell r="BU771">
            <v>888165010010</v>
          </cell>
          <cell r="BV771" t="str">
            <v>1.นายวัฒนา กาวิชัย
2.นางสาวปิยพร วรรณขาว</v>
          </cell>
          <cell r="BW771" t="str">
            <v>จำเลยที่ 1
จำเลยที่ 2</v>
          </cell>
          <cell r="BX771" t="str">
            <v>1-5017-00056-46-1
1-5099-00660-90-4</v>
          </cell>
          <cell r="BY7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1" t="str">
            <v>ไม่พบทรัพย์</v>
          </cell>
          <cell r="CB771">
            <v>2</v>
          </cell>
          <cell r="CD771"/>
          <cell r="CK771"/>
          <cell r="CL771"/>
          <cell r="CM771"/>
          <cell r="CN771"/>
          <cell r="CO771"/>
          <cell r="CP771"/>
          <cell r="CQ771"/>
          <cell r="CR771"/>
          <cell r="CS771"/>
          <cell r="CT771"/>
        </row>
        <row r="772">
          <cell r="B772">
            <v>2241</v>
          </cell>
          <cell r="C772">
            <v>767</v>
          </cell>
          <cell r="D772">
            <v>25</v>
          </cell>
          <cell r="E772">
            <v>4</v>
          </cell>
          <cell r="F772">
            <v>2566</v>
          </cell>
          <cell r="G772">
            <v>800092946584</v>
          </cell>
          <cell r="H772" t="str">
            <v>นางสาว</v>
          </cell>
          <cell r="I772" t="str">
            <v>ภัทราพร</v>
          </cell>
          <cell r="J772" t="str">
            <v>ปัญวงค์ษา</v>
          </cell>
          <cell r="K772">
            <v>1500500081577</v>
          </cell>
          <cell r="L772" t="str">
            <v>จอมทอง</v>
          </cell>
          <cell r="M772" t="str">
            <v>เชียงใหม่ 3</v>
          </cell>
          <cell r="N772">
            <v>8</v>
          </cell>
          <cell r="O772" t="str">
            <v>สินเชื่อแก้ไขปัญหาหนี้นอกระบบ PSAระยะที่2</v>
          </cell>
          <cell r="P772" t="str">
            <v>1.บุคคลค้ำประกัน</v>
          </cell>
          <cell r="Q772">
            <v>31394.28</v>
          </cell>
          <cell r="R772">
            <v>6578.71</v>
          </cell>
          <cell r="S772" t="str">
            <v>แขวงเชียงใหม่</v>
          </cell>
          <cell r="T772" t="str">
            <v>ผบ.890</v>
          </cell>
          <cell r="U772">
            <v>2565</v>
          </cell>
          <cell r="V772" t="str">
            <v>ผบ.1306</v>
          </cell>
          <cell r="W772">
            <v>2565</v>
          </cell>
          <cell r="AA772">
            <v>17</v>
          </cell>
          <cell r="AB772">
            <v>8</v>
          </cell>
          <cell r="AC772">
            <v>2565</v>
          </cell>
          <cell r="BB772" t="str">
            <v>คำสั่งสืบวันที่ 25/4/2566//สืบแล้ว รายงานผลสืบวันที่ 17/11/2566</v>
          </cell>
          <cell r="BC772">
            <v>900</v>
          </cell>
          <cell r="BD772">
            <v>5</v>
          </cell>
          <cell r="BE772">
            <v>7</v>
          </cell>
          <cell r="BF772">
            <v>2567</v>
          </cell>
          <cell r="BG772">
            <v>0</v>
          </cell>
          <cell r="BH772" t="str">
            <v>-</v>
          </cell>
          <cell r="BI772" t="str">
            <v>-</v>
          </cell>
          <cell r="BJ772" t="str">
            <v>-</v>
          </cell>
          <cell r="BK772">
            <v>0</v>
          </cell>
          <cell r="BL772">
            <v>980</v>
          </cell>
          <cell r="BM772">
            <v>0</v>
          </cell>
          <cell r="BN772">
            <v>14</v>
          </cell>
          <cell r="BO772">
            <v>8</v>
          </cell>
          <cell r="BP772">
            <v>2567</v>
          </cell>
          <cell r="BQ772" t="str">
            <v>-</v>
          </cell>
          <cell r="BR772" t="str">
            <v>-</v>
          </cell>
          <cell r="BS772" t="str">
            <v>-</v>
          </cell>
          <cell r="BT772" t="str">
            <v>นางสาวภัทราพร ปัญวงค์ษา</v>
          </cell>
          <cell r="BU772">
            <v>888165010026</v>
          </cell>
          <cell r="BV772" t="str">
            <v>1.นางสาวภัทราพร ปัญวงค์ษา
2.นางสาวทัศนีย์ สิงห์คำ
3.นางทิพวรรณ เตมิมา</v>
          </cell>
          <cell r="BW772" t="str">
            <v>จำเลยที่ 1
จำเลยที่ 2
จำเลยที่ 3</v>
          </cell>
          <cell r="BX772" t="str">
            <v>1-5005-00081-57-7
1-5099-00490-20-1
3-5002-00255-34-7</v>
          </cell>
          <cell r="BY77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2" t="str">
            <v>พบทรัพย์</v>
          </cell>
          <cell r="CD772"/>
          <cell r="CK772"/>
          <cell r="CT772"/>
        </row>
        <row r="773">
          <cell r="B773">
            <v>2242</v>
          </cell>
          <cell r="C773">
            <v>768</v>
          </cell>
          <cell r="D773">
            <v>25</v>
          </cell>
          <cell r="E773">
            <v>4</v>
          </cell>
          <cell r="F773">
            <v>2566</v>
          </cell>
          <cell r="G773">
            <v>800096346781</v>
          </cell>
          <cell r="H773" t="str">
            <v>นาย</v>
          </cell>
          <cell r="I773" t="str">
            <v>คำหล้า</v>
          </cell>
          <cell r="J773" t="str">
            <v>ผัดสา</v>
          </cell>
          <cell r="K773">
            <v>3501700141473</v>
          </cell>
          <cell r="L773" t="str">
            <v>ดอยเต่า</v>
          </cell>
          <cell r="M773" t="str">
            <v>เชียงใหม่ 3</v>
          </cell>
          <cell r="N773">
            <v>8</v>
          </cell>
          <cell r="O773" t="str">
            <v>สินเชื่อพัฒนาองค์กรชุมชน(รายบุคคล)</v>
          </cell>
          <cell r="P773" t="str">
            <v>1.บุคคลค้ำประกัน</v>
          </cell>
          <cell r="Q773">
            <v>30000</v>
          </cell>
          <cell r="R773">
            <v>7559.9</v>
          </cell>
          <cell r="S773" t="str">
            <v>จังหวัดฮอด</v>
          </cell>
          <cell r="T773" t="str">
            <v>ผบE427</v>
          </cell>
          <cell r="U773">
            <v>2565</v>
          </cell>
          <cell r="V773" t="str">
            <v>ผบE552</v>
          </cell>
          <cell r="W773">
            <v>2565</v>
          </cell>
          <cell r="AA773">
            <v>27</v>
          </cell>
          <cell r="AB773">
            <v>7</v>
          </cell>
          <cell r="AC773">
            <v>2565</v>
          </cell>
          <cell r="BC773">
            <v>1200</v>
          </cell>
          <cell r="BD773">
            <v>9</v>
          </cell>
          <cell r="BE773">
            <v>8</v>
          </cell>
          <cell r="BF773">
            <v>2567</v>
          </cell>
          <cell r="BG773">
            <v>0</v>
          </cell>
          <cell r="BH773" t="str">
            <v>-</v>
          </cell>
          <cell r="BI773" t="str">
            <v>-</v>
          </cell>
          <cell r="BJ773" t="str">
            <v>-</v>
          </cell>
          <cell r="BK773">
            <v>0</v>
          </cell>
          <cell r="BL773">
            <v>820</v>
          </cell>
          <cell r="BM773">
            <v>0</v>
          </cell>
          <cell r="BN773">
            <v>16</v>
          </cell>
          <cell r="BO773">
            <v>10</v>
          </cell>
          <cell r="BP773">
            <v>2567</v>
          </cell>
          <cell r="BQ773" t="str">
            <v>-</v>
          </cell>
          <cell r="BR773" t="str">
            <v>-</v>
          </cell>
          <cell r="BS773" t="str">
            <v>-</v>
          </cell>
          <cell r="BT773" t="str">
            <v>นายคำหล้า ผัดสา</v>
          </cell>
          <cell r="BU773">
            <v>888164010476</v>
          </cell>
          <cell r="BV773" t="str">
            <v>1.นายคำหล้า ผัดสา
2.นายจันทร์ ปิกแก้ว
3.นางสาวอำพร เงินยง
4.นายแกละ ติ๊บดอก</v>
          </cell>
          <cell r="BW773" t="str">
            <v>จำเลยที่ 1
จำเลยที่ 2
คู่สมรสจำเลยที่ 2
จำเลยที่ 3</v>
          </cell>
          <cell r="BX773" t="str">
            <v>3-5017-00141-47-3
1-5017-00007-93-2
1-5017-00064-15-4
3-5017-00141-65-1</v>
          </cell>
          <cell r="BY77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3" t="str">
            <v>ไม่พบทรัพย์</v>
          </cell>
          <cell r="CA773" t="str">
            <v>พบ</v>
          </cell>
          <cell r="CB773">
            <v>4</v>
          </cell>
          <cell r="CD773"/>
          <cell r="CK773"/>
          <cell r="CT773"/>
        </row>
        <row r="774">
          <cell r="B774">
            <v>2243</v>
          </cell>
          <cell r="C774">
            <v>769</v>
          </cell>
          <cell r="D774">
            <v>18</v>
          </cell>
          <cell r="E774">
            <v>7</v>
          </cell>
          <cell r="F774">
            <v>2566</v>
          </cell>
          <cell r="G774" t="str">
            <v>800087218064 ,
 800106354981</v>
          </cell>
          <cell r="H774" t="str">
            <v>นางสาว</v>
          </cell>
          <cell r="I774" t="str">
            <v>แสงจันทร์</v>
          </cell>
          <cell r="J774" t="str">
            <v>กันทะโล</v>
          </cell>
          <cell r="K774" t="str">
            <v>3 5002 00018 97 3</v>
          </cell>
          <cell r="L774" t="str">
            <v>เชียงใหม่</v>
          </cell>
          <cell r="M774" t="str">
            <v>เชียงใหม่ 1</v>
          </cell>
          <cell r="N774">
            <v>8</v>
          </cell>
          <cell r="O774" t="str">
            <v>สินเชื่อธนาคารประชาชน , สินเชื่อผู้มีอาชีพอิสระ</v>
          </cell>
          <cell r="P774" t="str">
            <v>4.ไม่มีหลักประกัน</v>
          </cell>
          <cell r="Q774">
            <v>162492.14000000001</v>
          </cell>
          <cell r="R774">
            <v>46559.26</v>
          </cell>
          <cell r="S774" t="str">
            <v>จังหวัดฮอด</v>
          </cell>
          <cell r="T774" t="str">
            <v>ผบE884</v>
          </cell>
          <cell r="U774">
            <v>2565</v>
          </cell>
          <cell r="V774" t="str">
            <v>ผบE143</v>
          </cell>
          <cell r="W774">
            <v>2566</v>
          </cell>
          <cell r="X774">
            <v>13</v>
          </cell>
          <cell r="Y774">
            <v>2</v>
          </cell>
          <cell r="Z774">
            <v>2566</v>
          </cell>
          <cell r="AA774"/>
          <cell r="AB774"/>
          <cell r="AC774"/>
          <cell r="AD774"/>
          <cell r="AE774"/>
          <cell r="AF774"/>
          <cell r="AG774"/>
          <cell r="BB774" t="str">
            <v>คำสั่งสืบวันที่18/07/2566//คำสั่งสืบทรัพย์ครั้งที่ 2 (2/4/2568)//รายงานผลสืบทรัพย์ ครั้งที่ 2 วันที่ 4/6/2568</v>
          </cell>
          <cell r="BC774">
            <v>300</v>
          </cell>
          <cell r="BD774">
            <v>12</v>
          </cell>
          <cell r="BE774">
            <v>7</v>
          </cell>
          <cell r="BF774">
            <v>2567</v>
          </cell>
          <cell r="BG774">
            <v>0</v>
          </cell>
          <cell r="BH774" t="str">
            <v>-</v>
          </cell>
          <cell r="BI774" t="str">
            <v>-</v>
          </cell>
          <cell r="BJ774" t="str">
            <v>-</v>
          </cell>
          <cell r="BK774">
            <v>0</v>
          </cell>
          <cell r="BL774">
            <v>415</v>
          </cell>
          <cell r="BM774">
            <v>0</v>
          </cell>
          <cell r="BN774">
            <v>24</v>
          </cell>
          <cell r="BO774">
            <v>10</v>
          </cell>
          <cell r="BP774">
            <v>2567</v>
          </cell>
          <cell r="BQ774" t="str">
            <v>-</v>
          </cell>
          <cell r="BR774" t="str">
            <v>-</v>
          </cell>
          <cell r="BS774" t="str">
            <v>-</v>
          </cell>
          <cell r="BT774" t="str">
            <v>นางสาวแสงจันทร์ กันทะโล</v>
          </cell>
          <cell r="BU774">
            <v>883165010690</v>
          </cell>
          <cell r="BV774" t="str">
            <v>1.นางสาวแสงจันทร์ กันทะโล</v>
          </cell>
          <cell r="BW774" t="str">
            <v xml:space="preserve">จำเลยที่1 </v>
          </cell>
          <cell r="BX774" t="str">
            <v>3-5002-00018-97-3</v>
          </cell>
          <cell r="BY774" t="str">
            <v>-ไม่พบว่ามีกรรมสิทธิ์ในที่ดิน อ.เมืองเชียงใหม่ จ.เชียงใหม่
-ไม่พบว่ามีกรรมสิทธิ์ในที่ดิน อ.จอมทอง จ.เชียงใหม่</v>
          </cell>
          <cell r="BZ774" t="str">
            <v>ไม่พบทรัพย์</v>
          </cell>
          <cell r="CB774">
            <v>1</v>
          </cell>
          <cell r="CC774"/>
          <cell r="CD774" t="str">
            <v>1.นางสาวแสงจันทร์ กันทะโล</v>
          </cell>
          <cell r="CE774" t="str">
            <v xml:space="preserve">จำเลยที่1 </v>
          </cell>
          <cell r="CF774" t="str">
            <v>3-5002-00018-97-3</v>
          </cell>
          <cell r="CG774" t="str">
            <v>-ไม่พบว่ามีกรรมสิทธิ์ในที่ดิน อ.เมืองเชียงใหม่ จ.เชียงใหม่
-ไม่พบว่ามีกรรมสิทธิ์ในที่ดิน อ.จอมทอง จ.เชียงใหม่</v>
          </cell>
          <cell r="CH774" t="str">
            <v>ไม่พบทรัพย์</v>
          </cell>
          <cell r="CJ774">
            <v>1</v>
          </cell>
          <cell r="CK774" t="str">
            <v>นุสบา</v>
          </cell>
          <cell r="CL774"/>
          <cell r="CM774"/>
          <cell r="CN774"/>
          <cell r="CO774"/>
          <cell r="CP774"/>
          <cell r="CQ774"/>
          <cell r="CR774"/>
          <cell r="CS774"/>
          <cell r="CT774"/>
        </row>
        <row r="775">
          <cell r="B775">
            <v>2244</v>
          </cell>
          <cell r="C775">
            <v>770</v>
          </cell>
          <cell r="D775">
            <v>18</v>
          </cell>
          <cell r="E775">
            <v>7</v>
          </cell>
          <cell r="F775">
            <v>2566</v>
          </cell>
          <cell r="G775">
            <v>800098835732</v>
          </cell>
          <cell r="H775" t="str">
            <v>นางสาว</v>
          </cell>
          <cell r="I775" t="str">
            <v>เบ็ญจวรรณ</v>
          </cell>
          <cell r="J775" t="str">
            <v>วันชุ่ม</v>
          </cell>
          <cell r="K775">
            <v>3509900479939</v>
          </cell>
          <cell r="L775" t="str">
            <v>เชียงใหม่</v>
          </cell>
          <cell r="M775" t="str">
            <v>เชียงใหม่ 1</v>
          </cell>
          <cell r="N775">
            <v>8</v>
          </cell>
          <cell r="O775" t="str">
            <v>สินเชื่อธนาคารประชาชน</v>
          </cell>
          <cell r="P775" t="str">
            <v>1.บุคคลค้ำประกัน</v>
          </cell>
          <cell r="Q775">
            <v>88188.96</v>
          </cell>
          <cell r="R775"/>
          <cell r="S775" t="str">
            <v>แขวงเชียงใหม่</v>
          </cell>
          <cell r="T775" t="str">
            <v>ผบE5354</v>
          </cell>
          <cell r="U775">
            <v>2565</v>
          </cell>
          <cell r="V775" t="str">
            <v>ผบE8533</v>
          </cell>
          <cell r="W775">
            <v>2565</v>
          </cell>
          <cell r="X775"/>
          <cell r="Y775"/>
          <cell r="Z775"/>
          <cell r="AA775">
            <v>29</v>
          </cell>
          <cell r="AB775">
            <v>11</v>
          </cell>
          <cell r="AC775">
            <v>2565</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มีคำสั่งสืบทรัพย์วันที่ 18/07/2566//สืบแล้ว รายงานผลสืบวันที่ 13/11/2566//คำสั่งสืบทรัพย์ครั้งที่ 2 (2/4/2568)//รายงานผลสืบ วันที่ 14/5/2568</v>
          </cell>
          <cell r="BC775">
            <v>1200</v>
          </cell>
          <cell r="BD775">
            <v>12</v>
          </cell>
          <cell r="BE775">
            <v>7</v>
          </cell>
          <cell r="BF775">
            <v>2567</v>
          </cell>
          <cell r="BG775">
            <v>0</v>
          </cell>
          <cell r="BH775" t="str">
            <v>-</v>
          </cell>
          <cell r="BI775" t="str">
            <v>-</v>
          </cell>
          <cell r="BJ775" t="str">
            <v>-</v>
          </cell>
          <cell r="BK775">
            <v>0</v>
          </cell>
          <cell r="BL775">
            <v>830</v>
          </cell>
          <cell r="BM775">
            <v>0</v>
          </cell>
          <cell r="BN775">
            <v>24</v>
          </cell>
          <cell r="BO775">
            <v>10</v>
          </cell>
          <cell r="BP775">
            <v>2567</v>
          </cell>
          <cell r="BQ775" t="str">
            <v>-</v>
          </cell>
          <cell r="BR775" t="str">
            <v>-</v>
          </cell>
          <cell r="BS775" t="str">
            <v>-</v>
          </cell>
          <cell r="BT775" t="str">
            <v>นางสาวเบ็ญจวรรณ วันชุ่ม</v>
          </cell>
          <cell r="BU775">
            <v>883165010123</v>
          </cell>
          <cell r="BV775" t="str">
            <v>1.นางสาวเบ็ญจวรรณ วันชุ่ม
2.นางสาววิยะดา สวนแก้ว
3.นางพิกุล ธงดำ
4.นายประเทือง ธงดำ</v>
          </cell>
          <cell r="BW775" t="str">
            <v>จำเลยที่ 1
จำเลยที่ 2
จำเลยที่ 3
คู่สมรสจำเลยที่ 3</v>
          </cell>
          <cell r="BX775" t="str">
            <v>3-5099-00479-93-9
3-6099-00678-03-5
3-5006-00380-73-4
3-5006-00374-30-1</v>
          </cell>
          <cell r="BY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5" t="str">
            <v>ไม่พบทรัพย์</v>
          </cell>
          <cell r="CA775"/>
          <cell r="CB775">
            <v>4</v>
          </cell>
          <cell r="CC775"/>
          <cell r="CD775" t="str">
            <v>1.นางสาวเบ็ญจวรรณ วันชุ่ม
2.นางสาววิยะดา สวนแก้ว
3.นางพิกุล ธงดำ
4.นายประเทือง ธงดำ</v>
          </cell>
          <cell r="CE775" t="str">
            <v>จำเลยที่ 1
จำเลยที่ 2
จำเลยที่ 3
คู่สมรสจำเลยที่ 3</v>
          </cell>
          <cell r="CF775" t="str">
            <v>3-5099-00479-93-9
3-6099-00678-03-5
3-5006-00380-73-4
3-5006-00374-30-1</v>
          </cell>
          <cell r="CG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v>
          </cell>
          <cell r="CH775" t="str">
            <v>ไม่พทรัพย์</v>
          </cell>
          <cell r="CJ775">
            <v>4</v>
          </cell>
          <cell r="CK775" t="str">
            <v>นุสบา</v>
          </cell>
          <cell r="CL775"/>
          <cell r="CM775"/>
          <cell r="CN775"/>
          <cell r="CO775"/>
          <cell r="CP775"/>
          <cell r="CQ775"/>
          <cell r="CR775"/>
          <cell r="CS775"/>
          <cell r="CT775">
            <v>244126</v>
          </cell>
        </row>
        <row r="776">
          <cell r="B776">
            <v>2245</v>
          </cell>
          <cell r="C776">
            <v>771</v>
          </cell>
          <cell r="D776">
            <v>19</v>
          </cell>
          <cell r="E776">
            <v>6</v>
          </cell>
          <cell r="F776">
            <v>2566</v>
          </cell>
          <cell r="G776" t="str">
            <v>800106649133 , 800085202912</v>
          </cell>
          <cell r="H776" t="str">
            <v>นางสาว</v>
          </cell>
          <cell r="I776" t="str">
            <v>พรพิมล</v>
          </cell>
          <cell r="J776" t="str">
            <v>ตระกูล</v>
          </cell>
          <cell r="K776">
            <v>1530500056530</v>
          </cell>
          <cell r="L776" t="str">
            <v>เม-ญ่า เชียงใหม่</v>
          </cell>
          <cell r="M776" t="str">
            <v>เชียงใหม่ 1</v>
          </cell>
          <cell r="N776">
            <v>8</v>
          </cell>
          <cell r="O776" t="str">
            <v>สินเชื่อธนาคารประชาชน</v>
          </cell>
          <cell r="P776" t="str">
            <v>1.บุคคลค้ำประกัน</v>
          </cell>
          <cell r="Q776">
            <v>159045.56</v>
          </cell>
          <cell r="R776">
            <v>54459.72</v>
          </cell>
          <cell r="S776" t="str">
            <v>แขวงเชียงใหม่</v>
          </cell>
          <cell r="T776" t="str">
            <v>ผบE374</v>
          </cell>
          <cell r="U776">
            <v>2566</v>
          </cell>
          <cell r="V776" t="str">
            <v>ผบE2146</v>
          </cell>
          <cell r="W776">
            <v>2566</v>
          </cell>
          <cell r="X776">
            <v>18</v>
          </cell>
          <cell r="Y776">
            <v>4</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คำสั่งสืบวันที่19/06/2566//รายงานผลสืบวันที่ 24/10/2566</v>
          </cell>
          <cell r="BC776">
            <v>1200</v>
          </cell>
          <cell r="BD776">
            <v>23</v>
          </cell>
          <cell r="BE776">
            <v>7</v>
          </cell>
          <cell r="BF776">
            <v>2567</v>
          </cell>
          <cell r="BG776">
            <v>0</v>
          </cell>
          <cell r="BH776" t="str">
            <v>-</v>
          </cell>
          <cell r="BI776" t="str">
            <v>-</v>
          </cell>
          <cell r="BJ776" t="str">
            <v>-</v>
          </cell>
          <cell r="BK776">
            <v>0</v>
          </cell>
          <cell r="BL776">
            <v>1845</v>
          </cell>
          <cell r="BM776">
            <v>0</v>
          </cell>
          <cell r="BN776">
            <v>19</v>
          </cell>
          <cell r="BO776">
            <v>12</v>
          </cell>
          <cell r="BP776">
            <v>2567</v>
          </cell>
          <cell r="BQ776" t="str">
            <v>-</v>
          </cell>
          <cell r="BR776" t="str">
            <v>-</v>
          </cell>
          <cell r="BS776" t="str">
            <v>-</v>
          </cell>
          <cell r="BT776" t="str">
            <v>นางสาวพรพิมล ตระกูล</v>
          </cell>
          <cell r="BU776">
            <v>883165010621</v>
          </cell>
          <cell r="BV776" t="str">
            <v>1.นางสาวพรพิมล ตระกูล
2.นายศิรพิชญ์ ศรีวิไชย
3.นายศราวุฒิ แก้วบุญเรือง
4.นางสาววิรัลพัชร เจือสุทธยากร</v>
          </cell>
          <cell r="BW776" t="str">
            <v>จำเลยที่ 1
คู่สมรสจำเลยที่ 1
จำเลยที่ 2
จำเลยที่ 3</v>
          </cell>
          <cell r="BX776" t="str">
            <v>1-5305-00056-53-0
1-5099-00931-86-0
1-5099-00620-36-8
1-5099-01340-18-1</v>
          </cell>
          <cell r="BY776"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6" t="str">
            <v>พบ</v>
          </cell>
          <cell r="CA776"/>
          <cell r="CB776">
            <v>4</v>
          </cell>
          <cell r="CC776"/>
          <cell r="CD776"/>
          <cell r="CE776"/>
          <cell r="CF776"/>
          <cell r="CG776"/>
          <cell r="CH776"/>
          <cell r="CK776"/>
          <cell r="CT776"/>
        </row>
        <row r="777">
          <cell r="B777">
            <v>2246</v>
          </cell>
          <cell r="C777">
            <v>772</v>
          </cell>
          <cell r="D777">
            <v>6</v>
          </cell>
          <cell r="E777">
            <v>7</v>
          </cell>
          <cell r="F777">
            <v>2566</v>
          </cell>
          <cell r="G777">
            <v>800096785962</v>
          </cell>
          <cell r="H777" t="str">
            <v>นางสาว</v>
          </cell>
          <cell r="I777" t="str">
            <v>รัตติกาล</v>
          </cell>
          <cell r="J777" t="str">
            <v>หอมแก่นจันทร์</v>
          </cell>
          <cell r="K777">
            <v>1529900232864</v>
          </cell>
          <cell r="L777" t="str">
            <v>หนองหอย</v>
          </cell>
          <cell r="M777" t="str">
            <v>เชียงใหม่ 1</v>
          </cell>
          <cell r="N777">
            <v>8</v>
          </cell>
          <cell r="O777" t="str">
            <v>สินเชื่อธนาคารประชาชน</v>
          </cell>
          <cell r="P777" t="str">
            <v>1.บุคคลค้ำประกัน</v>
          </cell>
          <cell r="Q777">
            <v>139078</v>
          </cell>
          <cell r="R777">
            <v>33333.629999999997</v>
          </cell>
          <cell r="S777" t="str">
            <v>แขวงลำปาง</v>
          </cell>
          <cell r="T777" t="str">
            <v>ผบE1362</v>
          </cell>
          <cell r="U777">
            <v>2566</v>
          </cell>
          <cell r="V777" t="str">
            <v>ผบE1919</v>
          </cell>
          <cell r="W777">
            <v>2566</v>
          </cell>
          <cell r="X777">
            <v>1</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มีคำสั่งสืบทรัพย์วันที่ 6/07/2566//สืบแล้ว รายงานผลสืบวันที่ 13/11/2566//คำสั่งสืบทรัพย์ครั้งที่ 2 (2/4/2568)//รายงานผลสืบ วันที่ 13/6/2568</v>
          </cell>
          <cell r="BC777">
            <v>600</v>
          </cell>
          <cell r="BD777">
            <v>12</v>
          </cell>
          <cell r="BE777">
            <v>7</v>
          </cell>
          <cell r="BF777">
            <v>2567</v>
          </cell>
          <cell r="BG777">
            <v>0</v>
          </cell>
          <cell r="BH777" t="str">
            <v>-</v>
          </cell>
          <cell r="BI777" t="str">
            <v>-</v>
          </cell>
          <cell r="BJ777" t="str">
            <v>-</v>
          </cell>
          <cell r="BK777">
            <v>0</v>
          </cell>
          <cell r="BL777">
            <v>770</v>
          </cell>
          <cell r="BM777">
            <v>0</v>
          </cell>
          <cell r="BN777" t="str">
            <v/>
          </cell>
          <cell r="BO777" t="str">
            <v/>
          </cell>
          <cell r="BP777" t="str">
            <v/>
          </cell>
          <cell r="BQ777" t="str">
            <v>-</v>
          </cell>
          <cell r="BR777" t="str">
            <v>-</v>
          </cell>
          <cell r="BS777" t="str">
            <v>-</v>
          </cell>
          <cell r="BT777" t="str">
            <v>นางสาวรัตติกาล หอมแก่นจันทร์</v>
          </cell>
          <cell r="BU777">
            <v>883164010348</v>
          </cell>
          <cell r="BV777" t="str">
            <v>1.นางสาวรัตติกาล หอมแก่นจันทร์
2.นายพงษ์เทพ แก้วใจ</v>
          </cell>
          <cell r="BW777" t="str">
            <v>จำเลยที่ 1
จำเลยที่ 2</v>
          </cell>
          <cell r="BX777" t="str">
            <v>1-5299-00232-86-4
1-5299-00033-09-8</v>
          </cell>
          <cell r="BY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7" t="str">
            <v>ไม่พบทรัพย์</v>
          </cell>
          <cell r="CA777"/>
          <cell r="CB777">
            <v>2</v>
          </cell>
          <cell r="CC777"/>
          <cell r="CD777" t="str">
            <v>1.นางสาวรัตติกาล หอมแก่นจันทร์
2.นายพงษ์เทพ แก้วใจ</v>
          </cell>
          <cell r="CE777" t="str">
            <v>จำเลยที่ 1
จำเลยที่ 2</v>
          </cell>
          <cell r="CF777" t="str">
            <v>1-5299-00232-86-4
1-5299-00033-09-8</v>
          </cell>
          <cell r="CG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CH777" t="str">
            <v>ไม่พบทรัพย์</v>
          </cell>
          <cell r="CJ777">
            <v>2</v>
          </cell>
          <cell r="CK777" t="str">
            <v>นุสบา</v>
          </cell>
          <cell r="CT777">
            <v>244184</v>
          </cell>
        </row>
        <row r="778">
          <cell r="B778">
            <v>2247</v>
          </cell>
          <cell r="C778">
            <v>773</v>
          </cell>
          <cell r="D778">
            <v>10</v>
          </cell>
          <cell r="E778">
            <v>7</v>
          </cell>
          <cell r="F778">
            <v>2566</v>
          </cell>
          <cell r="G778">
            <v>800043781536</v>
          </cell>
          <cell r="H778" t="str">
            <v>นางสาว</v>
          </cell>
          <cell r="I778" t="str">
            <v>นัษฐภรณ์</v>
          </cell>
          <cell r="J778" t="str">
            <v>วงษ์เวียน</v>
          </cell>
          <cell r="K778">
            <v>1509900288401</v>
          </cell>
          <cell r="L778" t="str">
            <v>หนองหอย</v>
          </cell>
          <cell r="M778" t="str">
            <v>เชียงใหม่ 1</v>
          </cell>
          <cell r="N778">
            <v>8</v>
          </cell>
          <cell r="O778" t="str">
            <v>สินเชื่อธนาคารประชาชน</v>
          </cell>
          <cell r="P778" t="str">
            <v>1.บุคคลค้ำประกัน</v>
          </cell>
          <cell r="Q778">
            <v>77657.72</v>
          </cell>
          <cell r="R778">
            <v>34422.28</v>
          </cell>
          <cell r="S778" t="str">
            <v>แขวงเชียงใหม่</v>
          </cell>
          <cell r="T778" t="str">
            <v>ผบE1442</v>
          </cell>
          <cell r="U778">
            <v>2566</v>
          </cell>
          <cell r="V778" t="str">
            <v>ผบE3284</v>
          </cell>
          <cell r="W778">
            <v>2566</v>
          </cell>
          <cell r="X778">
            <v>16</v>
          </cell>
          <cell r="Y778">
            <v>5</v>
          </cell>
          <cell r="Z778">
            <v>2566</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900</v>
          </cell>
          <cell r="BD778">
            <v>20</v>
          </cell>
          <cell r="BE778">
            <v>6</v>
          </cell>
          <cell r="BF778">
            <v>2568</v>
          </cell>
          <cell r="BG778">
            <v>0</v>
          </cell>
          <cell r="BH778" t="str">
            <v>-</v>
          </cell>
          <cell r="BI778" t="str">
            <v>-</v>
          </cell>
          <cell r="BJ778" t="str">
            <v>-</v>
          </cell>
          <cell r="BK778">
            <v>0</v>
          </cell>
          <cell r="BL778">
            <v>1340</v>
          </cell>
          <cell r="BM778">
            <v>0</v>
          </cell>
          <cell r="BN778" t="str">
            <v/>
          </cell>
          <cell r="BO778" t="str">
            <v/>
          </cell>
          <cell r="BP778" t="str">
            <v/>
          </cell>
          <cell r="BQ778" t="str">
            <v>-</v>
          </cell>
          <cell r="BR778" t="str">
            <v>-</v>
          </cell>
          <cell r="BS778" t="str">
            <v>-</v>
          </cell>
          <cell r="BT778" t="str">
            <v>นางสาวนัษฐภรณ์ วงษ์เวียน</v>
          </cell>
          <cell r="BU778">
            <v>883165010899</v>
          </cell>
          <cell r="BV778" t="str">
            <v>1.นางสาวนัษฐภรณ์ วงษ์เวียน
2.นางสาวสาวิตรี อินวงค์
3.นายเกรียงไกร สุภฤทธิ์ศิริกุล</v>
          </cell>
          <cell r="BW778" t="str">
            <v>จำเลยที่ 1
จำเลยที่ 2
จำเลยที่ 3</v>
          </cell>
          <cell r="BX778" t="str">
            <v>1-5099-00288-40-1
1-5013-90000-01-3
3-5099-01296-64-1</v>
          </cell>
          <cell r="BY778"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8" t="str">
            <v>พบ</v>
          </cell>
          <cell r="CA778"/>
          <cell r="CB778">
            <v>3</v>
          </cell>
          <cell r="CC778"/>
          <cell r="CD778" t="str">
            <v>นางสาวนัษฐภรณ์ วงษ์เวียน</v>
          </cell>
          <cell r="CE778"/>
          <cell r="CF778"/>
          <cell r="CG778"/>
          <cell r="CH778"/>
          <cell r="CK778"/>
          <cell r="CT778"/>
        </row>
        <row r="779">
          <cell r="B779">
            <v>2248</v>
          </cell>
          <cell r="C779">
            <v>774</v>
          </cell>
          <cell r="D779">
            <v>10</v>
          </cell>
          <cell r="E779">
            <v>7</v>
          </cell>
          <cell r="F779">
            <v>2566</v>
          </cell>
          <cell r="G779">
            <v>800015392205</v>
          </cell>
          <cell r="H779" t="str">
            <v>นาย</v>
          </cell>
          <cell r="I779" t="str">
            <v>ทวี</v>
          </cell>
          <cell r="J779" t="str">
            <v>อนันต๊ะ</v>
          </cell>
          <cell r="K779">
            <v>3540600168433</v>
          </cell>
          <cell r="L779" t="str">
            <v>เชียงใหม่</v>
          </cell>
          <cell r="M779" t="str">
            <v>เชียงใหม่ 1</v>
          </cell>
          <cell r="N779">
            <v>8</v>
          </cell>
          <cell r="O779" t="str">
            <v>ธปช.</v>
          </cell>
          <cell r="P779" t="str">
            <v>1.บุคคลค้ำประกัน</v>
          </cell>
          <cell r="Q779">
            <v>29560.560000000001</v>
          </cell>
          <cell r="R779">
            <v>12</v>
          </cell>
          <cell r="S779" t="str">
            <v>แขวงเชียงใหม่</v>
          </cell>
          <cell r="T779" t="str">
            <v>ผบ.2624</v>
          </cell>
          <cell r="U779">
            <v>2562</v>
          </cell>
          <cell r="V779" t="str">
            <v>ผบ.3063</v>
          </cell>
          <cell r="W779">
            <v>2562</v>
          </cell>
          <cell r="X779"/>
          <cell r="Y779"/>
          <cell r="Z779"/>
          <cell r="AA779">
            <v>12</v>
          </cell>
          <cell r="AB779">
            <v>5</v>
          </cell>
          <cell r="AC779">
            <v>2562</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24/10/2566//ปิดบัญชี</v>
          </cell>
          <cell r="BC779">
            <v>1800</v>
          </cell>
          <cell r="BD779">
            <v>12</v>
          </cell>
          <cell r="BE779">
            <v>7</v>
          </cell>
          <cell r="BF779">
            <v>2567</v>
          </cell>
          <cell r="BG779">
            <v>0</v>
          </cell>
          <cell r="BH779" t="str">
            <v>-</v>
          </cell>
          <cell r="BI779" t="str">
            <v>-</v>
          </cell>
          <cell r="BJ779" t="str">
            <v>-</v>
          </cell>
          <cell r="BK779">
            <v>0</v>
          </cell>
          <cell r="BL779">
            <v>3155</v>
          </cell>
          <cell r="BM779">
            <v>0</v>
          </cell>
          <cell r="BN779">
            <v>24</v>
          </cell>
          <cell r="BO779">
            <v>10</v>
          </cell>
          <cell r="BP779">
            <v>2567</v>
          </cell>
          <cell r="BQ779" t="str">
            <v>-</v>
          </cell>
          <cell r="BR779" t="str">
            <v>-</v>
          </cell>
          <cell r="BS779" t="str">
            <v>-</v>
          </cell>
          <cell r="BT779" t="str">
            <v>นายทวี อนันต๊ะ</v>
          </cell>
          <cell r="BU779">
            <v>883161010237</v>
          </cell>
          <cell r="BV779" t="str">
            <v>1.นายทวี อนันต๊ะ
2.นางสมจิต อนันต๊ะ
3.นายพิชัย ก๋าวิเต
4.นางสาวอรทัย คำแดง
5.นายแสง บุญวงค์
6.นางสาวจำปี ม่วงสีทอง</v>
          </cell>
          <cell r="BW779" t="str">
            <v xml:space="preserve">จำเลยที่ 1
คู่สมรสจำเลยที่ 1
จำเลยที่ 2
คู่สมรสจำเลยที่ 2
จำเลยที่ 3
คู่สมรสจำเลยที่ 3
</v>
          </cell>
          <cell r="BX779" t="str">
            <v>3-5406-001168-43-3
3-5406-00176-05-3
3-5705-00453-06-3
3-5710-00128-95-4
3-3020-00502-88-8
3-1702-00323-87-7</v>
          </cell>
          <cell r="BY779"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9" t="str">
            <v>พบ</v>
          </cell>
          <cell r="CA779"/>
          <cell r="CB779">
            <v>6</v>
          </cell>
          <cell r="CC779"/>
          <cell r="CD779" t="str">
            <v>นายทวี อนันต๊ะ</v>
          </cell>
          <cell r="CE779"/>
          <cell r="CF779"/>
          <cell r="CG779"/>
          <cell r="CH779"/>
          <cell r="CI779"/>
          <cell r="CJ779"/>
          <cell r="CK779"/>
          <cell r="CL779"/>
          <cell r="CM779"/>
          <cell r="CN779"/>
          <cell r="CO779"/>
          <cell r="CP779"/>
          <cell r="CQ779"/>
          <cell r="CR779"/>
          <cell r="CS779"/>
          <cell r="CT779"/>
          <cell r="CU779"/>
          <cell r="CV779"/>
          <cell r="CW779"/>
        </row>
        <row r="780">
          <cell r="B780">
            <v>2249</v>
          </cell>
          <cell r="C780">
            <v>775</v>
          </cell>
          <cell r="D780">
            <v>10</v>
          </cell>
          <cell r="E780">
            <v>7</v>
          </cell>
          <cell r="F780">
            <v>2566</v>
          </cell>
          <cell r="G780">
            <v>800014749694</v>
          </cell>
          <cell r="H780" t="str">
            <v>นาง</v>
          </cell>
          <cell r="I780" t="str">
            <v>กชชวรรณ</v>
          </cell>
          <cell r="J780" t="str">
            <v>อาภาภัทรฐานิต</v>
          </cell>
          <cell r="K780">
            <v>3501900651319</v>
          </cell>
          <cell r="L780" t="str">
            <v>เชียงใหม่</v>
          </cell>
          <cell r="M780" t="str">
            <v>เชียงใหม่ 1</v>
          </cell>
          <cell r="N780">
            <v>8</v>
          </cell>
          <cell r="O780" t="str">
            <v>สินเชื่อธนาคารประชาชน</v>
          </cell>
          <cell r="P780" t="str">
            <v>1.บุคคลค้ำประกัน</v>
          </cell>
          <cell r="Q780">
            <v>41769.06</v>
          </cell>
          <cell r="R780">
            <v>26182.04</v>
          </cell>
          <cell r="S780" t="str">
            <v>แขวงเชียงใหม่</v>
          </cell>
          <cell r="T780" t="str">
            <v>ผบE209</v>
          </cell>
          <cell r="U780">
            <v>2564</v>
          </cell>
          <cell r="V780" t="str">
            <v>ผบE2004</v>
          </cell>
          <cell r="W780">
            <v>2564</v>
          </cell>
          <cell r="X780"/>
          <cell r="Y780"/>
          <cell r="Z780"/>
          <cell r="AA780">
            <v>23</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10/07/2566//รายงานผลสืบทรัพย์วันที่ 24/10/2566</v>
          </cell>
          <cell r="BC780">
            <v>1200</v>
          </cell>
          <cell r="BD780">
            <v>30</v>
          </cell>
          <cell r="BE780">
            <v>4</v>
          </cell>
          <cell r="BF780">
            <v>2568</v>
          </cell>
          <cell r="BG780">
            <v>0</v>
          </cell>
          <cell r="BH780" t="str">
            <v>-</v>
          </cell>
          <cell r="BI780" t="str">
            <v>-</v>
          </cell>
          <cell r="BJ780" t="str">
            <v>-</v>
          </cell>
          <cell r="BK780">
            <v>0</v>
          </cell>
          <cell r="BL780">
            <v>2115</v>
          </cell>
          <cell r="BM780">
            <v>0</v>
          </cell>
          <cell r="BN780" t="str">
            <v/>
          </cell>
          <cell r="BO780" t="str">
            <v/>
          </cell>
          <cell r="BP780" t="str">
            <v/>
          </cell>
          <cell r="BQ780" t="str">
            <v>-</v>
          </cell>
          <cell r="BR780" t="str">
            <v>-</v>
          </cell>
          <cell r="BS780" t="str">
            <v>-</v>
          </cell>
          <cell r="BT780" t="str">
            <v>นางกชชวรรณ อาภาภัทรฐานิต</v>
          </cell>
          <cell r="BU780">
            <v>883163011691</v>
          </cell>
          <cell r="BV780" t="str">
            <v>1.นางกชชวรรณ อาภาภัทรฐานิต
2.นายสนั่น เมืองลือ
3.นางวันทนีย์ ธรรมรักษ์
4.นายสุวิวัตร พุทธา</v>
          </cell>
          <cell r="BW780" t="str">
            <v>จำเลยที่ 1
คู่สมรสจำเลยที่ 1
จำเลยที่ 2
คู่สมรสจำเลยที่ 2</v>
          </cell>
          <cell r="BX780" t="str">
            <v>3-5019-00651-31-9
3-5101-00229-07-7
3-5804-00036-86-0
3-3411-00744-93-4</v>
          </cell>
          <cell r="BY780"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80" t="str">
            <v>พบ</v>
          </cell>
          <cell r="CA780"/>
          <cell r="CB780">
            <v>4</v>
          </cell>
          <cell r="CC780"/>
          <cell r="CD780" t="str">
            <v>นางกชชวรรณ อาภาภัทรฐานิต</v>
          </cell>
          <cell r="CE780"/>
          <cell r="CF780"/>
          <cell r="CG780"/>
          <cell r="CH780"/>
          <cell r="CK780"/>
          <cell r="CT780"/>
        </row>
        <row r="781">
          <cell r="B781">
            <v>2250</v>
          </cell>
          <cell r="C781">
            <v>776</v>
          </cell>
          <cell r="D781">
            <v>15</v>
          </cell>
          <cell r="E781">
            <v>6</v>
          </cell>
          <cell r="F781">
            <v>2566</v>
          </cell>
          <cell r="G781" t="str">
            <v>800085778093,
800085778101,
800095661784</v>
          </cell>
          <cell r="H781" t="str">
            <v>นาย</v>
          </cell>
          <cell r="I781" t="str">
            <v>ชัยณรงค์</v>
          </cell>
          <cell r="J781" t="str">
            <v>วงษาปัดนา</v>
          </cell>
          <cell r="K781">
            <v>1100700968218</v>
          </cell>
          <cell r="L781" t="str">
            <v>ถนนทิพย์เนตร</v>
          </cell>
          <cell r="M781" t="str">
            <v>เชียงใหม่ 1</v>
          </cell>
          <cell r="N781">
            <v>8</v>
          </cell>
          <cell r="O781" t="str">
            <v>สินเชื่อธนาคารประชาชน</v>
          </cell>
          <cell r="P781" t="str">
            <v>1.บุคคลค้ำประกัน</v>
          </cell>
          <cell r="Q781">
            <v>132206</v>
          </cell>
          <cell r="R781">
            <v>62021.51</v>
          </cell>
          <cell r="S781" t="str">
            <v>แขวงเชียงใหม่</v>
          </cell>
          <cell r="T781" t="str">
            <v>ผบE1437</v>
          </cell>
          <cell r="U781">
            <v>2566</v>
          </cell>
          <cell r="V781" t="str">
            <v>ผบE3283</v>
          </cell>
          <cell r="W781">
            <v>2566</v>
          </cell>
          <cell r="X781">
            <v>16</v>
          </cell>
          <cell r="Y781">
            <v>5</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คำสั่งสืบทรัพย์วันที่ 15/06/2566//รายงานผลสืบทรัพย์วันที่ 13/11/2566//คำสั่งสืบทรัพย์ครั้งที่ 2 (2/4/2568)//รายงานผลสืบ วันที่ 20/5/2568</v>
          </cell>
          <cell r="BC781">
            <v>900</v>
          </cell>
          <cell r="BD781">
            <v>23</v>
          </cell>
          <cell r="BE781">
            <v>7</v>
          </cell>
          <cell r="BF781">
            <v>2567</v>
          </cell>
          <cell r="BG781">
            <v>0</v>
          </cell>
          <cell r="BH781" t="str">
            <v>-</v>
          </cell>
          <cell r="BI781" t="str">
            <v>-</v>
          </cell>
          <cell r="BJ781" t="str">
            <v>-</v>
          </cell>
          <cell r="BK781">
            <v>0</v>
          </cell>
          <cell r="BL781">
            <v>1435</v>
          </cell>
          <cell r="BM781">
            <v>0</v>
          </cell>
          <cell r="BN781" t="str">
            <v/>
          </cell>
          <cell r="BO781" t="str">
            <v/>
          </cell>
          <cell r="BP781" t="str">
            <v/>
          </cell>
          <cell r="BQ781" t="str">
            <v>-</v>
          </cell>
          <cell r="BR781" t="str">
            <v>-</v>
          </cell>
          <cell r="BS781" t="str">
            <v>-</v>
          </cell>
          <cell r="BT781" t="str">
            <v>นายชัยณรงค์ วงษาปัดนา</v>
          </cell>
          <cell r="BU781">
            <v>883165010898</v>
          </cell>
          <cell r="BV781" t="str">
            <v>1.นายชัยณรงค์ วงษาปัดนา
2.นางสาวอรอนงค์ วงษาปัดนา
3.นางสาวสิริพิม ยี่แก้ว</v>
          </cell>
          <cell r="BW781" t="str">
            <v>จำเลยที่ 1
จำเลยที่ 2
จำเลยที่ 3</v>
          </cell>
          <cell r="BX781" t="str">
            <v>1-1007-00968-21-8
1-1007-01797-43-3
1-5009-00193-79-8</v>
          </cell>
          <cell r="BY78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1" t="str">
            <v>ไม่พบทรัพย์</v>
          </cell>
          <cell r="CA781"/>
          <cell r="CB781">
            <v>3</v>
          </cell>
          <cell r="CC781"/>
          <cell r="CD781" t="str">
            <v>1.นายชัยณรงค์ วงษาปัดนา
2.นางสาวอรอนงค์ วงษาปัดนา
3.นายปริญญา  ตันศิริ
4.นางสาวสิริพิม ยี่แก้ว</v>
          </cell>
          <cell r="CE781" t="str">
            <v>จำเลยที่ 1
จำเลยที่ 2
คู่สมรสจำเลยที่ 2
จำเลยที่ 3</v>
          </cell>
          <cell r="CF781" t="str">
            <v>1-1007-00968-21-8
1-1007-01797-43-3
1-5052-00029-23-0
1-5009-00193-79-8</v>
          </cell>
          <cell r="CG78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56139 ต.หารแก้ว อ.หางดง จ.เชียงใหม่ (ติดจำนองธอส.)
-พบว่ามีกรรมสิทธิ์ในที่ดิน โฉนดเลขที่ 8283 ต.พระกลางทุ่ง อ.ธาตุพนม จ.นครพนม (ปลอดจำนอง)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อ.ฝาง จ.เชียงใหม่ </v>
          </cell>
          <cell r="CH781" t="str">
            <v>พบทรัพย์</v>
          </cell>
          <cell r="CJ781">
            <v>4</v>
          </cell>
          <cell r="CK781" t="str">
            <v>นุสบา</v>
          </cell>
          <cell r="CT781">
            <v>244126</v>
          </cell>
        </row>
        <row r="782">
          <cell r="B782">
            <v>2252</v>
          </cell>
          <cell r="C782">
            <v>777</v>
          </cell>
          <cell r="D782"/>
          <cell r="E782"/>
          <cell r="F782"/>
          <cell r="G782" t="str">
            <v>800093239914 , 800093239898</v>
          </cell>
          <cell r="H782" t="str">
            <v>นาง</v>
          </cell>
          <cell r="I782" t="str">
            <v>จิรพรรณ</v>
          </cell>
          <cell r="J782" t="str">
            <v>ยง</v>
          </cell>
          <cell r="K782">
            <v>3500600214354</v>
          </cell>
          <cell r="L782" t="str">
            <v>ฝาง</v>
          </cell>
          <cell r="M782" t="str">
            <v>เชียงใหม่ 2</v>
          </cell>
          <cell r="N782">
            <v>8</v>
          </cell>
          <cell r="O782" t="str">
            <v>สินเชื่อเคหะ</v>
          </cell>
          <cell r="P782" t="str">
            <v>2.หลักทรัพย์ค้ำประกัน</v>
          </cell>
          <cell r="Q782">
            <v>1878336.09</v>
          </cell>
          <cell r="R782">
            <v>255343.68</v>
          </cell>
          <cell r="S782" t="str">
            <v>จังหวัดเชียงใหม่</v>
          </cell>
          <cell r="T782" t="str">
            <v>ผบE20</v>
          </cell>
          <cell r="U782">
            <v>2566</v>
          </cell>
          <cell r="V782" t="str">
            <v>ผบE378</v>
          </cell>
          <cell r="W782">
            <v>2566</v>
          </cell>
          <cell r="X782">
            <v>13</v>
          </cell>
          <cell r="Y782">
            <v>3</v>
          </cell>
          <cell r="Z782">
            <v>2566</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นางจิรพรรณ ยง</v>
          </cell>
          <cell r="BU782">
            <v>883265010011</v>
          </cell>
          <cell r="BV782"/>
          <cell r="BW782"/>
          <cell r="BX782"/>
          <cell r="BY782"/>
          <cell r="BZ782"/>
          <cell r="CA782"/>
          <cell r="CB782"/>
          <cell r="CC782"/>
          <cell r="CD782"/>
          <cell r="CE782"/>
          <cell r="CF782"/>
          <cell r="CG782"/>
          <cell r="CH782"/>
          <cell r="CK782"/>
          <cell r="CT782"/>
        </row>
        <row r="783">
          <cell r="B783">
            <v>2254</v>
          </cell>
          <cell r="C783">
            <v>778</v>
          </cell>
          <cell r="D783">
            <v>7</v>
          </cell>
          <cell r="E783">
            <v>9</v>
          </cell>
          <cell r="F783">
            <v>2566</v>
          </cell>
          <cell r="G783">
            <v>800030687613</v>
          </cell>
          <cell r="H783" t="str">
            <v>นาย</v>
          </cell>
          <cell r="I783" t="str">
            <v xml:space="preserve">พงษ์ศักด์ </v>
          </cell>
          <cell r="J783" t="str">
            <v>วรรณตระกูล</v>
          </cell>
          <cell r="K783"/>
          <cell r="L783" t="str">
            <v>หางดง</v>
          </cell>
          <cell r="M783" t="str">
            <v>เชียงใหม่ 3</v>
          </cell>
          <cell r="N783">
            <v>8</v>
          </cell>
          <cell r="O783"/>
          <cell r="P783"/>
          <cell r="Q783"/>
          <cell r="R783"/>
          <cell r="S783" t="str">
            <v>แขวงเชียงใหม่</v>
          </cell>
          <cell r="T783"/>
          <cell r="U783"/>
          <cell r="V783" t="str">
            <v>ผบE8518</v>
          </cell>
          <cell r="W783">
            <v>2565</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นายพงษ์ศักด์  วรรณตระกูล</v>
          </cell>
          <cell r="BU783">
            <v>0</v>
          </cell>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row>
        <row r="784">
          <cell r="B784">
            <v>2255</v>
          </cell>
          <cell r="C784">
            <v>779</v>
          </cell>
          <cell r="D784">
            <v>7</v>
          </cell>
          <cell r="E784">
            <v>9</v>
          </cell>
          <cell r="F784">
            <v>2566</v>
          </cell>
          <cell r="G784">
            <v>822053004682</v>
          </cell>
          <cell r="H784" t="str">
            <v>นางสาว</v>
          </cell>
          <cell r="I784" t="str">
            <v>กัญญา</v>
          </cell>
          <cell r="J784" t="str">
            <v>แซ่กัง</v>
          </cell>
          <cell r="K784"/>
          <cell r="L784" t="str">
            <v>สารภี</v>
          </cell>
          <cell r="M784" t="str">
            <v>เชียงใหม่ 3</v>
          </cell>
          <cell r="N784">
            <v>8</v>
          </cell>
          <cell r="O784"/>
          <cell r="P784"/>
          <cell r="Q784"/>
          <cell r="R784"/>
          <cell r="S784" t="str">
            <v>แขวงเชียงใหม่</v>
          </cell>
          <cell r="T784"/>
          <cell r="U784"/>
          <cell r="V784" t="str">
            <v>ผบE794</v>
          </cell>
          <cell r="W784">
            <v>2566</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นางสาวกัญญา แซ่กัง</v>
          </cell>
          <cell r="BU784">
            <v>0</v>
          </cell>
          <cell r="BV784"/>
          <cell r="BW784"/>
          <cell r="BX784"/>
          <cell r="BY784"/>
          <cell r="BZ784"/>
          <cell r="CA784"/>
          <cell r="CB784"/>
          <cell r="CC784"/>
          <cell r="CD784"/>
          <cell r="CE784"/>
          <cell r="CF784"/>
          <cell r="CG784"/>
          <cell r="CH784"/>
          <cell r="CI784"/>
          <cell r="CJ784"/>
          <cell r="CK784"/>
          <cell r="CL784"/>
          <cell r="CM784"/>
          <cell r="CN784"/>
          <cell r="CO784"/>
          <cell r="CP784"/>
          <cell r="CQ784"/>
          <cell r="CR784"/>
          <cell r="CS784"/>
          <cell r="CT784"/>
          <cell r="CU784"/>
          <cell r="CV784"/>
          <cell r="CW784"/>
        </row>
        <row r="785">
          <cell r="B785">
            <v>2256</v>
          </cell>
          <cell r="C785">
            <v>780</v>
          </cell>
          <cell r="D785">
            <v>7</v>
          </cell>
          <cell r="E785">
            <v>9</v>
          </cell>
          <cell r="F785">
            <v>2566</v>
          </cell>
          <cell r="G785">
            <v>800060316216</v>
          </cell>
          <cell r="H785" t="str">
            <v>นาย</v>
          </cell>
          <cell r="I785" t="str">
            <v>เกรียงไกร</v>
          </cell>
          <cell r="J785" t="str">
            <v>คำแสน</v>
          </cell>
          <cell r="K785"/>
          <cell r="L785" t="str">
            <v>แม่วาง</v>
          </cell>
          <cell r="M785" t="str">
            <v>เชียงใหม่ 3</v>
          </cell>
          <cell r="N785">
            <v>8</v>
          </cell>
          <cell r="O785"/>
          <cell r="P785"/>
          <cell r="Q785"/>
          <cell r="R785"/>
          <cell r="S785" t="str">
            <v>แขวงเชียงใหม่</v>
          </cell>
          <cell r="T785"/>
          <cell r="U785"/>
          <cell r="V785" t="str">
            <v>ผบ.3888</v>
          </cell>
          <cell r="W785">
            <v>2555</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นายเกรียงไกร คำแสน</v>
          </cell>
          <cell r="BU785">
            <v>0</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row>
        <row r="786">
          <cell r="B786">
            <v>2257</v>
          </cell>
          <cell r="C786">
            <v>781</v>
          </cell>
          <cell r="D786">
            <v>12</v>
          </cell>
          <cell r="E786">
            <v>9</v>
          </cell>
          <cell r="F786">
            <v>2566</v>
          </cell>
          <cell r="G786" t="str">
            <v>800081547286,
800081547302,
800081547294</v>
          </cell>
          <cell r="H786" t="str">
            <v>นางสาว</v>
          </cell>
          <cell r="I786" t="str">
            <v>ลักษณา</v>
          </cell>
          <cell r="J786" t="str">
            <v>คำเจริญ</v>
          </cell>
          <cell r="K786"/>
          <cell r="L786" t="str">
            <v>แม่วาง</v>
          </cell>
          <cell r="M786" t="str">
            <v>เชียงใหม่ 3</v>
          </cell>
          <cell r="N786">
            <v>8</v>
          </cell>
          <cell r="O786"/>
          <cell r="P786"/>
          <cell r="Q786"/>
          <cell r="R786"/>
          <cell r="S786" t="str">
            <v>แขวงเชียงใหม่</v>
          </cell>
          <cell r="T786"/>
          <cell r="U786"/>
          <cell r="V786" t="str">
            <v>ผบE1951</v>
          </cell>
          <cell r="W786">
            <v>2563</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นำส่งต้นฉบับโฉนดที่ดินและสัญญาจำนอง//บคค.ส่งประกาศที่สนง.21/11/2566</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นางสาวลักษณา คำเจริญ</v>
          </cell>
          <cell r="BU786">
            <v>0</v>
          </cell>
          <cell r="BV786"/>
          <cell r="BW786"/>
          <cell r="BX786"/>
          <cell r="BY786"/>
          <cell r="BZ786"/>
          <cell r="CA786"/>
          <cell r="CB786"/>
          <cell r="CC786"/>
          <cell r="CD786"/>
          <cell r="CE786"/>
          <cell r="CF786"/>
          <cell r="CG786"/>
          <cell r="CH786"/>
          <cell r="CI786"/>
          <cell r="CJ786"/>
          <cell r="CK786"/>
          <cell r="CL786"/>
          <cell r="CM786"/>
          <cell r="CN786"/>
          <cell r="CO786"/>
          <cell r="CP786"/>
          <cell r="CQ786"/>
          <cell r="CR786"/>
          <cell r="CS786"/>
          <cell r="CT786"/>
          <cell r="CU786"/>
          <cell r="CV786"/>
          <cell r="CW786"/>
        </row>
        <row r="787">
          <cell r="B787">
            <v>2258</v>
          </cell>
          <cell r="C787">
            <v>782</v>
          </cell>
          <cell r="D787"/>
          <cell r="E787"/>
          <cell r="F787"/>
          <cell r="G787">
            <v>800059946361</v>
          </cell>
          <cell r="H787" t="str">
            <v>นาย</v>
          </cell>
          <cell r="I787" t="str">
            <v>วรินทร์นวัต</v>
          </cell>
          <cell r="J787" t="str">
            <v>อัชฌาสุตานันท์</v>
          </cell>
          <cell r="K787"/>
          <cell r="L787"/>
          <cell r="M787" t="str">
            <v>เชียงใหม่ 3</v>
          </cell>
          <cell r="N787">
            <v>8</v>
          </cell>
          <cell r="O787"/>
          <cell r="P787"/>
          <cell r="Q787"/>
          <cell r="R787"/>
          <cell r="S787" t="str">
            <v>จังหวัดเชียงใหม่</v>
          </cell>
          <cell r="T787"/>
          <cell r="U787"/>
          <cell r="V787" t="str">
            <v>ผบE1198</v>
          </cell>
          <cell r="W787">
            <v>2565</v>
          </cell>
          <cell r="X787"/>
          <cell r="Y787"/>
          <cell r="Z787"/>
          <cell r="AA787"/>
          <cell r="AB787"/>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นำส่งต้นฉบับโฉนดที่ดินและสัญญาจำนอง</v>
          </cell>
          <cell r="BC787" t="str">
            <v/>
          </cell>
          <cell r="BD787" t="str">
            <v/>
          </cell>
          <cell r="BE787" t="str">
            <v/>
          </cell>
          <cell r="BF787" t="str">
            <v/>
          </cell>
          <cell r="BG787" t="str">
            <v/>
          </cell>
          <cell r="BH787" t="str">
            <v/>
          </cell>
          <cell r="BI787" t="str">
            <v/>
          </cell>
          <cell r="BJ787" t="str">
            <v/>
          </cell>
          <cell r="BK787" t="str">
            <v/>
          </cell>
          <cell r="BL787" t="str">
            <v/>
          </cell>
          <cell r="BM787" t="str">
            <v/>
          </cell>
          <cell r="BN787" t="str">
            <v/>
          </cell>
          <cell r="BO787" t="str">
            <v/>
          </cell>
          <cell r="BP787" t="str">
            <v/>
          </cell>
          <cell r="BQ787" t="str">
            <v/>
          </cell>
          <cell r="BR787" t="str">
            <v/>
          </cell>
          <cell r="BS787" t="str">
            <v/>
          </cell>
          <cell r="BT787" t="str">
            <v>นายวรินทร์นวัต อัชฌาสุตานันท์</v>
          </cell>
          <cell r="BU787">
            <v>0</v>
          </cell>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row>
        <row r="788">
          <cell r="B788">
            <v>2259</v>
          </cell>
          <cell r="C788">
            <v>783</v>
          </cell>
          <cell r="D788">
            <v>24</v>
          </cell>
          <cell r="E788">
            <v>5</v>
          </cell>
          <cell r="F788">
            <v>2566</v>
          </cell>
          <cell r="G788">
            <v>800049845228</v>
          </cell>
          <cell r="H788" t="str">
            <v>กลุ่มเครดิตยูเนี่ยมตำบลโปงทุ่ง</v>
          </cell>
          <cell r="I788"/>
          <cell r="J788"/>
          <cell r="K788"/>
          <cell r="L788" t="str">
            <v>ดอยเต่า</v>
          </cell>
          <cell r="M788" t="str">
            <v>เชียงใหม่ 3</v>
          </cell>
          <cell r="N788">
            <v>8</v>
          </cell>
          <cell r="O788" t="str">
            <v>สินเชื่อพัฒนาชนบท</v>
          </cell>
          <cell r="P788" t="str">
            <v>1.บุคคลค้ำประกัน</v>
          </cell>
          <cell r="Q788">
            <v>438712.61</v>
          </cell>
          <cell r="R788">
            <v>72883.56</v>
          </cell>
          <cell r="S788" t="str">
            <v>จังหวัดฮอด</v>
          </cell>
          <cell r="T788" t="str">
            <v>ผบE300</v>
          </cell>
          <cell r="U788">
            <v>2563</v>
          </cell>
          <cell r="V788" t="str">
            <v>ผบE300</v>
          </cell>
          <cell r="W788">
            <v>2563</v>
          </cell>
          <cell r="X788"/>
          <cell r="Y788"/>
          <cell r="Z788"/>
          <cell r="AA788">
            <v>8</v>
          </cell>
          <cell r="AB788">
            <v>9</v>
          </cell>
          <cell r="AC788">
            <v>2563</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รายงานวันที่ 4/12/2566</v>
          </cell>
          <cell r="BC788">
            <v>5400</v>
          </cell>
          <cell r="BD788">
            <v>9</v>
          </cell>
          <cell r="BE788">
            <v>8</v>
          </cell>
          <cell r="BF788">
            <v>2567</v>
          </cell>
          <cell r="BG788">
            <v>0</v>
          </cell>
          <cell r="BH788" t="str">
            <v>-</v>
          </cell>
          <cell r="BI788" t="str">
            <v>-</v>
          </cell>
          <cell r="BJ788" t="str">
            <v>-</v>
          </cell>
          <cell r="BK788">
            <v>0</v>
          </cell>
          <cell r="BL788">
            <v>3690</v>
          </cell>
          <cell r="BM788">
            <v>0</v>
          </cell>
          <cell r="BN788">
            <v>16</v>
          </cell>
          <cell r="BO788">
            <v>10</v>
          </cell>
          <cell r="BP788">
            <v>2567</v>
          </cell>
          <cell r="BQ788" t="str">
            <v>-</v>
          </cell>
          <cell r="BR788" t="str">
            <v>-</v>
          </cell>
          <cell r="BS788" t="str">
            <v>-</v>
          </cell>
          <cell r="BT788" t="str">
            <v xml:space="preserve">กลุ่มเครดิตยูเนี่ยมตำบลโปงทุ่ง </v>
          </cell>
          <cell r="BU788">
            <v>883263011408</v>
          </cell>
          <cell r="BV788"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8"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8" t="str">
            <v>3-5017-00237-33-1
3-5017-00239-31-7
1-5017-00057-93-0
3-5017-00188-72-1
3-5106-00640-59-1
3-5017-00234-84-6
3-5017-00244-42-6
3-5103-00050-01-1
3-5013-00050-02-0
3-5017-00237-25-0
3-5017-00241-98-2
3-5017-00210-06-8
3-5017-00192-55-8
3-5017-00246-37-2
3-5017-00244-22-1
3-5017-00244-23-0
3-5017-00192-79-5
3-5106-00648-32-0</v>
          </cell>
          <cell r="BY7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8" t="str">
            <v>ไม่พบทรัพย์</v>
          </cell>
          <cell r="CA788" t="str">
            <v>พบ</v>
          </cell>
          <cell r="CB788"/>
          <cell r="CC788"/>
          <cell r="CD788"/>
          <cell r="CE788"/>
          <cell r="CF788"/>
          <cell r="CG788"/>
          <cell r="CH788"/>
          <cell r="CI788"/>
          <cell r="CJ788"/>
          <cell r="CK788"/>
          <cell r="CL788"/>
          <cell r="CM788"/>
          <cell r="CN788"/>
          <cell r="CO788"/>
          <cell r="CP788"/>
          <cell r="CQ788"/>
          <cell r="CR788"/>
          <cell r="CS788"/>
          <cell r="CT788"/>
          <cell r="CU788"/>
          <cell r="CV788"/>
          <cell r="CW788"/>
        </row>
        <row r="789">
          <cell r="B789">
            <v>2260</v>
          </cell>
          <cell r="C789">
            <v>784</v>
          </cell>
          <cell r="D789">
            <v>17</v>
          </cell>
          <cell r="E789">
            <v>8</v>
          </cell>
          <cell r="F789">
            <v>2566</v>
          </cell>
          <cell r="G789" t="str">
            <v>800094984013,
800073309877</v>
          </cell>
          <cell r="H789" t="str">
            <v>นาย</v>
          </cell>
          <cell r="I789" t="str">
            <v>นัฏฐาวุธ</v>
          </cell>
          <cell r="J789" t="str">
            <v>สุภาโพน</v>
          </cell>
          <cell r="K789">
            <v>1500200025761</v>
          </cell>
          <cell r="L789" t="str">
            <v>ฮอด</v>
          </cell>
          <cell r="M789" t="str">
            <v>เชียงใหม่ 3</v>
          </cell>
          <cell r="N789">
            <v>8</v>
          </cell>
          <cell r="O789" t="str">
            <v>สินเชื่อธนาคารประชาชน</v>
          </cell>
          <cell r="P789" t="str">
            <v>1.บุคคลค้ำประกัน</v>
          </cell>
          <cell r="Q789">
            <v>23328</v>
          </cell>
          <cell r="R789">
            <v>8162.56</v>
          </cell>
          <cell r="S789" t="str">
            <v>จังหวัดฮอด</v>
          </cell>
          <cell r="T789" t="str">
            <v>ผบE802</v>
          </cell>
          <cell r="U789">
            <v>2565</v>
          </cell>
          <cell r="V789" t="str">
            <v>ผบE901</v>
          </cell>
          <cell r="W789">
            <v>2565</v>
          </cell>
          <cell r="X789">
            <v>22</v>
          </cell>
          <cell r="Y789">
            <v>11</v>
          </cell>
          <cell r="Z789">
            <v>2565</v>
          </cell>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v>1500</v>
          </cell>
          <cell r="BD789">
            <v>9</v>
          </cell>
          <cell r="BE789">
            <v>8</v>
          </cell>
          <cell r="BF789">
            <v>2567</v>
          </cell>
          <cell r="BG789">
            <v>0</v>
          </cell>
          <cell r="BH789" t="str">
            <v>-</v>
          </cell>
          <cell r="BI789" t="str">
            <v>-</v>
          </cell>
          <cell r="BJ789" t="str">
            <v>-</v>
          </cell>
          <cell r="BK789">
            <v>0</v>
          </cell>
          <cell r="BL789">
            <v>1265</v>
          </cell>
          <cell r="BM789">
            <v>0</v>
          </cell>
          <cell r="BN789">
            <v>18</v>
          </cell>
          <cell r="BO789">
            <v>11</v>
          </cell>
          <cell r="BP789">
            <v>2567</v>
          </cell>
          <cell r="BQ789" t="str">
            <v>-</v>
          </cell>
          <cell r="BR789" t="str">
            <v>-</v>
          </cell>
          <cell r="BS789" t="str">
            <v>-</v>
          </cell>
          <cell r="BT789" t="str">
            <v>นายนัฏฐาวุธ สุภาโพน</v>
          </cell>
          <cell r="BU789" t="str">
            <v>888165010301,
888165010302</v>
          </cell>
          <cell r="BV789"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9" t="str">
            <v>จำเลยที่ 1
จำเลยที่ 2
คู่สมรสจำเลยที่ 2
จำเลยที่ 3
คู่สมรสจำเลยที่ 3</v>
          </cell>
          <cell r="BX789" t="str">
            <v xml:space="preserve">1-5002-00025-76-1
3-5106-00238-52-1
3-5002-00155-27-0
3-5002-00165-04-6
1-5002-00104-42-3
</v>
          </cell>
          <cell r="BY789"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9" t="str">
            <v>พบทรัพย์</v>
          </cell>
          <cell r="CA789" t="str">
            <v>พบ</v>
          </cell>
          <cell r="CB789"/>
          <cell r="CC789"/>
          <cell r="CD789"/>
          <cell r="CE789"/>
          <cell r="CF789"/>
          <cell r="CG789"/>
          <cell r="CH789"/>
          <cell r="CI789"/>
          <cell r="CJ789"/>
          <cell r="CK789"/>
          <cell r="CL789"/>
          <cell r="CM789"/>
          <cell r="CN789"/>
          <cell r="CO789"/>
          <cell r="CP789"/>
          <cell r="CQ789"/>
          <cell r="CR789"/>
          <cell r="CS789"/>
          <cell r="CT789"/>
          <cell r="CU789"/>
          <cell r="CV789"/>
          <cell r="CW789"/>
        </row>
        <row r="790">
          <cell r="B790">
            <v>2261</v>
          </cell>
          <cell r="C790">
            <v>785</v>
          </cell>
          <cell r="D790"/>
          <cell r="E790"/>
          <cell r="F790"/>
          <cell r="G790">
            <v>800063699394</v>
          </cell>
          <cell r="H790" t="str">
            <v>นาย</v>
          </cell>
          <cell r="I790" t="str">
            <v>ชุติเดช</v>
          </cell>
          <cell r="J790" t="str">
            <v>จันทร์ณรงค์ชัย</v>
          </cell>
          <cell r="K790" t="str">
            <v>1-5099-01003-45-1</v>
          </cell>
          <cell r="L790" t="str">
            <v>สันกำแพง</v>
          </cell>
          <cell r="M790" t="str">
            <v>เชียงใหม่ 3</v>
          </cell>
          <cell r="N790">
            <v>8</v>
          </cell>
          <cell r="O790" t="str">
            <v>สินเชื่อธนาคารประชาชน</v>
          </cell>
          <cell r="P790" t="str">
            <v>1.บุคคลค้ำประกัน</v>
          </cell>
          <cell r="Q790"/>
          <cell r="R790"/>
          <cell r="S790" t="str">
            <v>แขวงเชียงใหม่</v>
          </cell>
          <cell r="T790" t="str">
            <v>ผบE5686</v>
          </cell>
          <cell r="U790">
            <v>2564</v>
          </cell>
          <cell r="V790" t="str">
            <v>ผบE5197</v>
          </cell>
          <cell r="W790">
            <v>2565</v>
          </cell>
          <cell r="X790"/>
          <cell r="Y790"/>
          <cell r="Z790"/>
          <cell r="AA790">
            <v>25</v>
          </cell>
          <cell r="AB790">
            <v>7</v>
          </cell>
          <cell r="AC790">
            <v>2565</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cell r="BC790">
            <v>1200</v>
          </cell>
          <cell r="BD790">
            <v>24</v>
          </cell>
          <cell r="BE790">
            <v>1</v>
          </cell>
          <cell r="BF790">
            <v>2568</v>
          </cell>
          <cell r="BG790">
            <v>0</v>
          </cell>
          <cell r="BH790" t="str">
            <v>-</v>
          </cell>
          <cell r="BI790" t="str">
            <v>-</v>
          </cell>
          <cell r="BJ790" t="str">
            <v>-</v>
          </cell>
          <cell r="BK790">
            <v>0</v>
          </cell>
          <cell r="BL790">
            <v>1380</v>
          </cell>
          <cell r="BM790">
            <v>0</v>
          </cell>
          <cell r="BN790" t="str">
            <v/>
          </cell>
          <cell r="BO790" t="str">
            <v/>
          </cell>
          <cell r="BP790" t="str">
            <v/>
          </cell>
          <cell r="BQ790" t="str">
            <v>-</v>
          </cell>
          <cell r="BR790" t="str">
            <v>-</v>
          </cell>
          <cell r="BS790" t="str">
            <v>-</v>
          </cell>
          <cell r="BT790" t="str">
            <v>นายชุติเดช จันทร์ณรงค์ชัย</v>
          </cell>
          <cell r="BU790">
            <v>883263010384</v>
          </cell>
          <cell r="BV790" t="str">
            <v xml:space="preserve">1.นายชุติเดช  จันทร์ณรงค์ชัย
2.นายศุภฤกษ์  ต๊ะเรือน
3.นางไข่แก้ว  มีชัย
4.นางสาวขวัญใจ  วรเกษมศักดิ์
</v>
          </cell>
          <cell r="BW790" t="str">
            <v xml:space="preserve">จำเลยที่ 1
จำเลยที่ 2
ทายาทโดยธรรมของจำเลยที่ 3
จำเลยที่ 3
</v>
          </cell>
          <cell r="BX790" t="str">
            <v xml:space="preserve">1-5099-01003-45-1
1-5099-00983-10-0
3-5804-00260-18-2
1-1020-00564-48-5
</v>
          </cell>
          <cell r="BY79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90" t="str">
            <v>ไม่พบทรัพย์</v>
          </cell>
          <cell r="CA790"/>
          <cell r="CB790"/>
          <cell r="CC790"/>
          <cell r="CD790"/>
          <cell r="CE790"/>
          <cell r="CF790"/>
          <cell r="CG790"/>
          <cell r="CH790"/>
          <cell r="CI790"/>
          <cell r="CJ790"/>
          <cell r="CK790"/>
          <cell r="CL790"/>
          <cell r="CM790"/>
          <cell r="CN790"/>
          <cell r="CO790"/>
          <cell r="CP790"/>
          <cell r="CQ790"/>
          <cell r="CR790"/>
          <cell r="CS790"/>
          <cell r="CT790"/>
          <cell r="CU790"/>
          <cell r="CV790"/>
          <cell r="CW790"/>
        </row>
        <row r="791">
          <cell r="B791">
            <v>2262</v>
          </cell>
          <cell r="C791">
            <v>786</v>
          </cell>
          <cell r="D791">
            <v>3</v>
          </cell>
          <cell r="E791">
            <v>8</v>
          </cell>
          <cell r="F791">
            <v>2566</v>
          </cell>
          <cell r="G791">
            <v>800082419931</v>
          </cell>
          <cell r="H791" t="str">
            <v>นาย</v>
          </cell>
          <cell r="I791" t="str">
            <v>เชิดชัย</v>
          </cell>
          <cell r="J791" t="str">
            <v>สุคำ</v>
          </cell>
          <cell r="K791">
            <v>3500600513467</v>
          </cell>
          <cell r="L791" t="str">
            <v>แม่ริม</v>
          </cell>
          <cell r="M791" t="str">
            <v>เชียงใหม่ 2</v>
          </cell>
          <cell r="N791">
            <v>8</v>
          </cell>
          <cell r="O791" t="str">
            <v>สินเชื่อธนาคารประชาชน</v>
          </cell>
          <cell r="P791" t="str">
            <v>1.บุคคลค้ำประกัน</v>
          </cell>
          <cell r="Q791">
            <v>54654</v>
          </cell>
          <cell r="R791">
            <v>24916.84</v>
          </cell>
          <cell r="S791" t="str">
            <v>แขวงเชียงใหม่</v>
          </cell>
          <cell r="T791" t="str">
            <v>ผบE1438</v>
          </cell>
          <cell r="U791">
            <v>2566</v>
          </cell>
          <cell r="V791" t="str">
            <v>ผบE3293</v>
          </cell>
          <cell r="W791">
            <v>2566</v>
          </cell>
          <cell r="X791">
            <v>16</v>
          </cell>
          <cell r="Y791">
            <v>5</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3/8/2566 // สืบแล้วรายงานผลวันที่</v>
          </cell>
          <cell r="BC791">
            <v>1200</v>
          </cell>
          <cell r="BD791">
            <v>10</v>
          </cell>
          <cell r="BE791">
            <v>6</v>
          </cell>
          <cell r="BF791">
            <v>2567</v>
          </cell>
          <cell r="BG791">
            <v>0</v>
          </cell>
          <cell r="BH791" t="str">
            <v>-</v>
          </cell>
          <cell r="BI791" t="str">
            <v>-</v>
          </cell>
          <cell r="BJ791" t="str">
            <v>-</v>
          </cell>
          <cell r="BK791">
            <v>0</v>
          </cell>
          <cell r="BL791">
            <v>2085</v>
          </cell>
          <cell r="BM791">
            <v>0</v>
          </cell>
          <cell r="BN791">
            <v>14</v>
          </cell>
          <cell r="BO791">
            <v>8</v>
          </cell>
          <cell r="BP791">
            <v>2567</v>
          </cell>
          <cell r="BQ791" t="str">
            <v>-</v>
          </cell>
          <cell r="BR791" t="str">
            <v>-</v>
          </cell>
          <cell r="BS791" t="str">
            <v>-</v>
          </cell>
          <cell r="BT791" t="str">
            <v>นายเชิดชัย สุคำ</v>
          </cell>
          <cell r="BU791">
            <v>800082419931</v>
          </cell>
          <cell r="BV791" t="str">
            <v>1.นายเชิดชัย  สุคำ
2.นางสาวอาฐิชา  จันทรารัตน์ศิริ
3.นางสาวอนุศนิยา  อัจฉริยวงศ์
4.นางณัฐชญา  แสกขุนทด</v>
          </cell>
          <cell r="BW791" t="str">
            <v>จำเลยที่ 1
คู่สมรสจำเลยที่ 1
จำเลยที่ 2
จำเลยที่ 3</v>
          </cell>
          <cell r="BX791" t="str">
            <v>3-5006-00513-46-7
3-3020-00261-98-3
8-5807-73002-05-8
3-3020-00940-70-8</v>
          </cell>
          <cell r="BY791"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1" t="str">
            <v>พบทรัพย์</v>
          </cell>
          <cell r="CA791"/>
          <cell r="CB791">
            <v>4</v>
          </cell>
          <cell r="CC791"/>
          <cell r="CD791"/>
          <cell r="CE791"/>
          <cell r="CF791"/>
          <cell r="CG791"/>
          <cell r="CH791"/>
          <cell r="CI791"/>
          <cell r="CJ791"/>
          <cell r="CK791"/>
          <cell r="CL791"/>
          <cell r="CM791"/>
          <cell r="CN791"/>
          <cell r="CO791"/>
          <cell r="CP791"/>
          <cell r="CQ791"/>
          <cell r="CR791"/>
          <cell r="CS791"/>
          <cell r="CT791"/>
          <cell r="CU791"/>
          <cell r="CV791"/>
          <cell r="CW791"/>
        </row>
        <row r="792">
          <cell r="B792">
            <v>2263</v>
          </cell>
          <cell r="C792">
            <v>787</v>
          </cell>
          <cell r="D792">
            <v>21</v>
          </cell>
          <cell r="E792">
            <v>8</v>
          </cell>
          <cell r="F792">
            <v>2566</v>
          </cell>
          <cell r="G792">
            <v>800081782453</v>
          </cell>
          <cell r="H792" t="str">
            <v>นางสาว</v>
          </cell>
          <cell r="I792" t="str">
            <v>ฐิติมา</v>
          </cell>
          <cell r="J792" t="str">
            <v>อุ่นเมืองอินทร์</v>
          </cell>
          <cell r="K792" t="str">
            <v>1-5099-00895-15-4</v>
          </cell>
          <cell r="L792" t="str">
            <v>สันทราย</v>
          </cell>
          <cell r="M792" t="str">
            <v>เชียงใหม่ 2</v>
          </cell>
          <cell r="N792">
            <v>8</v>
          </cell>
          <cell r="O792" t="str">
            <v>สินเชื่อธนาคารประชาชน</v>
          </cell>
          <cell r="P792" t="str">
            <v>1.บุคคลค้ำประกัน</v>
          </cell>
          <cell r="Q792">
            <v>103108.2</v>
          </cell>
          <cell r="R792">
            <v>43022.89</v>
          </cell>
          <cell r="S792" t="str">
            <v>แขวงเชียงใหม่</v>
          </cell>
          <cell r="T792" t="str">
            <v>ผบE2738</v>
          </cell>
          <cell r="U792">
            <v>2566</v>
          </cell>
          <cell r="V792" t="str">
            <v>ผบE4432</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21/8/2566 // สืบแล้วรายงานผลวันที่ 7/12/2566</v>
          </cell>
          <cell r="BC792">
            <v>900</v>
          </cell>
          <cell r="BD792">
            <v>10</v>
          </cell>
          <cell r="BE792">
            <v>6</v>
          </cell>
          <cell r="BF792">
            <v>2567</v>
          </cell>
          <cell r="BG792">
            <v>0</v>
          </cell>
          <cell r="BH792" t="str">
            <v>-</v>
          </cell>
          <cell r="BI792" t="str">
            <v>-</v>
          </cell>
          <cell r="BJ792" t="str">
            <v>-</v>
          </cell>
          <cell r="BK792">
            <v>0</v>
          </cell>
          <cell r="BL792">
            <v>940</v>
          </cell>
          <cell r="BM792">
            <v>0</v>
          </cell>
          <cell r="BN792">
            <v>25</v>
          </cell>
          <cell r="BO792">
            <v>10</v>
          </cell>
          <cell r="BP792">
            <v>2567</v>
          </cell>
          <cell r="BQ792" t="str">
            <v>-</v>
          </cell>
          <cell r="BR792" t="str">
            <v>-</v>
          </cell>
          <cell r="BS792" t="str">
            <v>-</v>
          </cell>
          <cell r="BT792" t="str">
            <v>นางสาวฐิติมา อุ่นเมืองอินทร์</v>
          </cell>
          <cell r="BU792">
            <v>883266010023</v>
          </cell>
          <cell r="BV792" t="str">
            <v>1.นางสาวฐิติมา  อุ่นเมืองอินทร์
2.นางสาวสายฝน  สุนกาย
3.นายวัฒนา  วงค์หมึก</v>
          </cell>
          <cell r="BW792" t="str">
            <v>จำเลยที่ 1
จำเลยที่ 2
จำเลยที่ 3</v>
          </cell>
          <cell r="BX792" t="str">
            <v>1-5099-00895-15-4
3-5007-00340-71-8
1-5099-00957-17-6</v>
          </cell>
          <cell r="BY792"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2" t="str">
            <v>ไม่พบทรัพย์</v>
          </cell>
          <cell r="CA792"/>
          <cell r="CB792">
            <v>3</v>
          </cell>
          <cell r="CC792"/>
          <cell r="CD792"/>
          <cell r="CE792"/>
          <cell r="CF792"/>
          <cell r="CG792"/>
          <cell r="CH792"/>
          <cell r="CI792"/>
          <cell r="CJ792"/>
          <cell r="CK792"/>
          <cell r="CL792"/>
          <cell r="CM792"/>
          <cell r="CN792"/>
          <cell r="CO792"/>
          <cell r="CP792"/>
          <cell r="CQ792"/>
          <cell r="CR792"/>
          <cell r="CS792"/>
          <cell r="CT792"/>
          <cell r="CU792"/>
          <cell r="CV792"/>
          <cell r="CW792"/>
        </row>
        <row r="793">
          <cell r="B793">
            <v>2264</v>
          </cell>
          <cell r="C793">
            <v>788</v>
          </cell>
          <cell r="D793">
            <v>6</v>
          </cell>
          <cell r="E793">
            <v>9</v>
          </cell>
          <cell r="F793">
            <v>2566</v>
          </cell>
          <cell r="G793">
            <v>800059343817</v>
          </cell>
          <cell r="H793" t="str">
            <v>นาง</v>
          </cell>
          <cell r="I793" t="str">
            <v>งามพิศ</v>
          </cell>
          <cell r="J793" t="str">
            <v>อินต๊ะ</v>
          </cell>
          <cell r="K793" t="str">
            <v>3-5014-00202-13-2</v>
          </cell>
          <cell r="L793" t="str">
            <v>สันทราย</v>
          </cell>
          <cell r="M793" t="str">
            <v>เชียงใหม่ 2</v>
          </cell>
          <cell r="N793">
            <v>8</v>
          </cell>
          <cell r="O793" t="str">
            <v>สินเชื่อธนาคารประชาชน</v>
          </cell>
          <cell r="P793" t="str">
            <v>1.บุคคลค้ำประกัน</v>
          </cell>
          <cell r="Q793">
            <v>96265</v>
          </cell>
          <cell r="R793">
            <v>20217.240000000002</v>
          </cell>
          <cell r="S793" t="str">
            <v>แขวงเชียงใหม่</v>
          </cell>
          <cell r="T793" t="str">
            <v>ผบE2737</v>
          </cell>
          <cell r="U793">
            <v>2566</v>
          </cell>
          <cell r="V793" t="str">
            <v>ผบE4435</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 // เบิกสืบ 10/6/2567</v>
          </cell>
          <cell r="BC793">
            <v>1500</v>
          </cell>
          <cell r="BD793">
            <v>10</v>
          </cell>
          <cell r="BE793">
            <v>6</v>
          </cell>
          <cell r="BF793">
            <v>2567</v>
          </cell>
          <cell r="BG793">
            <v>0</v>
          </cell>
          <cell r="BH793" t="str">
            <v>-</v>
          </cell>
          <cell r="BI793" t="str">
            <v>-</v>
          </cell>
          <cell r="BJ793" t="str">
            <v>-</v>
          </cell>
          <cell r="BK793">
            <v>0</v>
          </cell>
          <cell r="BL793">
            <v>1645</v>
          </cell>
          <cell r="BM793">
            <v>0</v>
          </cell>
          <cell r="BN793">
            <v>25</v>
          </cell>
          <cell r="BO793">
            <v>10</v>
          </cell>
          <cell r="BP793">
            <v>2567</v>
          </cell>
          <cell r="BQ793" t="str">
            <v>-</v>
          </cell>
          <cell r="BR793" t="str">
            <v>-</v>
          </cell>
          <cell r="BS793" t="str">
            <v>-</v>
          </cell>
          <cell r="BT793" t="str">
            <v>นางงามพิศ อินต๊ะ</v>
          </cell>
          <cell r="BU793">
            <v>883266010024</v>
          </cell>
          <cell r="BV793" t="str">
            <v>1.นางสาวงามพิศ อินต๊ะ
2.นายเสน่ห์  อินต๊ะ
3.นางผานิตร  พานคำดาว
4.นายวิวัฒน์  พานคำดาว
5.นางสาววชิราภรณ์  ดมดอก</v>
          </cell>
          <cell r="BW793" t="str">
            <v>จำเลยที่ 1
คู่สมรสจำเลยที่ 1
จำเลยที่ 2
คู่สมรสจำเลยที่ 2
จำเลยที่ 3</v>
          </cell>
          <cell r="BX793" t="str">
            <v>3-5014-00202-13-2
3-5014-00201-67-5
3-5014-00202-23-0
3-5711-00065-50-4
3-5011-00228-62-4</v>
          </cell>
          <cell r="BY793"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3" t="str">
            <v>พบทรัพย์</v>
          </cell>
          <cell r="CA793"/>
          <cell r="CB793">
            <v>5</v>
          </cell>
          <cell r="CC793"/>
          <cell r="CD793"/>
          <cell r="CE793"/>
          <cell r="CF793"/>
          <cell r="CG793"/>
          <cell r="CH793"/>
          <cell r="CI793"/>
          <cell r="CJ793"/>
          <cell r="CK793"/>
          <cell r="CL793"/>
          <cell r="CM793"/>
          <cell r="CN793"/>
          <cell r="CO793"/>
          <cell r="CP793"/>
          <cell r="CQ793"/>
          <cell r="CR793"/>
          <cell r="CS793"/>
          <cell r="CT793"/>
          <cell r="CU793"/>
          <cell r="CV793"/>
          <cell r="CW793"/>
        </row>
        <row r="794">
          <cell r="B794">
            <v>2265</v>
          </cell>
          <cell r="C794">
            <v>789</v>
          </cell>
          <cell r="D794">
            <v>6</v>
          </cell>
          <cell r="E794">
            <v>9</v>
          </cell>
          <cell r="F794">
            <v>2566</v>
          </cell>
          <cell r="G794">
            <v>800085947532</v>
          </cell>
          <cell r="H794" t="str">
            <v>นางสาว</v>
          </cell>
          <cell r="I794" t="str">
            <v xml:space="preserve">รัตนาภรณ์ </v>
          </cell>
          <cell r="J794" t="str">
            <v>พงษ์ตัน</v>
          </cell>
          <cell r="K794">
            <v>1509901584551</v>
          </cell>
          <cell r="L794" t="str">
            <v>สันทราย</v>
          </cell>
          <cell r="M794" t="str">
            <v>เชียงใหม่ 2</v>
          </cell>
          <cell r="N794">
            <v>8</v>
          </cell>
          <cell r="O794" t="str">
            <v>สินเชื่อธนาคารประชาชน</v>
          </cell>
          <cell r="P794" t="str">
            <v>1.บุคคลค้ำประกัน</v>
          </cell>
          <cell r="Q794">
            <v>55988</v>
          </cell>
          <cell r="R794">
            <v>22725.16</v>
          </cell>
          <cell r="S794" t="str">
            <v>แขวงเชียงใหม่</v>
          </cell>
          <cell r="T794" t="str">
            <v>ผบE1467</v>
          </cell>
          <cell r="U794">
            <v>2566</v>
          </cell>
          <cell r="V794" t="str">
            <v>ผบE4441</v>
          </cell>
          <cell r="W794">
            <v>2566</v>
          </cell>
          <cell r="X794">
            <v>12</v>
          </cell>
          <cell r="Y794">
            <v>6</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6/9/2566 // สืบแล้วรายงานผลวันที่ 16/12/2566</v>
          </cell>
          <cell r="BC794">
            <v>900</v>
          </cell>
          <cell r="BD794">
            <v>10</v>
          </cell>
          <cell r="BE794">
            <v>6</v>
          </cell>
          <cell r="BF794">
            <v>2567</v>
          </cell>
          <cell r="BG794">
            <v>0</v>
          </cell>
          <cell r="BH794" t="str">
            <v>-</v>
          </cell>
          <cell r="BI794" t="str">
            <v>-</v>
          </cell>
          <cell r="BJ794" t="str">
            <v>-</v>
          </cell>
          <cell r="BK794">
            <v>0</v>
          </cell>
          <cell r="BL794">
            <v>1190</v>
          </cell>
          <cell r="BM794">
            <v>0</v>
          </cell>
          <cell r="BN794">
            <v>25</v>
          </cell>
          <cell r="BO794">
            <v>10</v>
          </cell>
          <cell r="BP794">
            <v>2567</v>
          </cell>
          <cell r="BQ794" t="str">
            <v>-</v>
          </cell>
          <cell r="BR794" t="str">
            <v>-</v>
          </cell>
          <cell r="BS794" t="str">
            <v>-</v>
          </cell>
          <cell r="BT794" t="str">
            <v>นางสาวรัตนาภรณ์  พงษ์ตัน</v>
          </cell>
          <cell r="BU794">
            <v>883265010850</v>
          </cell>
          <cell r="BV794" t="str">
            <v>1.นางสาวรัตนาภรณ์  พงษ์ตัน
2.นายธนกฤต  โตวิเชียร
3.นางสาวกัญจน์ชนา  มูลละ</v>
          </cell>
          <cell r="BW794" t="str">
            <v xml:space="preserve">จำเลยที่ 1
จำเลยที่ 2
จำเลยที่ 3 
</v>
          </cell>
          <cell r="BX794" t="str">
            <v>1-5099-01584-55-1
1-5099-01532--42-0
1-5099-01519-66-1</v>
          </cell>
          <cell r="BY794"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4" t="str">
            <v>พบทรัพย์</v>
          </cell>
          <cell r="CA794"/>
          <cell r="CB794">
            <v>3</v>
          </cell>
          <cell r="CC794"/>
          <cell r="CD794"/>
          <cell r="CE794"/>
          <cell r="CF794"/>
          <cell r="CG794"/>
          <cell r="CH794"/>
          <cell r="CI794"/>
          <cell r="CJ794"/>
          <cell r="CK794"/>
          <cell r="CL794"/>
          <cell r="CM794"/>
          <cell r="CN794"/>
          <cell r="CO794"/>
          <cell r="CP794"/>
          <cell r="CQ794"/>
          <cell r="CR794"/>
          <cell r="CS794"/>
          <cell r="CT794"/>
          <cell r="CU794"/>
          <cell r="CV794"/>
          <cell r="CW794"/>
        </row>
        <row r="795">
          <cell r="B795">
            <v>2266</v>
          </cell>
          <cell r="C795">
            <v>790</v>
          </cell>
          <cell r="D795"/>
          <cell r="E795"/>
          <cell r="F795"/>
          <cell r="G795">
            <v>800076818585</v>
          </cell>
          <cell r="H795" t="str">
            <v>ว่าที่ร้อยตรี</v>
          </cell>
          <cell r="I795" t="str">
            <v>ณัฐสิมา</v>
          </cell>
          <cell r="J795" t="str">
            <v>ถนอมบุญ</v>
          </cell>
          <cell r="K795" t="str">
            <v>1 5099 01032 29 0</v>
          </cell>
          <cell r="L795" t="str">
            <v>แม่โจ้</v>
          </cell>
          <cell r="M795" t="str">
            <v>เชียงใหม่ 2</v>
          </cell>
          <cell r="N795">
            <v>8</v>
          </cell>
          <cell r="O795" t="str">
            <v>สินเชื่อธนาคารประชาชน</v>
          </cell>
          <cell r="P795" t="str">
            <v>1.บุคคลค้ำประกัน</v>
          </cell>
          <cell r="Q795">
            <v>69067.14</v>
          </cell>
          <cell r="R795">
            <v>27201.83</v>
          </cell>
          <cell r="S795" t="str">
            <v>แขวงเชียงใหม่</v>
          </cell>
          <cell r="T795" t="str">
            <v>ผบE7158</v>
          </cell>
          <cell r="U795">
            <v>2565</v>
          </cell>
          <cell r="V795" t="str">
            <v>ผบE139</v>
          </cell>
          <cell r="W795">
            <v>2566</v>
          </cell>
          <cell r="X795">
            <v>17</v>
          </cell>
          <cell r="Y795">
            <v>1</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1200</v>
          </cell>
          <cell r="BD795">
            <v>10</v>
          </cell>
          <cell r="BE795">
            <v>6</v>
          </cell>
          <cell r="BF795">
            <v>2567</v>
          </cell>
          <cell r="BG795">
            <v>0</v>
          </cell>
          <cell r="BH795" t="str">
            <v>-</v>
          </cell>
          <cell r="BI795" t="str">
            <v>-</v>
          </cell>
          <cell r="BJ795" t="str">
            <v>-</v>
          </cell>
          <cell r="BK795">
            <v>0</v>
          </cell>
          <cell r="BL795">
            <v>1485</v>
          </cell>
          <cell r="BM795">
            <v>0</v>
          </cell>
          <cell r="BN795" t="str">
            <v/>
          </cell>
          <cell r="BO795" t="str">
            <v/>
          </cell>
          <cell r="BP795" t="str">
            <v/>
          </cell>
          <cell r="BQ795" t="str">
            <v>-</v>
          </cell>
          <cell r="BR795" t="str">
            <v>-</v>
          </cell>
          <cell r="BS795" t="str">
            <v>-</v>
          </cell>
          <cell r="BT795" t="str">
            <v>ว่าที่ร้อยตรีณัฐสิมา ถนอมบุญ</v>
          </cell>
          <cell r="BU795">
            <v>883265010433</v>
          </cell>
          <cell r="BV795" t="str">
            <v>1.ว่าที่ร้อยตรีหญิงณัฐสิมา  ถนอมบุญ
2.ว่าที่ร้อยตรีหญิงอรนภา  แสนเกรียง
3.นางชญาณ์นันท์  บัวเกตุ
4.นายเอกชัย  บัวเกตุ</v>
          </cell>
          <cell r="BW795" t="str">
            <v>จำเลยที่ 1
จำเลยที่ 2
จำเลยที่ 3
คู่สมรสจำเลยที่ 3</v>
          </cell>
          <cell r="BX795" t="str">
            <v>1-5099-01032-29-0
1-5099-01016-87-1
3-5014-00137-87-0
3-8106-00038-81-2</v>
          </cell>
          <cell r="BY79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5" t="str">
            <v>ไม่พบทรัพย์</v>
          </cell>
          <cell r="CA795"/>
          <cell r="CB795">
            <v>4</v>
          </cell>
          <cell r="CC795"/>
          <cell r="CD795"/>
          <cell r="CE795"/>
          <cell r="CF795"/>
          <cell r="CG795"/>
          <cell r="CH795"/>
          <cell r="CI795"/>
          <cell r="CJ795"/>
          <cell r="CK795"/>
          <cell r="CL795"/>
          <cell r="CM795"/>
          <cell r="CN795"/>
          <cell r="CO795"/>
          <cell r="CP795"/>
          <cell r="CQ795"/>
          <cell r="CR795"/>
          <cell r="CS795"/>
          <cell r="CT795"/>
          <cell r="CU795"/>
          <cell r="CV795"/>
          <cell r="CW795"/>
        </row>
        <row r="796">
          <cell r="B796">
            <v>2267</v>
          </cell>
          <cell r="C796">
            <v>791</v>
          </cell>
          <cell r="D796"/>
          <cell r="E796"/>
          <cell r="F796"/>
          <cell r="G796">
            <v>800145587260</v>
          </cell>
          <cell r="H796" t="str">
            <v>นาย</v>
          </cell>
          <cell r="I796" t="str">
            <v xml:space="preserve">กิตติ </v>
          </cell>
          <cell r="J796" t="str">
            <v>อุ่นเรือน</v>
          </cell>
          <cell r="K796">
            <v>1500700113375</v>
          </cell>
          <cell r="L796" t="str">
            <v>แม่โจ้</v>
          </cell>
          <cell r="M796" t="str">
            <v>เชียงใหม่ 2</v>
          </cell>
          <cell r="N796">
            <v>8</v>
          </cell>
          <cell r="O796" t="str">
            <v>สินเชื่อธนาคารประชาชน</v>
          </cell>
          <cell r="P796" t="str">
            <v>1.บุคคลค้ำประกัน</v>
          </cell>
          <cell r="Q796">
            <v>45833</v>
          </cell>
          <cell r="R796">
            <v>3717.47</v>
          </cell>
          <cell r="S796" t="str">
            <v>แขวงเชียงดาว</v>
          </cell>
          <cell r="T796" t="str">
            <v>ผบE16</v>
          </cell>
          <cell r="U796">
            <v>2566</v>
          </cell>
          <cell r="V796" t="str">
            <v>ผบE96</v>
          </cell>
          <cell r="W796">
            <v>2566</v>
          </cell>
          <cell r="X796">
            <v>6</v>
          </cell>
          <cell r="Y796">
            <v>2</v>
          </cell>
          <cell r="Z796">
            <v>2566</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7/9/2566 // สืบแล้วรายงานผลวันที่ 7/12/2566</v>
          </cell>
          <cell r="BC796">
            <v>600</v>
          </cell>
          <cell r="BD796">
            <v>10</v>
          </cell>
          <cell r="BE796">
            <v>6</v>
          </cell>
          <cell r="BF796">
            <v>2567</v>
          </cell>
          <cell r="BG796">
            <v>0</v>
          </cell>
          <cell r="BH796" t="str">
            <v>-</v>
          </cell>
          <cell r="BI796" t="str">
            <v>-</v>
          </cell>
          <cell r="BJ796" t="str">
            <v>-</v>
          </cell>
          <cell r="BK796">
            <v>0</v>
          </cell>
          <cell r="BL796">
            <v>945</v>
          </cell>
          <cell r="BM796">
            <v>0</v>
          </cell>
          <cell r="BN796" t="str">
            <v/>
          </cell>
          <cell r="BO796" t="str">
            <v/>
          </cell>
          <cell r="BP796" t="str">
            <v/>
          </cell>
          <cell r="BQ796" t="str">
            <v>-</v>
          </cell>
          <cell r="BR796" t="str">
            <v>-</v>
          </cell>
          <cell r="BS796" t="str">
            <v>-</v>
          </cell>
          <cell r="BT796" t="str">
            <v>นายกิตติ  อุ่นเรือน</v>
          </cell>
          <cell r="BU796">
            <v>883265010855</v>
          </cell>
          <cell r="BV796" t="str">
            <v>1.นายกิตติ  อุ่นเรือน
2.นายณัฐพงค์  เรือนงาม</v>
          </cell>
          <cell r="BW796" t="str">
            <v>จำเลยที่ 1
จำเลยที่ 2</v>
          </cell>
          <cell r="BX796" t="str">
            <v>1-5007-00113-37-5
1-5005-00086-17-1</v>
          </cell>
          <cell r="BY796"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6" t="str">
            <v>ไม่พบทรัพย์</v>
          </cell>
          <cell r="CA796"/>
          <cell r="CB796">
            <v>2</v>
          </cell>
          <cell r="CC796"/>
          <cell r="CD796"/>
          <cell r="CE796"/>
          <cell r="CF796"/>
          <cell r="CG796"/>
          <cell r="CH796"/>
          <cell r="CI796"/>
          <cell r="CJ796"/>
          <cell r="CK796"/>
          <cell r="CL796"/>
          <cell r="CM796"/>
          <cell r="CN796"/>
          <cell r="CO796"/>
          <cell r="CP796"/>
          <cell r="CQ796"/>
          <cell r="CR796"/>
          <cell r="CS796"/>
          <cell r="CT796"/>
          <cell r="CU796"/>
          <cell r="CV796"/>
          <cell r="CW796"/>
        </row>
        <row r="797">
          <cell r="B797">
            <v>2268</v>
          </cell>
          <cell r="C797">
            <v>792</v>
          </cell>
          <cell r="D797">
            <v>4</v>
          </cell>
          <cell r="E797">
            <v>8</v>
          </cell>
          <cell r="F797">
            <v>2566</v>
          </cell>
          <cell r="G797">
            <v>800102279513</v>
          </cell>
          <cell r="H797" t="str">
            <v>นางสาว</v>
          </cell>
          <cell r="I797" t="str">
            <v>ลลิภัทร</v>
          </cell>
          <cell r="J797" t="str">
            <v>คัมภีระ</v>
          </cell>
          <cell r="K797">
            <v>3501300819595</v>
          </cell>
          <cell r="L797" t="str">
            <v>เชียงใหม่</v>
          </cell>
          <cell r="M797" t="str">
            <v>เชียงใหม่ 1</v>
          </cell>
          <cell r="N797">
            <v>8</v>
          </cell>
          <cell r="O797" t="str">
            <v>สินเชื่อธนาคารประชาชน</v>
          </cell>
          <cell r="P797" t="str">
            <v>1.บุคคลค้ำประกัน</v>
          </cell>
          <cell r="Q797">
            <v>197696</v>
          </cell>
          <cell r="R797">
            <v>29343.73</v>
          </cell>
          <cell r="S797" t="str">
            <v>แขวงเชียงใหม่</v>
          </cell>
          <cell r="T797" t="str">
            <v>ผบE6235</v>
          </cell>
          <cell r="U797">
            <v>2565</v>
          </cell>
          <cell r="V797" t="str">
            <v>ผบE8430</v>
          </cell>
          <cell r="W797">
            <v>2565</v>
          </cell>
          <cell r="X797">
            <v>28</v>
          </cell>
          <cell r="Y797">
            <v>11</v>
          </cell>
          <cell r="Z797">
            <v>2565</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8/12/2566//คำสั่งสืบทรัพย์ครั้งที่ 2 (2/4/2568)//รายงานผลสืบทรัพย์ ครั้งที่ 2 วันที่ 4/6/2568</v>
          </cell>
          <cell r="BC797">
            <v>600</v>
          </cell>
          <cell r="BD797">
            <v>12</v>
          </cell>
          <cell r="BE797">
            <v>7</v>
          </cell>
          <cell r="BF797">
            <v>2567</v>
          </cell>
          <cell r="BG797">
            <v>0</v>
          </cell>
          <cell r="BH797" t="str">
            <v>-</v>
          </cell>
          <cell r="BI797" t="str">
            <v>-</v>
          </cell>
          <cell r="BJ797" t="str">
            <v>-</v>
          </cell>
          <cell r="BK797">
            <v>0</v>
          </cell>
          <cell r="BL797">
            <v>915</v>
          </cell>
          <cell r="BM797">
            <v>0</v>
          </cell>
          <cell r="BN797">
            <v>24</v>
          </cell>
          <cell r="BO797">
            <v>10</v>
          </cell>
          <cell r="BP797">
            <v>2567</v>
          </cell>
          <cell r="BQ797" t="str">
            <v>-</v>
          </cell>
          <cell r="BR797" t="str">
            <v>-</v>
          </cell>
          <cell r="BS797" t="str">
            <v>-</v>
          </cell>
          <cell r="BT797" t="str">
            <v>นางสาวลลิภัทร คัมภีระ</v>
          </cell>
          <cell r="BU797">
            <v>883165010124</v>
          </cell>
          <cell r="BV797" t="str">
            <v>1.นางสาวลลิภัทร  คัมภีระ
2.นายฉัตรินทร์  มะโน</v>
          </cell>
          <cell r="BW797" t="str">
            <v>จำเลยที่ 1
จำเลยที่ 2</v>
          </cell>
          <cell r="BX797" t="str">
            <v>3-5013-00819-59-6
1-5099-01338-41-1</v>
          </cell>
          <cell r="BY797"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7" t="str">
            <v>ไม่พบทรัพย์</v>
          </cell>
          <cell r="CA797"/>
          <cell r="CB797">
            <v>2</v>
          </cell>
          <cell r="CC797"/>
          <cell r="CD797" t="str">
            <v>1.นางสาวลลิภัทร  คัมภีระ
2.นายฉัตรินทร์  มะโน</v>
          </cell>
          <cell r="CE797" t="str">
            <v>จำเลยที่ 1
จำเลยที่ 2</v>
          </cell>
          <cell r="CF797" t="str">
            <v>3-5013-00819-59-6
1-5099-01338-41-1</v>
          </cell>
          <cell r="CG797"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CH797" t="str">
            <v>ไม่พบทรัพย์</v>
          </cell>
          <cell r="CI797"/>
          <cell r="CJ797">
            <v>2</v>
          </cell>
          <cell r="CK797" t="str">
            <v>นุสบา</v>
          </cell>
          <cell r="CL797"/>
          <cell r="CM797"/>
          <cell r="CN797"/>
          <cell r="CO797"/>
          <cell r="CP797"/>
          <cell r="CQ797"/>
          <cell r="CR797"/>
          <cell r="CS797"/>
          <cell r="CT797"/>
          <cell r="CU797"/>
          <cell r="CV797"/>
          <cell r="CW797"/>
        </row>
        <row r="798">
          <cell r="B798">
            <v>2269</v>
          </cell>
          <cell r="C798">
            <v>793</v>
          </cell>
          <cell r="D798">
            <v>4</v>
          </cell>
          <cell r="E798">
            <v>8</v>
          </cell>
          <cell r="F798">
            <v>2566</v>
          </cell>
          <cell r="G798">
            <v>800099092846</v>
          </cell>
          <cell r="H798" t="str">
            <v>นางสาว</v>
          </cell>
          <cell r="I798" t="str">
            <v>มณฑน์รัตน์</v>
          </cell>
          <cell r="J798" t="str">
            <v>จิตรทรวง</v>
          </cell>
          <cell r="K798">
            <v>3500600172422</v>
          </cell>
          <cell r="L798" t="str">
            <v>เชียงใหม่</v>
          </cell>
          <cell r="M798" t="str">
            <v>เชียงใหม่ 1</v>
          </cell>
          <cell r="N798">
            <v>8</v>
          </cell>
          <cell r="O798" t="str">
            <v>สินเชื่อธนาคารประชาชน</v>
          </cell>
          <cell r="P798" t="str">
            <v>1.บุคคลค้ำประกัน</v>
          </cell>
          <cell r="Q798">
            <v>130325</v>
          </cell>
          <cell r="R798">
            <v>34665.800000000003</v>
          </cell>
          <cell r="S798" t="str">
            <v>แขวงเชียงใหม่</v>
          </cell>
          <cell r="T798" t="str">
            <v>ผบE7139</v>
          </cell>
          <cell r="U798">
            <v>2565</v>
          </cell>
          <cell r="V798" t="str">
            <v>ผบE245</v>
          </cell>
          <cell r="W798">
            <v>2566</v>
          </cell>
          <cell r="X798">
            <v>17</v>
          </cell>
          <cell r="Y798">
            <v>1</v>
          </cell>
          <cell r="Z798">
            <v>2566</v>
          </cell>
          <cell r="AA798"/>
          <cell r="AB798"/>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 สืบแล้วรายงานผลวันที่ 8/12/2566//คำสั่งสืบทรัพย์ครั้งที่ 2 (2/4/2568)//รายงานผลสืบ วันที่ 14/5/2568</v>
          </cell>
          <cell r="BC798">
            <v>900</v>
          </cell>
          <cell r="BD798">
            <v>12</v>
          </cell>
          <cell r="BE798">
            <v>7</v>
          </cell>
          <cell r="BF798">
            <v>2567</v>
          </cell>
          <cell r="BG798">
            <v>0</v>
          </cell>
          <cell r="BH798" t="str">
            <v>-</v>
          </cell>
          <cell r="BI798" t="str">
            <v>-</v>
          </cell>
          <cell r="BJ798" t="str">
            <v>-</v>
          </cell>
          <cell r="BK798">
            <v>0</v>
          </cell>
          <cell r="BL798">
            <v>1300</v>
          </cell>
          <cell r="BM798">
            <v>0</v>
          </cell>
          <cell r="BN798">
            <v>24</v>
          </cell>
          <cell r="BO798">
            <v>10</v>
          </cell>
          <cell r="BP798">
            <v>2567</v>
          </cell>
          <cell r="BQ798" t="str">
            <v>-</v>
          </cell>
          <cell r="BR798" t="str">
            <v>-</v>
          </cell>
          <cell r="BS798" t="str">
            <v>-</v>
          </cell>
          <cell r="BT798" t="str">
            <v>นางสาวมณฑน์รัตน์ จิตรทรวง</v>
          </cell>
          <cell r="BU798">
            <v>883165010179</v>
          </cell>
          <cell r="BV798" t="str">
            <v>1.มณฑน์รัตน์  จิตรทรวง
2.นางสาวมัทนา  รินฤาษี
3.นางบุณยากรณ์  รินทร์ทา</v>
          </cell>
          <cell r="BW798" t="str">
            <v>จำเลยที่ 1
จำเลยที่ 2
จำเลยที่ 3</v>
          </cell>
          <cell r="BX798" t="str">
            <v>3-5006-00172-42-2
1-5016-00014-12-1
3-5012-00636-88-1</v>
          </cell>
          <cell r="BY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8" t="str">
            <v>ไม่พบทรัพย์</v>
          </cell>
          <cell r="CA798"/>
          <cell r="CB798">
            <v>3</v>
          </cell>
          <cell r="CC798"/>
          <cell r="CD798" t="str">
            <v>1.มณฑน์รัตน์  จิตรทรวง
2.นางสาวมัทนา  รินฤาษี
3.นางบุณยากรณ์  รินทร์ทา</v>
          </cell>
          <cell r="CE798" t="str">
            <v>จำเลยที่ 1
จำเลยที่ 2
จำเลยที่ 3</v>
          </cell>
          <cell r="CF798" t="str">
            <v>3-5006-00172-42-2
1-5016-00014-12-1
3-5012-00636-88-1</v>
          </cell>
          <cell r="CG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CH798" t="str">
            <v>ไม่พบทรัพย์</v>
          </cell>
          <cell r="CI798"/>
          <cell r="CJ798">
            <v>3</v>
          </cell>
          <cell r="CK798" t="str">
            <v>นุสบา</v>
          </cell>
          <cell r="CL798"/>
          <cell r="CM798"/>
          <cell r="CN798"/>
          <cell r="CO798"/>
          <cell r="CP798"/>
          <cell r="CQ798"/>
          <cell r="CR798"/>
          <cell r="CS798"/>
          <cell r="CT798">
            <v>244126</v>
          </cell>
          <cell r="CU798"/>
          <cell r="CV798"/>
          <cell r="CW798"/>
        </row>
        <row r="799">
          <cell r="B799">
            <v>2270</v>
          </cell>
          <cell r="C799">
            <v>794</v>
          </cell>
          <cell r="D799">
            <v>4</v>
          </cell>
          <cell r="E799">
            <v>8</v>
          </cell>
          <cell r="F799">
            <v>2566</v>
          </cell>
          <cell r="G799">
            <v>800027845919</v>
          </cell>
          <cell r="H799" t="str">
            <v>นาง</v>
          </cell>
          <cell r="I799" t="str">
            <v>สุนิสา</v>
          </cell>
          <cell r="J799" t="str">
            <v>จินะชิต</v>
          </cell>
          <cell r="K799">
            <v>3500100044581</v>
          </cell>
          <cell r="L799" t="str">
            <v>เชียงใหม่</v>
          </cell>
          <cell r="M799" t="str">
            <v>เชียงใหม่ 1</v>
          </cell>
          <cell r="N799">
            <v>8</v>
          </cell>
          <cell r="O799" t="str">
            <v>พัฒนากลุ่มอาชีพ (เกื้อกูล)</v>
          </cell>
          <cell r="P799" t="str">
            <v>1.บุคคลค้ำประกัน</v>
          </cell>
          <cell r="Q799">
            <v>1638273.58</v>
          </cell>
          <cell r="R799">
            <v>199719.22</v>
          </cell>
          <cell r="S799" t="str">
            <v>จังหวัดเชียงใหม่</v>
          </cell>
          <cell r="T799" t="str">
            <v>ผบ.2004</v>
          </cell>
          <cell r="U799">
            <v>2562</v>
          </cell>
          <cell r="V799" t="str">
            <v>ผบ.2360</v>
          </cell>
          <cell r="W799">
            <v>2562</v>
          </cell>
          <cell r="X799"/>
          <cell r="Y799"/>
          <cell r="Z799"/>
          <cell r="AA799">
            <v>28</v>
          </cell>
          <cell r="AB799">
            <v>10</v>
          </cell>
          <cell r="AC799">
            <v>2562</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4/8/2566 รายงานผลวันที่ 8/12/2566 // สืบครั้งที่ 2 รายงานผลสืบ 21/1/2568</v>
          </cell>
          <cell r="BC799" t="str">
            <v>1500,
1500</v>
          </cell>
          <cell r="BD799" t="str">
            <v>25
20</v>
          </cell>
          <cell r="BE799" t="str">
            <v>10
6</v>
          </cell>
          <cell r="BF799" t="str">
            <v>2567
2568</v>
          </cell>
          <cell r="BG799">
            <v>0</v>
          </cell>
          <cell r="BH799" t="str">
            <v>-</v>
          </cell>
          <cell r="BI799" t="str">
            <v>-</v>
          </cell>
          <cell r="BJ799" t="str">
            <v>-</v>
          </cell>
          <cell r="BK799">
            <v>0</v>
          </cell>
          <cell r="BL799" t="str">
            <v>1775,
1795</v>
          </cell>
          <cell r="BM799">
            <v>0</v>
          </cell>
          <cell r="BN799" t="str">
            <v/>
          </cell>
          <cell r="BO799" t="str">
            <v/>
          </cell>
          <cell r="BP799" t="str">
            <v/>
          </cell>
          <cell r="BQ799" t="str">
            <v>-</v>
          </cell>
          <cell r="BR799" t="str">
            <v>-</v>
          </cell>
          <cell r="BS799" t="str">
            <v>-</v>
          </cell>
          <cell r="BT799" t="str">
            <v>นางสุนิสา จินะชิต</v>
          </cell>
          <cell r="BU799">
            <v>883162011068</v>
          </cell>
          <cell r="BV799" t="str">
            <v>1.นางสุนิสา  จินะชิต
2.นางศิริพร  พรพิพัฒน์ไพบูลย์
3.นางเยาวนิจ  เนตรศุขำ
4.นายจินดา  เนตรศุขำ
5.นายปรีชา  ตันวัฒนานันท์</v>
          </cell>
          <cell r="BW799" t="str">
            <v xml:space="preserve">จำเลยที่ 1
จำเลยที่ 2
จำเลยที่ 3
คู่สมรสจำเลยที่ 3
จำเลยที่ 4
</v>
          </cell>
          <cell r="BX799" t="str">
            <v>3-5001-00044-58-1
3-5001-00353-42-8
3-5007-00123-02-4
3-5007-00123-01-6
3-5099-00175-30-1</v>
          </cell>
          <cell r="BY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9" t="str">
            <v>ไม่พบทรัพย์</v>
          </cell>
          <cell r="CA799"/>
          <cell r="CB799">
            <v>5</v>
          </cell>
          <cell r="CC799" t="str">
            <v>ลลิตา</v>
          </cell>
          <cell r="CD799" t="str">
            <v>1.นางสุนิสา  จินะชิต
2.นางศิริพร  พรพิพัฒน์ไพบูลย์
3.นางเยาวนิจ  เนตรศุขำ
4.นายจินดา  เนตรศุขำ
5.นายปรีชา  ตันวัฒนานันท์</v>
          </cell>
          <cell r="CE799" t="str">
            <v xml:space="preserve">จำเลยที่ 1
จำเลยที่ 2
จำเลยที่ 3
คู่สมรสจำเลยที่ 3
จำเลยที่ 4
</v>
          </cell>
          <cell r="CF799" t="str">
            <v>3-5001-00044-58-1
3-5001-00353-42-8
3-5007-00123-02-4
3-5007-00123-01-6
3-5099-00175-30-1</v>
          </cell>
          <cell r="CG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9" t="str">
            <v>ไม่พบ</v>
          </cell>
          <cell r="CI799"/>
          <cell r="CJ799">
            <v>5</v>
          </cell>
          <cell r="CK799" t="str">
            <v>นุสบา</v>
          </cell>
          <cell r="CL799"/>
          <cell r="CM799"/>
          <cell r="CN799"/>
          <cell r="CO799"/>
          <cell r="CP799"/>
          <cell r="CQ799"/>
          <cell r="CR799"/>
          <cell r="CS799"/>
          <cell r="CT799">
            <v>244036</v>
          </cell>
          <cell r="CU799">
            <v>244127</v>
          </cell>
          <cell r="CV799"/>
          <cell r="CW799"/>
        </row>
        <row r="800">
          <cell r="B800">
            <v>2271</v>
          </cell>
          <cell r="C800">
            <v>795</v>
          </cell>
          <cell r="D800">
            <v>8</v>
          </cell>
          <cell r="E800">
            <v>8</v>
          </cell>
          <cell r="F800">
            <v>2566</v>
          </cell>
          <cell r="G800">
            <v>800031874046</v>
          </cell>
          <cell r="H800" t="str">
            <v>นาย</v>
          </cell>
          <cell r="I800" t="str">
            <v>ดำเนิน</v>
          </cell>
          <cell r="J800" t="str">
            <v>ชัยมณี</v>
          </cell>
          <cell r="K800" t="str">
            <v>3 5015 00518 16 6</v>
          </cell>
          <cell r="L800" t="str">
            <v>หนองหอย</v>
          </cell>
          <cell r="M800" t="str">
            <v>เชียงใหม่ 1</v>
          </cell>
          <cell r="N800">
            <v>8</v>
          </cell>
          <cell r="O800" t="str">
            <v>สินเชื่อสวัสดิการ</v>
          </cell>
          <cell r="P800" t="str">
            <v>1.บุคคลค้ำประกัน</v>
          </cell>
          <cell r="Q800">
            <v>96054.93</v>
          </cell>
          <cell r="R800">
            <v>15125.83</v>
          </cell>
          <cell r="S800" t="str">
            <v>แขวงเชียงใหม่</v>
          </cell>
          <cell r="T800" t="str">
            <v>ผบE2728</v>
          </cell>
          <cell r="U800">
            <v>2566</v>
          </cell>
          <cell r="V800" t="str">
            <v>ผบE4411</v>
          </cell>
          <cell r="W800">
            <v>2566</v>
          </cell>
          <cell r="X800">
            <v>12</v>
          </cell>
          <cell r="Y800">
            <v>6</v>
          </cell>
          <cell r="Z800">
            <v>2566</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มีคำสั่งสืบทรัพย์ วันที่ 8/8/2566 // สืบแล้วรายงานผลวันที่ 8/12/2566//คำสั่งสืบทรัพย์ครั้งที่ 2 (2/4/2568)//รายงานผลสืบ วันที่ 13/6/2568</v>
          </cell>
          <cell r="BC800">
            <v>1200</v>
          </cell>
          <cell r="BD800">
            <v>12</v>
          </cell>
          <cell r="BE800">
            <v>7</v>
          </cell>
          <cell r="BF800">
            <v>2567</v>
          </cell>
          <cell r="BG800">
            <v>0</v>
          </cell>
          <cell r="BH800" t="str">
            <v>-</v>
          </cell>
          <cell r="BI800" t="str">
            <v>-</v>
          </cell>
          <cell r="BJ800" t="str">
            <v>-</v>
          </cell>
          <cell r="BK800">
            <v>0</v>
          </cell>
          <cell r="BL800">
            <v>1190</v>
          </cell>
          <cell r="BM800">
            <v>0</v>
          </cell>
          <cell r="BN800" t="str">
            <v/>
          </cell>
          <cell r="BO800" t="str">
            <v/>
          </cell>
          <cell r="BP800" t="str">
            <v/>
          </cell>
          <cell r="BQ800" t="str">
            <v>-</v>
          </cell>
          <cell r="BR800" t="str">
            <v>-</v>
          </cell>
          <cell r="BS800" t="str">
            <v>-</v>
          </cell>
          <cell r="BT800" t="str">
            <v>นายดำเนิน ชัยมณี</v>
          </cell>
          <cell r="BU800">
            <v>883166010005</v>
          </cell>
          <cell r="BV800" t="str">
            <v>1.นายดำเนิน  ชัยมณี
2.นางนลิน  ชัยมณี
3.นายเอกรินทร์  แก้วมณีวรรณ์
4.นายชัยศิริ  ชัว</v>
          </cell>
          <cell r="BW800" t="str">
            <v xml:space="preserve">จำเลยที่ 1
คู่สมรสจำเลยที่ 1
จำเลยที่ 2
จำเลยที่ 3
</v>
          </cell>
          <cell r="BX800" t="str">
            <v>3-5015-00518-16-6
3-5001-00382-21-5
3-5001-00268-80-3
5-5099-00095-90-8</v>
          </cell>
          <cell r="BY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800" t="str">
            <v>ไม่พบทรัพย์</v>
          </cell>
          <cell r="CA800"/>
          <cell r="CB800">
            <v>4</v>
          </cell>
          <cell r="CC800"/>
          <cell r="CD800" t="str">
            <v>1.นายดำเนิน  ชัยมณี
2.นางนลิน  ชัยมณี
3.นายเอกรินทร์  แก้วมณีวรรณ์
4.นายชัยศิริ  ชัว</v>
          </cell>
          <cell r="CE800" t="str">
            <v xml:space="preserve">จำเลยที่ 1
คู่สมรสจำเลยที่ 1
จำเลยที่ 2
จำเลยที่ 3
</v>
          </cell>
          <cell r="CF800" t="str">
            <v>3-5015-00518-16-6
3-5001-00382-21-5
3-5001-00268-80-3
5-5099-00095-90-8</v>
          </cell>
          <cell r="CG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CH800" t="str">
            <v>ไม่พบทรัพย์</v>
          </cell>
          <cell r="CI800"/>
          <cell r="CJ800">
            <v>4</v>
          </cell>
          <cell r="CK800" t="str">
            <v>นุสบา</v>
          </cell>
          <cell r="CL800"/>
          <cell r="CM800"/>
          <cell r="CN800"/>
          <cell r="CO800"/>
          <cell r="CP800"/>
          <cell r="CQ800"/>
          <cell r="CR800"/>
          <cell r="CS800"/>
          <cell r="CT800">
            <v>244184</v>
          </cell>
          <cell r="CU800"/>
          <cell r="CV800"/>
          <cell r="CW800"/>
        </row>
        <row r="801">
          <cell r="B801">
            <v>2272</v>
          </cell>
          <cell r="C801">
            <v>796</v>
          </cell>
          <cell r="D801">
            <v>11</v>
          </cell>
          <cell r="E801">
            <v>8</v>
          </cell>
          <cell r="F801">
            <v>2566</v>
          </cell>
          <cell r="G801">
            <v>800054826030</v>
          </cell>
          <cell r="H801" t="str">
            <v>นาง</v>
          </cell>
          <cell r="I801" t="str">
            <v>เกสรา</v>
          </cell>
          <cell r="J801" t="str">
            <v>ไอ่มี</v>
          </cell>
          <cell r="K801">
            <v>5570100082781</v>
          </cell>
          <cell r="L801" t="str">
            <v>ช้างคลาน</v>
          </cell>
          <cell r="M801" t="str">
            <v>เชียงใหม่ 1</v>
          </cell>
          <cell r="N801">
            <v>8</v>
          </cell>
          <cell r="O801" t="str">
            <v>สินเชื่อธนาคารประชาชน</v>
          </cell>
          <cell r="P801" t="str">
            <v>1.บุคคลค้ำประกัน</v>
          </cell>
          <cell r="Q801">
            <v>104194.82</v>
          </cell>
          <cell r="R801">
            <v>16546.91</v>
          </cell>
          <cell r="S801" t="str">
            <v>แขวงเชียงใหม่</v>
          </cell>
          <cell r="T801" t="str">
            <v>ผบ.2560</v>
          </cell>
          <cell r="U801">
            <v>2563</v>
          </cell>
          <cell r="V801" t="str">
            <v>ผบ.5202</v>
          </cell>
          <cell r="W801">
            <v>2563</v>
          </cell>
          <cell r="X801">
            <v>24</v>
          </cell>
          <cell r="Y801">
            <v>7</v>
          </cell>
          <cell r="Z801">
            <v>2563</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11/8/2566//สืบแล้ว รายงานผลสืบ 4/1/2567</v>
          </cell>
          <cell r="BC801">
            <v>1200</v>
          </cell>
          <cell r="BD801">
            <v>4</v>
          </cell>
          <cell r="BE801">
            <v>4</v>
          </cell>
          <cell r="BF801">
            <v>2568</v>
          </cell>
          <cell r="BG801">
            <v>0</v>
          </cell>
          <cell r="BH801" t="str">
            <v>-</v>
          </cell>
          <cell r="BI801" t="str">
            <v>-</v>
          </cell>
          <cell r="BJ801" t="str">
            <v>-</v>
          </cell>
          <cell r="BK801">
            <v>0</v>
          </cell>
          <cell r="BL801">
            <v>1675</v>
          </cell>
          <cell r="BM801">
            <v>0</v>
          </cell>
          <cell r="BN801" t="str">
            <v/>
          </cell>
          <cell r="BO801" t="str">
            <v/>
          </cell>
          <cell r="BP801" t="str">
            <v/>
          </cell>
          <cell r="BQ801" t="str">
            <v>-</v>
          </cell>
          <cell r="BR801" t="str">
            <v>-</v>
          </cell>
          <cell r="BS801" t="str">
            <v>-</v>
          </cell>
          <cell r="BT801" t="str">
            <v>นางเกสรา ไอ่มี</v>
          </cell>
          <cell r="BU801">
            <v>823560011123</v>
          </cell>
          <cell r="BV801" t="str">
            <v>1.นางเกสรา  ไอ่มี
2.นายณรงค์ศักดิ์  ศิริลักษณ์โกศล
3.นายเจษฎา  เจริญกิติศัพท์
4.นางสาวกัณฐิ์ลดา  ทองน้อย</v>
          </cell>
          <cell r="BW801" t="str">
            <v>จำเลยที่ 1
คู่สมรสจำเลยที่ 1
จำเลยที่ 2
คู่สมรสจำเลยที่ 2</v>
          </cell>
          <cell r="BX801" t="str">
            <v>5-5701-00082-78-1
3-5403-00078-10-2
3-7301-00026-32-8
5-5603-00037-24-1</v>
          </cell>
          <cell r="BY801"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1" t="str">
            <v>พบทรัพย์</v>
          </cell>
          <cell r="CA801"/>
          <cell r="CB801">
            <v>3</v>
          </cell>
          <cell r="CC801"/>
          <cell r="CD801"/>
          <cell r="CE801"/>
          <cell r="CF801"/>
          <cell r="CG801"/>
          <cell r="CH801"/>
          <cell r="CI801"/>
          <cell r="CJ801"/>
          <cell r="CK801"/>
          <cell r="CL801"/>
          <cell r="CM801"/>
          <cell r="CN801"/>
          <cell r="CO801"/>
          <cell r="CP801"/>
          <cell r="CQ801"/>
          <cell r="CR801"/>
          <cell r="CS801"/>
          <cell r="CT801"/>
          <cell r="CU801"/>
          <cell r="CV801"/>
          <cell r="CW801"/>
        </row>
        <row r="802">
          <cell r="B802">
            <v>2273</v>
          </cell>
          <cell r="C802">
            <v>797</v>
          </cell>
          <cell r="D802">
            <v>23</v>
          </cell>
          <cell r="E802">
            <v>8</v>
          </cell>
          <cell r="F802">
            <v>2566</v>
          </cell>
          <cell r="G802">
            <v>800065298500</v>
          </cell>
          <cell r="H802" t="str">
            <v>นาย</v>
          </cell>
          <cell r="I802" t="str">
            <v>ปรีชา</v>
          </cell>
          <cell r="J802" t="str">
            <v>ปัญญาอิ่นแก้ว</v>
          </cell>
          <cell r="K802" t="str">
            <v>1 5703 00017 25 5</v>
          </cell>
          <cell r="L802" t="str">
            <v>ถนนทิพย์เนตร</v>
          </cell>
          <cell r="M802" t="str">
            <v>เชียงใหม่ 1</v>
          </cell>
          <cell r="N802">
            <v>8</v>
          </cell>
          <cell r="O802" t="str">
            <v>ประชารัฐเพื่อประชาชน</v>
          </cell>
          <cell r="P802" t="str">
            <v>1.บุคคลค้ำประกัน</v>
          </cell>
          <cell r="Q802"/>
          <cell r="R802"/>
          <cell r="S802" t="str">
            <v>จังหวัดเทิง</v>
          </cell>
          <cell r="T802" t="str">
            <v>ผบ.1962</v>
          </cell>
          <cell r="U802">
            <v>2562</v>
          </cell>
          <cell r="V802" t="str">
            <v>ผบ2403</v>
          </cell>
          <cell r="W802">
            <v>2562</v>
          </cell>
          <cell r="X802">
            <v>25</v>
          </cell>
          <cell r="Y802">
            <v>12</v>
          </cell>
          <cell r="Z802">
            <v>2562</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คำสั่งสืบทรัพย์วันที่ 23/8/2566//สืบแล้ว รายงานผลสืบ 8/12/2566//คำสั่งสืบทรัพย์ครั้งที่ 2 (2/4/2568)//รายงานผลสืบ วันที่ 14/5/2568</v>
          </cell>
          <cell r="BC802">
            <v>300</v>
          </cell>
          <cell r="BD802">
            <v>12</v>
          </cell>
          <cell r="BE802">
            <v>7</v>
          </cell>
          <cell r="BF802">
            <v>2567</v>
          </cell>
          <cell r="BG802">
            <v>0</v>
          </cell>
          <cell r="BH802" t="str">
            <v>-</v>
          </cell>
          <cell r="BI802" t="str">
            <v>-</v>
          </cell>
          <cell r="BJ802" t="str">
            <v>-</v>
          </cell>
          <cell r="BK802">
            <v>0</v>
          </cell>
          <cell r="BL802">
            <v>1140</v>
          </cell>
          <cell r="BM802">
            <v>0</v>
          </cell>
          <cell r="BN802" t="str">
            <v/>
          </cell>
          <cell r="BO802" t="str">
            <v/>
          </cell>
          <cell r="BP802" t="str">
            <v/>
          </cell>
          <cell r="BQ802" t="str">
            <v>-</v>
          </cell>
          <cell r="BR802" t="str">
            <v>-</v>
          </cell>
          <cell r="BS802" t="str">
            <v>-</v>
          </cell>
          <cell r="BT802" t="str">
            <v>นายปรีชา ปัญญาอิ่นแก้ว</v>
          </cell>
          <cell r="BU802">
            <v>823560010986</v>
          </cell>
          <cell r="BV802" t="str">
            <v>1.นายปรีชา ปัญญาอิ่นแก้ว</v>
          </cell>
          <cell r="BW802" t="str">
            <v>จำเลย</v>
          </cell>
          <cell r="BX802" t="str">
            <v>1-5703-00017-25-5</v>
          </cell>
          <cell r="BY802" t="str">
            <v>-ไม่พบว่ามีกรรมสิทธิ์ในที่ดิน อ.เมืองเชียงใหม่ จ.เชียงใหม่
-ไม่พบว่ามีกรรมสิทธิ์ในที่ดิน อ.เชียงของ จ.เชียงใหม่</v>
          </cell>
          <cell r="BZ802" t="str">
            <v>ไม่พบทรัพย์</v>
          </cell>
          <cell r="CA802"/>
          <cell r="CB802"/>
          <cell r="CC802"/>
          <cell r="CD802" t="str">
            <v>1.นายปรีชา ปัญญาอิ่นแก้ว</v>
          </cell>
          <cell r="CE802" t="str">
            <v>จำเลย</v>
          </cell>
          <cell r="CF802" t="str">
            <v>1-5703-00017-25-5</v>
          </cell>
          <cell r="CG802" t="str">
            <v>-ไม่พบว่ามีกรรมสิทธิ์ในที่ดิน อ.เมืองเชียงใหม่ จ.เชียงใหม่
-ไม่พบว่ามีกรรมสิทธิ์ในที่ดิน อ.เชียงของ จ.เชียงใหม่</v>
          </cell>
          <cell r="CH802" t="str">
            <v>ไม่พบทรัพย์</v>
          </cell>
          <cell r="CI802"/>
          <cell r="CJ802">
            <v>1</v>
          </cell>
          <cell r="CK802" t="str">
            <v>นุสบา</v>
          </cell>
          <cell r="CL802"/>
          <cell r="CM802"/>
          <cell r="CN802"/>
          <cell r="CO802"/>
          <cell r="CP802"/>
          <cell r="CQ802"/>
          <cell r="CR802"/>
          <cell r="CS802"/>
          <cell r="CT802">
            <v>244126</v>
          </cell>
          <cell r="CU802"/>
          <cell r="CV802"/>
          <cell r="CW802"/>
        </row>
        <row r="803">
          <cell r="B803">
            <v>2274</v>
          </cell>
          <cell r="C803">
            <v>798</v>
          </cell>
          <cell r="D803">
            <v>30</v>
          </cell>
          <cell r="E803">
            <v>8</v>
          </cell>
          <cell r="F803">
            <v>2566</v>
          </cell>
          <cell r="G803" t="str">
            <v>800101752205 ,800121217270</v>
          </cell>
          <cell r="H803" t="str">
            <v>นางสาว</v>
          </cell>
          <cell r="I803" t="str">
            <v>รัตติกาล</v>
          </cell>
          <cell r="J803" t="str">
            <v>พะยามะหนี่</v>
          </cell>
          <cell r="K803">
            <v>8580384010009</v>
          </cell>
          <cell r="L803" t="str">
            <v>เชียงใหม่</v>
          </cell>
          <cell r="M803" t="str">
            <v>เชียงใหม่ 1</v>
          </cell>
          <cell r="N803">
            <v>8</v>
          </cell>
          <cell r="O803" t="str">
            <v>สินเชื่อธนาคารประชาชน</v>
          </cell>
          <cell r="P803" t="str">
            <v>1.บุคคลค้ำประกัน</v>
          </cell>
          <cell r="Q803">
            <v>41716.720000000001</v>
          </cell>
          <cell r="R803">
            <v>8812.16</v>
          </cell>
          <cell r="S803" t="str">
            <v>แขวงเชียงดาว</v>
          </cell>
          <cell r="T803" t="str">
            <v>ผบE40</v>
          </cell>
          <cell r="U803">
            <v>2566</v>
          </cell>
          <cell r="V803" t="str">
            <v>ผบE141</v>
          </cell>
          <cell r="W803">
            <v>2566</v>
          </cell>
          <cell r="X803">
            <v>21</v>
          </cell>
          <cell r="Y803">
            <v>2</v>
          </cell>
          <cell r="Z803">
            <v>2566</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30/8/2566 // สืบแล้วรายงานผลวันที่ 8/12/2566//คำสั่งสืบทรัพย์ครั้งที่ 2 (2/4/2568) //รายงานผลสืบทรัพย์ วันที่ 14/5/2568</v>
          </cell>
          <cell r="BC803">
            <v>600</v>
          </cell>
          <cell r="BD803">
            <v>12</v>
          </cell>
          <cell r="BE803">
            <v>7</v>
          </cell>
          <cell r="BF803">
            <v>2567</v>
          </cell>
          <cell r="BG803">
            <v>0</v>
          </cell>
          <cell r="BH803" t="str">
            <v>-</v>
          </cell>
          <cell r="BI803" t="str">
            <v>-</v>
          </cell>
          <cell r="BJ803" t="str">
            <v>-</v>
          </cell>
          <cell r="BK803">
            <v>0</v>
          </cell>
          <cell r="BL803">
            <v>935</v>
          </cell>
          <cell r="BM803">
            <v>0</v>
          </cell>
          <cell r="BN803">
            <v>24</v>
          </cell>
          <cell r="BO803">
            <v>10</v>
          </cell>
          <cell r="BP803">
            <v>2567</v>
          </cell>
          <cell r="BQ803" t="str">
            <v>-</v>
          </cell>
          <cell r="BR803" t="str">
            <v>-</v>
          </cell>
          <cell r="BS803" t="str">
            <v>-</v>
          </cell>
          <cell r="BT803" t="str">
            <v>นางสาวรัตติกาล พะยามะหนี่</v>
          </cell>
          <cell r="BU803">
            <v>883165010122</v>
          </cell>
          <cell r="BV803" t="str">
            <v xml:space="preserve">1.นางสาวรัตติกาล  พะยามะหนี่
2.นางสาวรัตติกาล  จะแฉ
</v>
          </cell>
          <cell r="BW803" t="str">
            <v>จำเลยที่ 1
จำเลยที่2</v>
          </cell>
          <cell r="BX803" t="str">
            <v>8-5803-84010-00-9
3-5701-01660-96-1</v>
          </cell>
          <cell r="BY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3" t="str">
            <v>ไม่พบทรัพย์</v>
          </cell>
          <cell r="CA803"/>
          <cell r="CB803">
            <v>2</v>
          </cell>
          <cell r="CC803"/>
          <cell r="CD803" t="str">
            <v xml:space="preserve">1.นางสาวรัตติกาล  พะยามะหนี่
2.นางสาวรัตติกาล  จะแฉ
</v>
          </cell>
          <cell r="CE803" t="str">
            <v>จำเลยที่ 1
จำเลยที่2</v>
          </cell>
          <cell r="CF803" t="str">
            <v>8-5803-84010-00-9
3-5701-01660-96-1</v>
          </cell>
          <cell r="CG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CH803" t="str">
            <v>ไม่พบทรัพย์</v>
          </cell>
          <cell r="CI803"/>
          <cell r="CJ803">
            <v>2</v>
          </cell>
          <cell r="CK803" t="str">
            <v>นุสบา</v>
          </cell>
          <cell r="CL803"/>
          <cell r="CM803"/>
          <cell r="CN803"/>
          <cell r="CO803"/>
          <cell r="CP803"/>
          <cell r="CQ803"/>
          <cell r="CR803"/>
          <cell r="CS803"/>
          <cell r="CT803">
            <v>244126</v>
          </cell>
          <cell r="CU803"/>
          <cell r="CV803"/>
          <cell r="CW803"/>
        </row>
        <row r="804">
          <cell r="B804">
            <v>2275</v>
          </cell>
          <cell r="C804">
            <v>799</v>
          </cell>
          <cell r="D804">
            <v>4</v>
          </cell>
          <cell r="E804">
            <v>9</v>
          </cell>
          <cell r="F804">
            <v>2566</v>
          </cell>
          <cell r="G804">
            <v>800056792784</v>
          </cell>
          <cell r="H804" t="str">
            <v>นางสาว</v>
          </cell>
          <cell r="I804" t="str">
            <v xml:space="preserve">นันท์วรัตถ์   </v>
          </cell>
          <cell r="J804" t="str">
            <v>กลั่นเนียม</v>
          </cell>
          <cell r="K804">
            <v>3739900385398</v>
          </cell>
          <cell r="L804" t="str">
            <v>ประตูช้างเผือก</v>
          </cell>
          <cell r="M804" t="str">
            <v>เชียงใหม่ 1</v>
          </cell>
          <cell r="N804">
            <v>8</v>
          </cell>
          <cell r="O804" t="str">
            <v>สินเชื่อธนาคารประชาชน</v>
          </cell>
          <cell r="P804"/>
          <cell r="Q804">
            <v>30013.38</v>
          </cell>
          <cell r="R804">
            <v>8969.1299999999992</v>
          </cell>
          <cell r="S804" t="str">
            <v>แขวงเชียงใหม่</v>
          </cell>
          <cell r="T804" t="str">
            <v>ผบ.4812</v>
          </cell>
          <cell r="U804">
            <v>2562</v>
          </cell>
          <cell r="V804" t="str">
            <v>ผบ.4466</v>
          </cell>
          <cell r="W804">
            <v>2562</v>
          </cell>
          <cell r="X804">
            <v>8</v>
          </cell>
          <cell r="Y804">
            <v>6</v>
          </cell>
          <cell r="Z804">
            <v>2562</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4/9/2566 // สืบแล้วรายงานผลวันที่ 27/12/2566</v>
          </cell>
          <cell r="BC804" t="str">
            <v/>
          </cell>
          <cell r="BD804" t="str">
            <v/>
          </cell>
          <cell r="BE804" t="str">
            <v/>
          </cell>
          <cell r="BF804" t="str">
            <v/>
          </cell>
          <cell r="BG804" t="str">
            <v/>
          </cell>
          <cell r="BH804" t="str">
            <v/>
          </cell>
          <cell r="BI804" t="str">
            <v/>
          </cell>
          <cell r="BJ804" t="str">
            <v/>
          </cell>
          <cell r="BK804" t="str">
            <v/>
          </cell>
          <cell r="BL804" t="str">
            <v/>
          </cell>
          <cell r="BM804" t="str">
            <v/>
          </cell>
          <cell r="BN804" t="str">
            <v/>
          </cell>
          <cell r="BO804" t="str">
            <v/>
          </cell>
          <cell r="BP804" t="str">
            <v/>
          </cell>
          <cell r="BQ804" t="str">
            <v/>
          </cell>
          <cell r="BR804" t="str">
            <v/>
          </cell>
          <cell r="BS804" t="str">
            <v/>
          </cell>
          <cell r="BT804" t="str">
            <v>นางสาวนันท์วรัตถ์    กลั่นเนียม</v>
          </cell>
          <cell r="BU804">
            <v>883162010738</v>
          </cell>
          <cell r="BV804" t="str">
            <v xml:space="preserve">1.นางสาวนันท์วรัตถ์  กลั่นเนียม
</v>
          </cell>
          <cell r="BW804" t="str">
            <v>จำเลย</v>
          </cell>
          <cell r="BX804" t="str">
            <v>3-7399-00385-39-8</v>
          </cell>
          <cell r="BY804"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4" t="str">
            <v>พบทรัพย์</v>
          </cell>
          <cell r="CA804"/>
          <cell r="CB804">
            <v>1</v>
          </cell>
          <cell r="CC804"/>
          <cell r="CD804"/>
          <cell r="CE804"/>
          <cell r="CF804"/>
          <cell r="CG804"/>
          <cell r="CH804"/>
          <cell r="CI804"/>
          <cell r="CJ804"/>
          <cell r="CK804"/>
          <cell r="CL804"/>
          <cell r="CM804"/>
          <cell r="CN804"/>
          <cell r="CO804"/>
          <cell r="CP804"/>
          <cell r="CQ804"/>
          <cell r="CR804"/>
          <cell r="CS804"/>
          <cell r="CT804"/>
          <cell r="CU804"/>
          <cell r="CV804"/>
          <cell r="CW804"/>
        </row>
        <row r="805">
          <cell r="B805">
            <v>2276</v>
          </cell>
          <cell r="C805">
            <v>800</v>
          </cell>
          <cell r="D805">
            <v>7</v>
          </cell>
          <cell r="E805">
            <v>9</v>
          </cell>
          <cell r="F805">
            <v>2566</v>
          </cell>
          <cell r="G805">
            <v>800098944039</v>
          </cell>
          <cell r="H805" t="str">
            <v>นาง</v>
          </cell>
          <cell r="I805" t="str">
            <v>พนิตพิชา</v>
          </cell>
          <cell r="J805" t="str">
            <v>แสวงภักดี</v>
          </cell>
          <cell r="K805">
            <v>3900400179152</v>
          </cell>
          <cell r="L805" t="str">
            <v>หนองหอย</v>
          </cell>
          <cell r="M805" t="str">
            <v xml:space="preserve"> เชียงใหม่ 1</v>
          </cell>
          <cell r="N805">
            <v>8</v>
          </cell>
          <cell r="O805" t="str">
            <v>สินเชื่อธนาคารประชาชน</v>
          </cell>
          <cell r="P805" t="str">
            <v>1.บุคคลค้ำประกัน</v>
          </cell>
          <cell r="Q805">
            <v>37499</v>
          </cell>
          <cell r="R805">
            <v>13221.57</v>
          </cell>
          <cell r="S805" t="str">
            <v>แขวงเชียงใหม่</v>
          </cell>
          <cell r="T805" t="str">
            <v>ผบE312</v>
          </cell>
          <cell r="U805">
            <v>2566</v>
          </cell>
          <cell r="V805" t="str">
            <v>ผบE2103</v>
          </cell>
          <cell r="W805">
            <v>2566</v>
          </cell>
          <cell r="X805">
            <v>18</v>
          </cell>
          <cell r="Y805">
            <v>4</v>
          </cell>
          <cell r="Z805">
            <v>2566</v>
          </cell>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มีคำสั่งสืบทรัพย์ วันที่ 7/9/2566 // สืบแล้วรายงานผลวันที่ 8/12/2566//คำสั่งสืบทรัพย์ครั้งที่ 2 (2/4/2568)//รายงานผลสืบ วันที่ 13/6/2568</v>
          </cell>
          <cell r="BC805">
            <v>600</v>
          </cell>
          <cell r="BD805">
            <v>12</v>
          </cell>
          <cell r="BE805">
            <v>7</v>
          </cell>
          <cell r="BF805">
            <v>2567</v>
          </cell>
          <cell r="BG805">
            <v>0</v>
          </cell>
          <cell r="BH805" t="str">
            <v>-</v>
          </cell>
          <cell r="BI805" t="str">
            <v>-</v>
          </cell>
          <cell r="BJ805" t="str">
            <v>-</v>
          </cell>
          <cell r="BK805">
            <v>0</v>
          </cell>
          <cell r="BL805">
            <v>800</v>
          </cell>
          <cell r="BM805">
            <v>0</v>
          </cell>
          <cell r="BN805" t="str">
            <v/>
          </cell>
          <cell r="BO805" t="str">
            <v/>
          </cell>
          <cell r="BP805" t="str">
            <v/>
          </cell>
          <cell r="BQ805" t="str">
            <v>-</v>
          </cell>
          <cell r="BR805" t="str">
            <v>-</v>
          </cell>
          <cell r="BS805" t="str">
            <v>-</v>
          </cell>
          <cell r="BT805" t="str">
            <v>นางพนิตพิชา แสวงภักดี</v>
          </cell>
          <cell r="BU805">
            <v>883165010611</v>
          </cell>
          <cell r="BV805" t="str">
            <v>1.นางพนิตพิชา  แสวงภักดี
2.นางสาวกุมารี   สะติรัน</v>
          </cell>
          <cell r="BW805" t="str">
            <v xml:space="preserve">จำเลยที่ 1
จำเลยที่ 2
</v>
          </cell>
          <cell r="BX805" t="str">
            <v>3-9004-00179-15-2
3-9099-00793-14-1</v>
          </cell>
          <cell r="BY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5" t="str">
            <v>ไม่พบทรัพย์</v>
          </cell>
          <cell r="CA805"/>
          <cell r="CB805">
            <v>2</v>
          </cell>
          <cell r="CC805"/>
          <cell r="CD805" t="str">
            <v>1.นางพนิตพิชา  แสวงภักดี
2.นางสาวกุมารี   สะติรัน</v>
          </cell>
          <cell r="CE805" t="str">
            <v xml:space="preserve">จำเลยที่ 1
จำเลยที่ 2
</v>
          </cell>
          <cell r="CF805" t="str">
            <v>3-9004-00179-15-2
3-9099-00793-14-1</v>
          </cell>
          <cell r="CG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CH805" t="str">
            <v>ไม่พบทรัพย์</v>
          </cell>
          <cell r="CI805"/>
          <cell r="CJ805">
            <v>2</v>
          </cell>
          <cell r="CK805" t="str">
            <v>นุสบา</v>
          </cell>
          <cell r="CL805"/>
          <cell r="CM805"/>
          <cell r="CN805"/>
          <cell r="CO805"/>
          <cell r="CP805"/>
          <cell r="CQ805"/>
          <cell r="CR805"/>
          <cell r="CS805"/>
          <cell r="CT805">
            <v>244184</v>
          </cell>
          <cell r="CU805"/>
          <cell r="CV805"/>
          <cell r="CW805"/>
        </row>
        <row r="806">
          <cell r="B806">
            <v>2278</v>
          </cell>
          <cell r="C806">
            <v>801</v>
          </cell>
          <cell r="D806">
            <v>18</v>
          </cell>
          <cell r="E806">
            <v>9</v>
          </cell>
          <cell r="F806">
            <v>2566</v>
          </cell>
          <cell r="G806">
            <v>800085971854</v>
          </cell>
          <cell r="H806" t="str">
            <v>นาย</v>
          </cell>
          <cell r="I806" t="str">
            <v>สมัย</v>
          </cell>
          <cell r="J806" t="str">
            <v>จริยา</v>
          </cell>
          <cell r="K806" t="str">
            <v>3 5207 00229 88 4</v>
          </cell>
          <cell r="L806" t="str">
            <v>เซ็นทรัล แอร์พอร์ต พลาซ่า เชียงใหม่</v>
          </cell>
          <cell r="M806" t="str">
            <v>เชียงใหม่ 1</v>
          </cell>
          <cell r="N806">
            <v>8</v>
          </cell>
          <cell r="O806" t="str">
            <v>สินเชื่อธนาคารประชาชน</v>
          </cell>
          <cell r="P806" t="str">
            <v>1.บุคคลค้ำประกัน</v>
          </cell>
          <cell r="Q806">
            <v>70656</v>
          </cell>
          <cell r="R806">
            <v>22335.599999999999</v>
          </cell>
          <cell r="S806" t="str">
            <v>แขวงเชียงใหม่</v>
          </cell>
          <cell r="T806" t="str">
            <v>ผบ.892</v>
          </cell>
          <cell r="U806">
            <v>2565</v>
          </cell>
          <cell r="V806" t="str">
            <v>ผบ.1386</v>
          </cell>
          <cell r="W806">
            <v>2565</v>
          </cell>
          <cell r="X806"/>
          <cell r="Y806"/>
          <cell r="Z806"/>
          <cell r="AA806">
            <v>29</v>
          </cell>
          <cell r="AB806">
            <v>8</v>
          </cell>
          <cell r="AC806">
            <v>2565</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ลงผลสืบครั้งที่ 1 13/3/2567 อยู่ระหว่างรอคัดภาพลักษณ์เพื่อรายงาน//รายงานผลสืบครั้งที่1 10/4/2567//</v>
          </cell>
          <cell r="BC806">
            <v>1500</v>
          </cell>
          <cell r="BD806">
            <v>20</v>
          </cell>
          <cell r="BE806">
            <v>6</v>
          </cell>
          <cell r="BF806">
            <v>2568</v>
          </cell>
          <cell r="BG806">
            <v>0</v>
          </cell>
          <cell r="BH806" t="str">
            <v>-</v>
          </cell>
          <cell r="BI806" t="str">
            <v>-</v>
          </cell>
          <cell r="BJ806" t="str">
            <v>-</v>
          </cell>
          <cell r="BK806">
            <v>0</v>
          </cell>
          <cell r="BL806">
            <v>1430</v>
          </cell>
          <cell r="BM806">
            <v>0</v>
          </cell>
          <cell r="BN806" t="str">
            <v/>
          </cell>
          <cell r="BO806" t="str">
            <v/>
          </cell>
          <cell r="BP806" t="str">
            <v/>
          </cell>
          <cell r="BQ806" t="str">
            <v>-</v>
          </cell>
          <cell r="BR806" t="str">
            <v>-</v>
          </cell>
          <cell r="BS806" t="str">
            <v>-</v>
          </cell>
          <cell r="BT806" t="str">
            <v>นายสมัย จริยา</v>
          </cell>
          <cell r="BU806">
            <v>0</v>
          </cell>
          <cell r="BV806" t="str">
            <v xml:space="preserve">1.นายสมัย  จริยา
2.นายพิษณุ  สีโวย
3.นางสาวนิศาชล  ช่างสัก
4.นายเกียรติศักดิ์  ศรีดวงชื่น
5.นางสาวพิมพ์  ลุงจอ
</v>
          </cell>
          <cell r="BW806" t="str">
            <v>จำเลยที่ 1
จำเลยที่ 2
คู่สมรสจำเลยที่ 2
จำเลยที่ 3
คู่สมรสจำเลยที่ 3</v>
          </cell>
          <cell r="BX806" t="str">
            <v>3 5207 00229 88 4
1 5207 00063 62 9
1 5299 00727 17 1
1 5051 00003 47 6
0 5005 89001 14 6</v>
          </cell>
          <cell r="BY806"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6" t="str">
            <v>พบทรัพย์</v>
          </cell>
          <cell r="CA806"/>
          <cell r="CB806">
            <v>5</v>
          </cell>
          <cell r="CC806"/>
          <cell r="CD806"/>
          <cell r="CE806"/>
          <cell r="CF806"/>
          <cell r="CG806"/>
          <cell r="CH806"/>
          <cell r="CI806"/>
          <cell r="CJ806"/>
          <cell r="CK806"/>
          <cell r="CL806"/>
          <cell r="CM806"/>
          <cell r="CN806"/>
          <cell r="CO806"/>
          <cell r="CP806"/>
          <cell r="CQ806"/>
          <cell r="CR806"/>
          <cell r="CS806"/>
          <cell r="CT806"/>
          <cell r="CU806"/>
          <cell r="CV806"/>
          <cell r="CW806"/>
        </row>
        <row r="807">
          <cell r="B807">
            <v>2279</v>
          </cell>
          <cell r="C807">
            <v>802</v>
          </cell>
          <cell r="D807">
            <v>27</v>
          </cell>
          <cell r="E807">
            <v>9</v>
          </cell>
          <cell r="F807">
            <v>2566</v>
          </cell>
          <cell r="G807">
            <v>800075831241</v>
          </cell>
          <cell r="H807" t="str">
            <v>นาย</v>
          </cell>
          <cell r="I807" t="str">
            <v>ณัธชัย</v>
          </cell>
          <cell r="J807" t="str">
            <v>พฤฒิพาณิชย์</v>
          </cell>
          <cell r="K807">
            <v>3570500578745</v>
          </cell>
          <cell r="L807" t="str">
            <v>ประตูช้างเผือก</v>
          </cell>
          <cell r="M807" t="str">
            <v>เชียงใหม่ 1</v>
          </cell>
          <cell r="N807">
            <v>8</v>
          </cell>
          <cell r="O807" t="str">
            <v>สินเชื่อไทรทอง</v>
          </cell>
          <cell r="P807" t="str">
            <v>2.หลักทรัพย์ค้ำประกัน</v>
          </cell>
          <cell r="Q807">
            <v>2076695.32</v>
          </cell>
          <cell r="R807">
            <v>342813.57</v>
          </cell>
          <cell r="S807" t="str">
            <v>จังหวัดเชียงใหม่</v>
          </cell>
          <cell r="T807" t="str">
            <v>ผบE329</v>
          </cell>
          <cell r="U807">
            <v>2566</v>
          </cell>
          <cell r="V807" t="str">
            <v>ผบE1543</v>
          </cell>
          <cell r="W807">
            <v>2566</v>
          </cell>
          <cell r="X807"/>
          <cell r="Y807"/>
          <cell r="Z807"/>
          <cell r="AA807">
            <v>28</v>
          </cell>
          <cell r="AB807">
            <v>8</v>
          </cell>
          <cell r="AC807">
            <v>2566</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ลงผลสืบ 9/3/2567 อยู่ระหว่างรอคัดภาพลักษณ์เพื่อรายงาน//แก้คัดภาพลักษณ์1/4/2567//รายงานผลสืบทรัพย์ 11/9/2567</v>
          </cell>
          <cell r="BC807">
            <v>600</v>
          </cell>
          <cell r="BD807">
            <v>20</v>
          </cell>
          <cell r="BE807">
            <v>6</v>
          </cell>
          <cell r="BF807">
            <v>2568</v>
          </cell>
          <cell r="BG807">
            <v>0</v>
          </cell>
          <cell r="BH807" t="str">
            <v>-</v>
          </cell>
          <cell r="BI807" t="str">
            <v>-</v>
          </cell>
          <cell r="BJ807" t="str">
            <v>-</v>
          </cell>
          <cell r="BK807">
            <v>0</v>
          </cell>
          <cell r="BL807">
            <v>610</v>
          </cell>
          <cell r="BM807">
            <v>0</v>
          </cell>
          <cell r="BN807" t="str">
            <v/>
          </cell>
          <cell r="BO807" t="str">
            <v/>
          </cell>
          <cell r="BP807" t="str">
            <v/>
          </cell>
          <cell r="BQ807" t="str">
            <v>-</v>
          </cell>
          <cell r="BR807" t="str">
            <v>-</v>
          </cell>
          <cell r="BS807" t="str">
            <v>-</v>
          </cell>
          <cell r="BT807" t="str">
            <v>นายณัธชัย พฤฒิพาณิชย์</v>
          </cell>
          <cell r="BU807">
            <v>0</v>
          </cell>
          <cell r="BV807" t="str">
            <v>1.นายณัธชัย  พฤฒิพาณิชย์
2.นางรัศมีเดือน  สรงประภา</v>
          </cell>
          <cell r="BW807" t="str">
            <v>จำเลยที่ 1
จำเลยที่ 2</v>
          </cell>
          <cell r="BX807" t="str">
            <v>3 5705 00578 74 5
3 5014 00077 23 1</v>
          </cell>
          <cell r="BY80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7" t="str">
            <v>พบทรัพย์</v>
          </cell>
          <cell r="CA807"/>
          <cell r="CB807"/>
          <cell r="CC807" t="str">
            <v>ปฏิยุทธ์</v>
          </cell>
          <cell r="CD807"/>
          <cell r="CE807"/>
          <cell r="CF807"/>
          <cell r="CG807"/>
          <cell r="CH807"/>
          <cell r="CI807"/>
          <cell r="CJ807"/>
          <cell r="CK807"/>
          <cell r="CL807"/>
          <cell r="CM807"/>
          <cell r="CN807"/>
          <cell r="CO807"/>
          <cell r="CP807"/>
          <cell r="CQ807"/>
          <cell r="CR807"/>
          <cell r="CS807"/>
          <cell r="CT807"/>
          <cell r="CU807"/>
          <cell r="CV807"/>
          <cell r="CW807"/>
        </row>
        <row r="808">
          <cell r="B808">
            <v>2280</v>
          </cell>
          <cell r="C808">
            <v>803</v>
          </cell>
          <cell r="D808">
            <v>29</v>
          </cell>
          <cell r="E808">
            <v>9</v>
          </cell>
          <cell r="F808">
            <v>2566</v>
          </cell>
          <cell r="G808">
            <v>800026889371</v>
          </cell>
          <cell r="H808" t="str">
            <v>นาย</v>
          </cell>
          <cell r="I808" t="str">
            <v>สรเดช</v>
          </cell>
          <cell r="J808" t="str">
            <v>จันทร์เที่ยง</v>
          </cell>
          <cell r="K808">
            <v>3501400617979</v>
          </cell>
          <cell r="L808" t="str">
            <v>ช้างคลาน</v>
          </cell>
          <cell r="M808" t="str">
            <v>เชียงใหม่ 1</v>
          </cell>
          <cell r="N808">
            <v>8</v>
          </cell>
          <cell r="O808" t="str">
            <v>สินเชื่อธนาคารประชาชน</v>
          </cell>
          <cell r="P808" t="str">
            <v>1.บุคคลค้ำประกัน</v>
          </cell>
          <cell r="Q808">
            <v>63595</v>
          </cell>
          <cell r="R808">
            <v>12645.52</v>
          </cell>
          <cell r="S808" t="str">
            <v>แขวงเชียงใหม่</v>
          </cell>
          <cell r="T808" t="str">
            <v>ผบ.4821</v>
          </cell>
          <cell r="U808">
            <v>2562</v>
          </cell>
          <cell r="V808" t="str">
            <v>ผบ.4473</v>
          </cell>
          <cell r="W808">
            <v>2562</v>
          </cell>
          <cell r="X808"/>
          <cell r="Y808"/>
          <cell r="Z808"/>
          <cell r="AA808">
            <v>8</v>
          </cell>
          <cell r="AB808">
            <v>6</v>
          </cell>
          <cell r="AC808">
            <v>2562</v>
          </cell>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รายงานสืบ 25/3/2567</v>
          </cell>
          <cell r="BC808">
            <v>1200</v>
          </cell>
          <cell r="BD808">
            <v>23</v>
          </cell>
          <cell r="BE808">
            <v>5</v>
          </cell>
          <cell r="BF808">
            <v>2568</v>
          </cell>
          <cell r="BG808">
            <v>0</v>
          </cell>
          <cell r="BH808" t="str">
            <v>-</v>
          </cell>
          <cell r="BI808" t="str">
            <v>-</v>
          </cell>
          <cell r="BJ808" t="str">
            <v>-</v>
          </cell>
          <cell r="BK808">
            <v>0</v>
          </cell>
          <cell r="BL808">
            <v>1575</v>
          </cell>
          <cell r="BM808">
            <v>0</v>
          </cell>
          <cell r="BN808" t="str">
            <v/>
          </cell>
          <cell r="BO808" t="str">
            <v/>
          </cell>
          <cell r="BP808" t="str">
            <v/>
          </cell>
          <cell r="BQ808" t="str">
            <v>-</v>
          </cell>
          <cell r="BR808" t="str">
            <v>-</v>
          </cell>
          <cell r="BS808" t="str">
            <v>-</v>
          </cell>
          <cell r="BT808" t="str">
            <v>นายสรเดช จันทร์เที่ยง</v>
          </cell>
          <cell r="BU808">
            <v>883161010266</v>
          </cell>
          <cell r="BV808" t="str">
            <v>1.นายสรเดช  จันทร์เที่ยง
2.นางสาวนงลักษณ์  จันทร์เที่ยง
3.นายชัยยศ  สัมฤทธิ์สกุล
4.นางสาวอังศุธร  มั่งคั่ง</v>
          </cell>
          <cell r="BW808" t="str">
            <v>จำเลยที่ 1
คู่สมรสจำเลยที่ 1
จำเลยที่ 2
คู่สมรสจำเลยที่ 2</v>
          </cell>
          <cell r="BX808" t="str">
            <v>3 5014 00617 97 9
3 5101 00954 03 1
3 5019 00059 73 8
3 2001 00042 05 1</v>
          </cell>
          <cell r="BY808"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8" t="str">
            <v>พบทรัพย์</v>
          </cell>
          <cell r="CA808"/>
          <cell r="CB808"/>
          <cell r="CC808"/>
          <cell r="CD808"/>
          <cell r="CE808"/>
          <cell r="CF808"/>
          <cell r="CG808"/>
          <cell r="CH808"/>
          <cell r="CI808"/>
          <cell r="CJ808"/>
          <cell r="CK808"/>
          <cell r="CL808"/>
          <cell r="CM808"/>
          <cell r="CN808"/>
          <cell r="CO808"/>
          <cell r="CP808"/>
          <cell r="CQ808"/>
          <cell r="CR808"/>
          <cell r="CS808"/>
          <cell r="CT808"/>
          <cell r="CU808"/>
          <cell r="CV808"/>
          <cell r="CW808"/>
        </row>
        <row r="809">
          <cell r="B809">
            <v>2281</v>
          </cell>
          <cell r="C809">
            <v>804</v>
          </cell>
          <cell r="D809">
            <v>11</v>
          </cell>
          <cell r="E809">
            <v>10</v>
          </cell>
          <cell r="F809">
            <v>2566</v>
          </cell>
          <cell r="G809">
            <v>800115411665</v>
          </cell>
          <cell r="H809" t="str">
            <v>นางสาว</v>
          </cell>
          <cell r="I809" t="str">
            <v>ภัททิรา</v>
          </cell>
          <cell r="J809" t="str">
            <v>สุขเจริญ</v>
          </cell>
          <cell r="K809" t="str">
            <v>3 5019 00233 31 2</v>
          </cell>
          <cell r="L809" t="str">
            <v>หนองหอย</v>
          </cell>
          <cell r="M809" t="str">
            <v>เชียงใหม่ 1</v>
          </cell>
          <cell r="N809">
            <v>8</v>
          </cell>
          <cell r="O809" t="str">
            <v>สินเชื่อธนาคารประชาชน</v>
          </cell>
          <cell r="P809" t="str">
            <v>1.บุคคลค้ำประกัน</v>
          </cell>
          <cell r="Q809">
            <v>50601</v>
          </cell>
          <cell r="R809">
            <v>11087.77</v>
          </cell>
          <cell r="S809" t="str">
            <v>แขวงเชียงใหม่</v>
          </cell>
          <cell r="T809" t="str">
            <v>ผบE2726</v>
          </cell>
          <cell r="U809">
            <v>2566</v>
          </cell>
          <cell r="V809" t="str">
            <v>ผบE5670</v>
          </cell>
          <cell r="W809">
            <v>2566</v>
          </cell>
          <cell r="X809">
            <v>10</v>
          </cell>
          <cell r="Y809">
            <v>7</v>
          </cell>
          <cell r="Z809">
            <v>2566</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สืบทรัพย์ 25/03/67//ลงผล3/4/67//</v>
          </cell>
          <cell r="BC809">
            <v>1500</v>
          </cell>
          <cell r="BD809">
            <v>12</v>
          </cell>
          <cell r="BE809">
            <v>7</v>
          </cell>
          <cell r="BF809">
            <v>2567</v>
          </cell>
          <cell r="BG809">
            <v>0</v>
          </cell>
          <cell r="BH809" t="str">
            <v>-</v>
          </cell>
          <cell r="BI809" t="str">
            <v>-</v>
          </cell>
          <cell r="BJ809" t="str">
            <v>-</v>
          </cell>
          <cell r="BK809">
            <v>0</v>
          </cell>
          <cell r="BL809">
            <v>1490</v>
          </cell>
          <cell r="BM809">
            <v>0</v>
          </cell>
          <cell r="BN809" t="str">
            <v/>
          </cell>
          <cell r="BO809" t="str">
            <v/>
          </cell>
          <cell r="BP809" t="str">
            <v/>
          </cell>
          <cell r="BQ809" t="str">
            <v>-</v>
          </cell>
          <cell r="BR809" t="str">
            <v>-</v>
          </cell>
          <cell r="BS809" t="str">
            <v>-</v>
          </cell>
          <cell r="BT809" t="str">
            <v>นางสาวภัททิรา สุขเจริญ</v>
          </cell>
          <cell r="BU809">
            <v>883166010004</v>
          </cell>
          <cell r="BV809"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9" t="str">
            <v>จำเลยที่ 1
จำเลยที่ 2
คู่สมรสจำเลยที่ 2
จำเลยที่ 3
คู่สมรสจำเลยที่ 3</v>
          </cell>
          <cell r="BX809" t="str">
            <v xml:space="preserve">3-5019-00233-31-2
3-5101-00435-97-1
3-5007-00597-17-4
3-5711-00066-74-8
3-4508-00106-93-9
</v>
          </cell>
          <cell r="BY809"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9" t="str">
            <v>พบ</v>
          </cell>
          <cell r="CA809"/>
          <cell r="CB809">
            <v>5</v>
          </cell>
          <cell r="CC809"/>
          <cell r="CD809"/>
          <cell r="CE809"/>
          <cell r="CF809"/>
          <cell r="CG809"/>
          <cell r="CH809"/>
          <cell r="CI809"/>
          <cell r="CJ809"/>
          <cell r="CK809"/>
          <cell r="CL809"/>
          <cell r="CM809"/>
          <cell r="CN809"/>
          <cell r="CO809"/>
          <cell r="CP809"/>
          <cell r="CQ809"/>
          <cell r="CR809"/>
          <cell r="CS809"/>
          <cell r="CT809"/>
          <cell r="CU809"/>
          <cell r="CV809"/>
          <cell r="CW809"/>
        </row>
        <row r="810">
          <cell r="B810">
            <v>2282</v>
          </cell>
          <cell r="C810">
            <v>805</v>
          </cell>
          <cell r="D810">
            <v>18</v>
          </cell>
          <cell r="E810">
            <v>10</v>
          </cell>
          <cell r="F810">
            <v>2566</v>
          </cell>
          <cell r="G810">
            <v>800083099831</v>
          </cell>
          <cell r="H810" t="str">
            <v>นางสาว</v>
          </cell>
          <cell r="I810" t="str">
            <v>ประทุมพร</v>
          </cell>
          <cell r="J810" t="str">
            <v>กายาสา</v>
          </cell>
          <cell r="K810">
            <v>1571200074029</v>
          </cell>
          <cell r="L810" t="str">
            <v>หนองหอย</v>
          </cell>
          <cell r="M810" t="str">
            <v>เชียงใหม่ 1</v>
          </cell>
          <cell r="N810">
            <v>8</v>
          </cell>
          <cell r="O810" t="str">
            <v>สินเชื่อธนาคารประชาชน</v>
          </cell>
          <cell r="P810" t="str">
            <v>1.บุคคลค้ำประกัน</v>
          </cell>
          <cell r="Q810">
            <v>35368.519999999997</v>
          </cell>
          <cell r="R810">
            <v>5513.95</v>
          </cell>
          <cell r="S810" t="str">
            <v>แขวงเชียงใหม่</v>
          </cell>
          <cell r="T810" t="str">
            <v>ผบ.6468</v>
          </cell>
          <cell r="U810">
            <v>2563</v>
          </cell>
          <cell r="V810" t="str">
            <v>ผบ.152</v>
          </cell>
          <cell r="W810">
            <v>2565</v>
          </cell>
          <cell r="X810"/>
          <cell r="Y810"/>
          <cell r="Z810"/>
          <cell r="AA810">
            <v>14</v>
          </cell>
          <cell r="AB810">
            <v>2</v>
          </cell>
          <cell r="AC810">
            <v>2565</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คำสั่งสืบทรัพย์ครั้งที่ 2 (2/4/2568)//รายงานสืบ วันที่ 13/6/2568</v>
          </cell>
          <cell r="BC810">
            <v>900</v>
          </cell>
          <cell r="BD810">
            <v>23</v>
          </cell>
          <cell r="BE810">
            <v>7</v>
          </cell>
          <cell r="BF810">
            <v>2567</v>
          </cell>
          <cell r="BG810">
            <v>0</v>
          </cell>
          <cell r="BH810" t="str">
            <v>-</v>
          </cell>
          <cell r="BI810" t="str">
            <v>-</v>
          </cell>
          <cell r="BJ810" t="str">
            <v>-</v>
          </cell>
          <cell r="BK810">
            <v>0</v>
          </cell>
          <cell r="BL810">
            <v>1310</v>
          </cell>
          <cell r="BM810">
            <v>0</v>
          </cell>
          <cell r="BN810" t="str">
            <v/>
          </cell>
          <cell r="BO810" t="str">
            <v/>
          </cell>
          <cell r="BP810" t="str">
            <v/>
          </cell>
          <cell r="BQ810" t="str">
            <v>-</v>
          </cell>
          <cell r="BR810" t="str">
            <v>-</v>
          </cell>
          <cell r="BS810" t="str">
            <v>-</v>
          </cell>
          <cell r="BT810" t="str">
            <v>นางสาวประทุมพร กายาสา</v>
          </cell>
          <cell r="BU810">
            <v>883163010409</v>
          </cell>
          <cell r="BV810" t="str">
            <v>1.นางสาวประทุมพร  กายาสา
2.นางสาวสร้อยทิพย์  ศิริปัน
3.นายสุรชาติ  จำปา</v>
          </cell>
          <cell r="BW810" t="str">
            <v>จำเลยที่ 1
จำเลยที่ 2
จำเลยที่ 3</v>
          </cell>
          <cell r="BX810" t="str">
            <v>1 5712 00074 02 9
3 5006 00059 44 8
1 8399 00254 18 1</v>
          </cell>
          <cell r="BY810"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10" t="str">
            <v>ไม่พบทรัพย์</v>
          </cell>
          <cell r="CA810"/>
          <cell r="CB810"/>
          <cell r="CC810"/>
          <cell r="CD810" t="str">
            <v>1.นางสาวประทุมพร  กายาสา
2.นางสาวสร้อยทิพย์  ศิริปัน
3.นายสุรชาติ  จำปา
4.นางสาวเกศริน  นันทศักดิ์</v>
          </cell>
          <cell r="CE810" t="str">
            <v>จำเลยที่ 1
จำเลยที่ 2
จำเลยที่ 3
คู่สมรสจำเลยที่ 3</v>
          </cell>
          <cell r="CF810" t="str">
            <v>1-5712-00074-02-9
3-5006-00056-44-8
1-8399-00254-18-1
3-5019-00162-45-8</v>
          </cell>
          <cell r="CG81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
-ไม่พบว่ามีกรรมสิทธิ์ในที่ดิน อ.แกลง จ.ระยอง 
-ไม่พบว่ามีกรรมสิทธิ์ในที่ดิน อ.สารภี จ.เชียงใหม่ </v>
          </cell>
          <cell r="CH810" t="str">
            <v>ไม่พบทรัพย์</v>
          </cell>
          <cell r="CI810"/>
          <cell r="CJ810">
            <v>4</v>
          </cell>
          <cell r="CK810" t="str">
            <v>นุสบา</v>
          </cell>
          <cell r="CL810"/>
          <cell r="CM810"/>
          <cell r="CN810"/>
          <cell r="CO810"/>
          <cell r="CP810"/>
          <cell r="CQ810"/>
          <cell r="CR810"/>
          <cell r="CS810"/>
          <cell r="CT810">
            <v>244184</v>
          </cell>
          <cell r="CU810"/>
          <cell r="CV810"/>
        </row>
        <row r="811">
          <cell r="B811">
            <v>2283</v>
          </cell>
          <cell r="C811">
            <v>806</v>
          </cell>
          <cell r="D811">
            <v>18</v>
          </cell>
          <cell r="E811">
            <v>10</v>
          </cell>
          <cell r="F811">
            <v>2566</v>
          </cell>
          <cell r="G811">
            <v>800082212112</v>
          </cell>
          <cell r="H811" t="str">
            <v>นาย</v>
          </cell>
          <cell r="I811" t="str">
            <v>วชิรธัน</v>
          </cell>
          <cell r="J811" t="str">
            <v>ธรรมธิ</v>
          </cell>
          <cell r="K811">
            <v>1500700075287</v>
          </cell>
          <cell r="L811" t="str">
            <v>นิมมานเหมินทร์</v>
          </cell>
          <cell r="M811" t="str">
            <v>เชียงใหม่ 1</v>
          </cell>
          <cell r="N811">
            <v>8</v>
          </cell>
          <cell r="O811" t="str">
            <v>สินเชื่อธนาคารประชาชน</v>
          </cell>
          <cell r="P811" t="str">
            <v>1.บุคคลค้ำประกัน</v>
          </cell>
          <cell r="Q811">
            <v>46454.69</v>
          </cell>
          <cell r="R811">
            <v>17051.2</v>
          </cell>
          <cell r="S811" t="str">
            <v>แขวงเชียงใหม่</v>
          </cell>
          <cell r="T811" t="str">
            <v>ผบE3549</v>
          </cell>
          <cell r="U811">
            <v>2566</v>
          </cell>
          <cell r="V811" t="str">
            <v>ผบE6426</v>
          </cell>
          <cell r="W811">
            <v>2566</v>
          </cell>
          <cell r="X811"/>
          <cell r="Y811"/>
          <cell r="Z811"/>
          <cell r="AA811">
            <v>7</v>
          </cell>
          <cell r="AB811">
            <v>8</v>
          </cell>
          <cell r="AC811">
            <v>2566</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ลงผลสืบ 9/3/2567 อยู่ระหว่างรอคัดภาพลักษณ์เพื่อรายงาน//ลงผลคัดภาพลักษณ์ 1/4/2567 // รายงานสืบ 2/4/2567</v>
          </cell>
          <cell r="BC811">
            <v>900</v>
          </cell>
          <cell r="BD811">
            <v>23</v>
          </cell>
          <cell r="BE811">
            <v>7</v>
          </cell>
          <cell r="BF811">
            <v>2567</v>
          </cell>
          <cell r="BG811">
            <v>0</v>
          </cell>
          <cell r="BH811" t="str">
            <v>-</v>
          </cell>
          <cell r="BI811" t="str">
            <v>-</v>
          </cell>
          <cell r="BJ811" t="str">
            <v>-</v>
          </cell>
          <cell r="BK811">
            <v>0</v>
          </cell>
          <cell r="BL811">
            <v>1595</v>
          </cell>
          <cell r="BM811">
            <v>0</v>
          </cell>
          <cell r="BN811">
            <v>19</v>
          </cell>
          <cell r="BO811">
            <v>12</v>
          </cell>
          <cell r="BP811">
            <v>2567</v>
          </cell>
          <cell r="BQ811" t="str">
            <v>-</v>
          </cell>
          <cell r="BR811" t="str">
            <v>-</v>
          </cell>
          <cell r="BS811" t="str">
            <v>-</v>
          </cell>
          <cell r="BT811" t="str">
            <v>นายวชิรธัน ธรรมธิ</v>
          </cell>
          <cell r="BU811">
            <v>883165010419</v>
          </cell>
          <cell r="BV811" t="str">
            <v xml:space="preserve">1.นายวชิรธัน  ธรรมธิ
2.นายทรงวุฒิ  ไทยทรงธรรม
3.นางสาวนันทญา  พรหมมินทร์
</v>
          </cell>
          <cell r="BW811" t="str">
            <v>จำเลยที่ 1
จำเลยที่ 2
จำเลยที่ 3</v>
          </cell>
          <cell r="BX811" t="str">
            <v>1 5007 00075 28 7
1 9499 00064 92 5
1 5099 01288 27 8</v>
          </cell>
          <cell r="BY811"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1" t="str">
            <v>พบทรัพย์</v>
          </cell>
          <cell r="CA811"/>
          <cell r="CB811"/>
          <cell r="CC811"/>
          <cell r="CD811"/>
          <cell r="CE811"/>
          <cell r="CF811"/>
          <cell r="CG811"/>
          <cell r="CH811"/>
          <cell r="CI811"/>
          <cell r="CJ811"/>
          <cell r="CK811"/>
          <cell r="CL811"/>
          <cell r="CM811"/>
          <cell r="CN811"/>
          <cell r="CO811"/>
          <cell r="CP811"/>
          <cell r="CQ811"/>
          <cell r="CR811"/>
          <cell r="CS811"/>
          <cell r="CT811"/>
          <cell r="CU811"/>
          <cell r="CV811"/>
          <cell r="CW811"/>
        </row>
        <row r="812">
          <cell r="B812">
            <v>2284</v>
          </cell>
          <cell r="C812">
            <v>807</v>
          </cell>
          <cell r="D812">
            <v>18</v>
          </cell>
          <cell r="E812">
            <v>10</v>
          </cell>
          <cell r="F812">
            <v>2566</v>
          </cell>
          <cell r="G812">
            <v>800075626161</v>
          </cell>
          <cell r="H812" t="str">
            <v>นาย</v>
          </cell>
          <cell r="I812" t="str">
            <v>ชัยทัต</v>
          </cell>
          <cell r="J812" t="str">
            <v>คันทะสาร</v>
          </cell>
          <cell r="K812">
            <v>1550900071455</v>
          </cell>
          <cell r="L812" t="str">
            <v>ถนนทิพย์เนตร</v>
          </cell>
          <cell r="M812" t="str">
            <v>เชียงใหม่ 1</v>
          </cell>
          <cell r="N812"/>
          <cell r="O812" t="str">
            <v>ธนาคารประชาชน</v>
          </cell>
          <cell r="P812" t="str">
            <v>1.บุคคลค้ำประกัน</v>
          </cell>
          <cell r="Q812"/>
          <cell r="R812"/>
          <cell r="S812" t="str">
            <v>จังหวัดน่าน สาขาปัว</v>
          </cell>
          <cell r="T812" t="str">
            <v>ผบ.1120</v>
          </cell>
          <cell r="U812">
            <v>2562</v>
          </cell>
          <cell r="V812" t="str">
            <v>ผบ1296</v>
          </cell>
          <cell r="W812">
            <v>2562</v>
          </cell>
          <cell r="X812"/>
          <cell r="Y812"/>
          <cell r="Z812"/>
          <cell r="AA812">
            <v>21</v>
          </cell>
          <cell r="AB812">
            <v>10</v>
          </cell>
          <cell r="AC812">
            <v>2562</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คำสั่งสืบทรัพย์ครั้งที่ 2 (2/4/2568)//รายงานผลสืบ วันที่ 14/5/2568</v>
          </cell>
          <cell r="BC812">
            <v>300</v>
          </cell>
          <cell r="BD812">
            <v>12</v>
          </cell>
          <cell r="BE812">
            <v>7</v>
          </cell>
          <cell r="BF812">
            <v>2567</v>
          </cell>
          <cell r="BG812">
            <v>0</v>
          </cell>
          <cell r="BH812" t="str">
            <v>-</v>
          </cell>
          <cell r="BI812" t="str">
            <v>-</v>
          </cell>
          <cell r="BJ812" t="str">
            <v>-</v>
          </cell>
          <cell r="BK812">
            <v>0</v>
          </cell>
          <cell r="BL812">
            <v>240</v>
          </cell>
          <cell r="BM812">
            <v>0</v>
          </cell>
          <cell r="BN812" t="str">
            <v/>
          </cell>
          <cell r="BO812" t="str">
            <v/>
          </cell>
          <cell r="BP812" t="str">
            <v/>
          </cell>
          <cell r="BQ812" t="str">
            <v>-</v>
          </cell>
          <cell r="BR812" t="str">
            <v>-</v>
          </cell>
          <cell r="BS812" t="str">
            <v>-</v>
          </cell>
          <cell r="BT812" t="str">
            <v>นายชัยทัต คันทะสาร</v>
          </cell>
          <cell r="BU812">
            <v>883162010766</v>
          </cell>
          <cell r="BV812" t="str">
            <v>นายชัยทัต  คันทะสาร</v>
          </cell>
          <cell r="BW812" t="str">
            <v>จำเลย</v>
          </cell>
          <cell r="BX812" t="str">
            <v>1 5509 00071 45 5</v>
          </cell>
          <cell r="BY812" t="str">
            <v>-ไม่พบว่ามีกรรมสิทธิ์ในที่ดิน อเชียงกลาง จ.น่าน</v>
          </cell>
          <cell r="BZ812" t="str">
            <v>ไม่พบทรัพย์</v>
          </cell>
          <cell r="CA812"/>
          <cell r="CB812"/>
          <cell r="CC812"/>
          <cell r="CD812" t="str">
            <v>นายชัยทัต  คันทะสาร</v>
          </cell>
          <cell r="CE812" t="str">
            <v>จำเลย</v>
          </cell>
          <cell r="CF812" t="str">
            <v>1 5509 00071 45 5</v>
          </cell>
          <cell r="CG812" t="str">
            <v>-ไม่พบว่ามีกรรมสิทธิ์ในที่ดิน อ.เมืองเชียงใหม่ จ.น่าน
-ไม่พบว่ามีกรรมสิทธิ์ในที่ดิน อ.เชียงกลาง จ.น่าน</v>
          </cell>
          <cell r="CH812" t="str">
            <v>ไม่พบทรัพย์</v>
          </cell>
          <cell r="CI812"/>
          <cell r="CJ812">
            <v>1</v>
          </cell>
          <cell r="CK812" t="str">
            <v>นุสบา</v>
          </cell>
          <cell r="CL812"/>
          <cell r="CM812"/>
          <cell r="CN812"/>
          <cell r="CO812"/>
          <cell r="CP812"/>
          <cell r="CQ812"/>
          <cell r="CR812"/>
          <cell r="CS812"/>
          <cell r="CT812">
            <v>244126</v>
          </cell>
          <cell r="CU812"/>
          <cell r="CV812"/>
          <cell r="CW812"/>
        </row>
        <row r="813">
          <cell r="B813">
            <v>2285</v>
          </cell>
          <cell r="C813">
            <v>808</v>
          </cell>
          <cell r="D813">
            <v>18</v>
          </cell>
          <cell r="E813">
            <v>10</v>
          </cell>
          <cell r="F813">
            <v>2566</v>
          </cell>
          <cell r="G813">
            <v>800073956339</v>
          </cell>
          <cell r="H813" t="str">
            <v>นาง</v>
          </cell>
          <cell r="I813" t="str">
            <v>รุ่งนภา</v>
          </cell>
          <cell r="J813" t="str">
            <v>สุขลำภู</v>
          </cell>
          <cell r="K813">
            <v>5529990000782</v>
          </cell>
          <cell r="L813" t="str">
            <v>ถนนทิพย์เนตร</v>
          </cell>
          <cell r="M813" t="str">
            <v>เชียงใหม่ 1</v>
          </cell>
          <cell r="N813">
            <v>8</v>
          </cell>
          <cell r="O813" t="str">
            <v>สินเชื่อธนาคารประชาชน</v>
          </cell>
          <cell r="P813" t="str">
            <v>4.ไม่มีหลักประกัน</v>
          </cell>
          <cell r="Q813">
            <v>113145.36</v>
          </cell>
          <cell r="R813">
            <v>23401.200000000001</v>
          </cell>
          <cell r="S813" t="str">
            <v>แขวงลำปาง</v>
          </cell>
          <cell r="T813" t="str">
            <v>ผบE1843</v>
          </cell>
          <cell r="U813">
            <v>2563</v>
          </cell>
          <cell r="V813" t="str">
            <v>ผบE1589</v>
          </cell>
          <cell r="W813">
            <v>2563</v>
          </cell>
          <cell r="X813"/>
          <cell r="Y813"/>
          <cell r="Z813"/>
          <cell r="AA813">
            <v>20</v>
          </cell>
          <cell r="AB813">
            <v>10</v>
          </cell>
          <cell r="AC813">
            <v>2563</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คำสั่งสืบทรัพย์ครั้งที่ 2 (2/4/2568)//รายงานผลสืบ วันที่ 14/5/2568</v>
          </cell>
          <cell r="BC813">
            <v>900</v>
          </cell>
          <cell r="BD813">
            <v>12</v>
          </cell>
          <cell r="BE813">
            <v>7</v>
          </cell>
          <cell r="BF813">
            <v>2567</v>
          </cell>
          <cell r="BG813">
            <v>0</v>
          </cell>
          <cell r="BH813" t="str">
            <v>-</v>
          </cell>
          <cell r="BI813" t="str">
            <v>-</v>
          </cell>
          <cell r="BJ813" t="str">
            <v>-</v>
          </cell>
          <cell r="BK813">
            <v>0</v>
          </cell>
          <cell r="BL813">
            <v>1335</v>
          </cell>
          <cell r="BM813">
            <v>0</v>
          </cell>
          <cell r="BN813" t="str">
            <v/>
          </cell>
          <cell r="BO813" t="str">
            <v/>
          </cell>
          <cell r="BP813" t="str">
            <v/>
          </cell>
          <cell r="BQ813" t="str">
            <v>-</v>
          </cell>
          <cell r="BR813" t="str">
            <v>-</v>
          </cell>
          <cell r="BS813" t="str">
            <v>-</v>
          </cell>
          <cell r="BT813" t="str">
            <v>นางรุ่งนภา สุขลำภู</v>
          </cell>
          <cell r="BU813">
            <v>883163011148</v>
          </cell>
          <cell r="BV813" t="str">
            <v>นางรุ่งนภา  สุขลำภู</v>
          </cell>
          <cell r="BW813" t="str">
            <v>จำเลย</v>
          </cell>
          <cell r="BX813" t="str">
            <v>5 5299 90000 78 2</v>
          </cell>
          <cell r="BY813" t="str">
            <v>-ไม่พบว่ามีกรรมสิทธิ์ในที่ดิน อ.เมืองเชียงใหม่ จ.เชียงใหม่
-ไม่พบว่ามีกรรมสิทธิ์ในที่ดิน อ.เมืองลำปาง จ.ลำปาง</v>
          </cell>
          <cell r="BZ813" t="str">
            <v>ไม่พบทรัพย์</v>
          </cell>
          <cell r="CA813"/>
          <cell r="CB813"/>
          <cell r="CC813"/>
          <cell r="CD813" t="str">
            <v>นางรุ่งนภา  สุขลำภู</v>
          </cell>
          <cell r="CE813" t="str">
            <v>จำเลย</v>
          </cell>
          <cell r="CF813" t="str">
            <v>5 5299 90000 78 2</v>
          </cell>
          <cell r="CG813" t="str">
            <v>-ไม่พบว่ามีกรรมสิทธิ์ในที่ดิน อ.เมืองเชียงใหม่ จ.เชียงใหม่
-ไม่พบว่ามีกรรมสิทธิ์ในที่ดิน อ.เมืองลำปาง จ.ลำปาง</v>
          </cell>
          <cell r="CH813" t="str">
            <v>ไม่พบทรัพย์</v>
          </cell>
          <cell r="CI813"/>
          <cell r="CJ813">
            <v>1</v>
          </cell>
          <cell r="CK813" t="str">
            <v>นุสบา</v>
          </cell>
          <cell r="CL813"/>
          <cell r="CM813"/>
          <cell r="CN813"/>
          <cell r="CO813"/>
          <cell r="CP813"/>
          <cell r="CQ813"/>
          <cell r="CR813"/>
          <cell r="CS813"/>
          <cell r="CT813">
            <v>244126</v>
          </cell>
          <cell r="CU813"/>
          <cell r="CV813"/>
          <cell r="CW813"/>
        </row>
        <row r="814">
          <cell r="B814">
            <v>2286</v>
          </cell>
          <cell r="C814">
            <v>809</v>
          </cell>
          <cell r="D814">
            <v>18</v>
          </cell>
          <cell r="E814">
            <v>10</v>
          </cell>
          <cell r="F814">
            <v>2566</v>
          </cell>
          <cell r="G814">
            <v>800071884574</v>
          </cell>
          <cell r="H814" t="str">
            <v>นางสาว</v>
          </cell>
          <cell r="I814" t="str">
            <v>เกศษิณี</v>
          </cell>
          <cell r="J814" t="str">
            <v>สงวนศิลป์</v>
          </cell>
          <cell r="K814">
            <v>1500700072598</v>
          </cell>
          <cell r="L814" t="str">
            <v>เซ็นทรัล เฟสติวัล เชียงใหม่</v>
          </cell>
          <cell r="M814" t="str">
            <v>เชียงใหม่ 1</v>
          </cell>
          <cell r="N814">
            <v>8</v>
          </cell>
          <cell r="O814" t="str">
            <v>สินเชื่อธนาคารประชาชน</v>
          </cell>
          <cell r="P814" t="str">
            <v>1.บุคคลค้ำประกัน</v>
          </cell>
          <cell r="Q814">
            <v>137438</v>
          </cell>
          <cell r="R814">
            <v>71867.94</v>
          </cell>
          <cell r="S814" t="str">
            <v>แขวงเชียงใหม่</v>
          </cell>
          <cell r="T814" t="str">
            <v>ผบE310</v>
          </cell>
          <cell r="U814">
            <v>2566</v>
          </cell>
          <cell r="V814" t="str">
            <v>ผบE2102</v>
          </cell>
          <cell r="W814">
            <v>2566</v>
          </cell>
          <cell r="X814">
            <v>18</v>
          </cell>
          <cell r="Y814">
            <v>4</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สืบทรัพย์ครั้งที่ 2 (คำสั่ง 10/04/2568) // รายงานผลสืบทรัพย์ 3/7/2568</v>
          </cell>
          <cell r="BC814">
            <v>900</v>
          </cell>
          <cell r="BD814">
            <v>12</v>
          </cell>
          <cell r="BE814">
            <v>7</v>
          </cell>
          <cell r="BF814">
            <v>2567</v>
          </cell>
          <cell r="BG814">
            <v>0</v>
          </cell>
          <cell r="BH814" t="str">
            <v>-</v>
          </cell>
          <cell r="BI814" t="str">
            <v>-</v>
          </cell>
          <cell r="BJ814" t="str">
            <v>-</v>
          </cell>
          <cell r="BK814">
            <v>0</v>
          </cell>
          <cell r="BL814">
            <v>795</v>
          </cell>
          <cell r="BM814">
            <v>0</v>
          </cell>
          <cell r="BN814" t="str">
            <v/>
          </cell>
          <cell r="BO814" t="str">
            <v/>
          </cell>
          <cell r="BP814" t="str">
            <v/>
          </cell>
          <cell r="BQ814" t="str">
            <v>-</v>
          </cell>
          <cell r="BR814" t="str">
            <v>-</v>
          </cell>
          <cell r="BS814" t="str">
            <v>-</v>
          </cell>
          <cell r="BT814" t="str">
            <v>นางสาวเกศษิณี สงวนศิลป์</v>
          </cell>
          <cell r="BU814">
            <v>88316501268</v>
          </cell>
          <cell r="BV814" t="str">
            <v>1.นางสาวเกศษิณี  สงวนศิลป์
2.นายดวงคำ  ตาน้อย
3.นายวุฒิภัทร  คงตัน</v>
          </cell>
          <cell r="BW814" t="str">
            <v>จำเลยที่ 1
จำเลยที่ 2
จำเลยที่ 3</v>
          </cell>
          <cell r="BX814" t="str">
            <v>1-5007-00072-59-8
3-5007-00402-32-2
3-5099-00070-92-5</v>
          </cell>
          <cell r="BY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4" t="str">
            <v>ไม่พบทรัพย์</v>
          </cell>
          <cell r="CA814"/>
          <cell r="CB814"/>
          <cell r="CC814"/>
          <cell r="CD814" t="str">
            <v xml:space="preserve">1.นางสาวปิ่นมณี กุมมารัตน์หรือเกศษิณี สงวยศิลป์
2.นายดวงคำ ตาน้อย
3.นายวุฒภัทร คงตัน
</v>
          </cell>
          <cell r="CE814" t="str">
            <v>จำเลยที่ 1
จำเลยที่ 2
จำเลยที่ 3</v>
          </cell>
          <cell r="CF814" t="str">
            <v>1-5007-00072-59-8
3-5007-00402-32-2
3-5099-00070-92-5</v>
          </cell>
          <cell r="CG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v>
          </cell>
          <cell r="CH814" t="str">
            <v>ไม่พบ</v>
          </cell>
          <cell r="CI814"/>
          <cell r="CJ814"/>
          <cell r="CK814" t="str">
            <v>ปฏิยุทธ์</v>
          </cell>
          <cell r="CL814"/>
          <cell r="CM814"/>
          <cell r="CN814"/>
          <cell r="CO814"/>
          <cell r="CP814"/>
          <cell r="CQ814"/>
          <cell r="CR814"/>
          <cell r="CS814"/>
          <cell r="CT814"/>
          <cell r="CU814"/>
          <cell r="CV814"/>
          <cell r="CW814"/>
        </row>
        <row r="815">
          <cell r="B815">
            <v>2287</v>
          </cell>
          <cell r="C815">
            <v>810</v>
          </cell>
          <cell r="D815">
            <v>18</v>
          </cell>
          <cell r="E815">
            <v>10</v>
          </cell>
          <cell r="F815">
            <v>2566</v>
          </cell>
          <cell r="G815">
            <v>800074178636</v>
          </cell>
          <cell r="H815" t="str">
            <v>นาง</v>
          </cell>
          <cell r="I815" t="str">
            <v>รุ่งนภา</v>
          </cell>
          <cell r="J815" t="str">
            <v>สุ่มเกิด</v>
          </cell>
          <cell r="K815">
            <v>3640800003445</v>
          </cell>
          <cell r="L815" t="str">
            <v>ช้างม่อย</v>
          </cell>
          <cell r="M815" t="str">
            <v>เชียงใหม่ 1</v>
          </cell>
          <cell r="N815">
            <v>8</v>
          </cell>
          <cell r="O815" t="str">
            <v>สินเชื่อธนาคารประชาชน</v>
          </cell>
          <cell r="P815" t="str">
            <v>1.บุคคลค้ำประกัน</v>
          </cell>
          <cell r="Q815">
            <v>56512</v>
          </cell>
          <cell r="R815">
            <v>23273.279999999999</v>
          </cell>
          <cell r="S815" t="str">
            <v>จังหวัดสวรรคโลก</v>
          </cell>
          <cell r="T815" t="str">
            <v>ผบE258</v>
          </cell>
          <cell r="U815">
            <v>2566</v>
          </cell>
          <cell r="V815" t="str">
            <v>ผบE800</v>
          </cell>
          <cell r="W815">
            <v>2566</v>
          </cell>
          <cell r="X815">
            <v>12</v>
          </cell>
          <cell r="Y815">
            <v>6</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ปิดบัญชีจากการขายหนี้</v>
          </cell>
          <cell r="BC815">
            <v>1800</v>
          </cell>
          <cell r="BD815">
            <v>23</v>
          </cell>
          <cell r="BE815">
            <v>7</v>
          </cell>
          <cell r="BF815">
            <v>2567</v>
          </cell>
          <cell r="BG815">
            <v>0</v>
          </cell>
          <cell r="BH815" t="str">
            <v>-</v>
          </cell>
          <cell r="BI815" t="str">
            <v>-</v>
          </cell>
          <cell r="BJ815" t="str">
            <v>-</v>
          </cell>
          <cell r="BK815">
            <v>0</v>
          </cell>
          <cell r="BL815">
            <v>1250</v>
          </cell>
          <cell r="BM815">
            <v>0</v>
          </cell>
          <cell r="BN815">
            <v>28</v>
          </cell>
          <cell r="BO815">
            <v>10</v>
          </cell>
          <cell r="BP815">
            <v>2567</v>
          </cell>
          <cell r="BQ815" t="str">
            <v>-</v>
          </cell>
          <cell r="BR815" t="str">
            <v>-</v>
          </cell>
          <cell r="BS815" t="str">
            <v>-</v>
          </cell>
          <cell r="BT815" t="str">
            <v>นางรุ่งนภา สุ่มเกิด</v>
          </cell>
          <cell r="BU815">
            <v>883165010776</v>
          </cell>
          <cell r="BV815"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5" t="str">
            <v xml:space="preserve">จำเลยที่ 1
คู่สมรสจำเลยที่ 1
จำเลยที่ 2
คู่สมรสจำเลยที่ 2
จำเลยที่ 3
คู่สมรสจำเลยที่ 3
</v>
          </cell>
          <cell r="BX815" t="str">
            <v>3-6408-00003-44-5
3-6408-00159-99-2
1-5805-00009-83-3
3-5805-00079-76-5
3-5805-00079-76-5
1-5805-00053-25-5</v>
          </cell>
          <cell r="BY815"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5" t="str">
            <v>ไม่พบทรัพย์</v>
          </cell>
          <cell r="CA815"/>
          <cell r="CB815"/>
          <cell r="CC815"/>
          <cell r="CD815"/>
          <cell r="CE815"/>
          <cell r="CF815"/>
          <cell r="CG815"/>
          <cell r="CH815"/>
          <cell r="CI815"/>
          <cell r="CJ815"/>
          <cell r="CK815"/>
          <cell r="CL815"/>
          <cell r="CM815"/>
          <cell r="CN815"/>
          <cell r="CO815"/>
          <cell r="CP815"/>
          <cell r="CQ815"/>
          <cell r="CR815"/>
          <cell r="CS815"/>
          <cell r="CT815"/>
          <cell r="CU815"/>
          <cell r="CV815"/>
          <cell r="CW815"/>
        </row>
        <row r="816">
          <cell r="B816">
            <v>2288</v>
          </cell>
          <cell r="C816">
            <v>811</v>
          </cell>
          <cell r="D816">
            <v>18</v>
          </cell>
          <cell r="E816">
            <v>10</v>
          </cell>
          <cell r="F816">
            <v>2566</v>
          </cell>
          <cell r="G816">
            <v>800148801429</v>
          </cell>
          <cell r="H816" t="str">
            <v>นาย</v>
          </cell>
          <cell r="I816" t="str">
            <v>ปิติ</v>
          </cell>
          <cell r="J816" t="str">
            <v>พิบูลย์ศักดิ์กุล</v>
          </cell>
          <cell r="K816" t="str">
            <v>3-1017-01342-21-2</v>
          </cell>
          <cell r="L816" t="str">
            <v>เซ็นทรัล แอร์พอร์ต พลาซ่า เชียงใหม่</v>
          </cell>
          <cell r="M816" t="str">
            <v>เชียงใหม่ 1</v>
          </cell>
          <cell r="N816">
            <v>8</v>
          </cell>
          <cell r="O816" t="str">
            <v>สินเชื่อสร้างงานสร้างอาชีพ</v>
          </cell>
          <cell r="P816"/>
          <cell r="Q816">
            <v>100000</v>
          </cell>
          <cell r="R816">
            <v>3104.31</v>
          </cell>
          <cell r="S816" t="str">
            <v>แขวงเชียงใหม่</v>
          </cell>
          <cell r="T816" t="str">
            <v>ผบE3673</v>
          </cell>
          <cell r="U816">
            <v>2566</v>
          </cell>
          <cell r="V816" t="str">
            <v>ผบE6655</v>
          </cell>
          <cell r="W816">
            <v>2566</v>
          </cell>
          <cell r="X816">
            <v>15</v>
          </cell>
          <cell r="Y816">
            <v>8</v>
          </cell>
          <cell r="Z816">
            <v>2566</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สืบทรัพย์รอบที่ 2 (คำสั่ง 10/04/2568) // (รายงานผลสืบทรัพย์ 12/6/2568)</v>
          </cell>
          <cell r="BC816">
            <v>300</v>
          </cell>
          <cell r="BD816">
            <v>23</v>
          </cell>
          <cell r="BE816">
            <v>7</v>
          </cell>
          <cell r="BF816">
            <v>2567</v>
          </cell>
          <cell r="BG816">
            <v>0</v>
          </cell>
          <cell r="BH816" t="str">
            <v>-</v>
          </cell>
          <cell r="BI816" t="str">
            <v>-</v>
          </cell>
          <cell r="BJ816" t="str">
            <v>-</v>
          </cell>
          <cell r="BK816">
            <v>0</v>
          </cell>
          <cell r="BL816">
            <v>240</v>
          </cell>
          <cell r="BM816">
            <v>0</v>
          </cell>
          <cell r="BN816" t="str">
            <v/>
          </cell>
          <cell r="BO816" t="str">
            <v/>
          </cell>
          <cell r="BP816" t="str">
            <v/>
          </cell>
          <cell r="BQ816" t="str">
            <v>-</v>
          </cell>
          <cell r="BR816" t="str">
            <v>-</v>
          </cell>
          <cell r="BS816" t="str">
            <v>-</v>
          </cell>
          <cell r="BT816" t="str">
            <v>นายปิติ พิบูลย์ศักดิ์กุล</v>
          </cell>
          <cell r="BU816">
            <v>0</v>
          </cell>
          <cell r="BV816" t="str">
            <v>1.นายปิติ  พิบูลย์ศักดิ์กุล</v>
          </cell>
          <cell r="BW816" t="str">
            <v>จำเลย</v>
          </cell>
          <cell r="BX816" t="str">
            <v>3-1017-01342-21-2</v>
          </cell>
          <cell r="BY816" t="str">
            <v>-ไม่พบว่ามีกรรมสิทธิ์ในที่ดิน อ.สันกำแพง  จ.เชียงใหม่</v>
          </cell>
          <cell r="BZ816" t="str">
            <v>ไม่พบทรัพย์</v>
          </cell>
          <cell r="CA816"/>
          <cell r="CB816"/>
          <cell r="CC816"/>
          <cell r="CD816" t="str">
            <v>1.นายปิติ พิบูลย์ศักดิ์กุล</v>
          </cell>
          <cell r="CE816" t="str">
            <v>จำเลย</v>
          </cell>
          <cell r="CF816" t="str">
            <v>3-1017-01342-21-2</v>
          </cell>
          <cell r="CG816" t="str">
            <v>-ไม่พบว่ามีกรรมสิทธิ์ในที่ดิน อ.เมืองเชียงใหม่ จ.เชียงใหม่
-ไม่พบว่ามีกรรมสิทธิ์ในที่ดิน อ.สันกำแพง จ.เชียงใหม่</v>
          </cell>
          <cell r="CH816" t="str">
            <v>ไม่พบ</v>
          </cell>
          <cell r="CI816"/>
          <cell r="CJ816"/>
          <cell r="CK816" t="str">
            <v>ปฏิยุทธ์</v>
          </cell>
          <cell r="CL816"/>
          <cell r="CM816"/>
          <cell r="CN816"/>
          <cell r="CO816"/>
          <cell r="CP816"/>
          <cell r="CQ816"/>
          <cell r="CR816"/>
          <cell r="CS816"/>
          <cell r="CT816">
            <v>244149</v>
          </cell>
          <cell r="CU816"/>
          <cell r="CV816"/>
          <cell r="CW816"/>
        </row>
        <row r="817">
          <cell r="B817">
            <v>2289</v>
          </cell>
          <cell r="C817">
            <v>812</v>
          </cell>
          <cell r="D817">
            <v>18</v>
          </cell>
          <cell r="E817">
            <v>10</v>
          </cell>
          <cell r="F817">
            <v>2566</v>
          </cell>
          <cell r="G817">
            <v>800121272861</v>
          </cell>
          <cell r="H817" t="str">
            <v>นาย</v>
          </cell>
          <cell r="I817" t="str">
            <v>โสฬส</v>
          </cell>
          <cell r="J817" t="str">
            <v>พรหมรักษ์</v>
          </cell>
          <cell r="K817">
            <v>3570101567782</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2398.5</v>
          </cell>
          <cell r="S817" t="str">
            <v>แขวงเชียงใหม่</v>
          </cell>
          <cell r="T817" t="str">
            <v>ผบE5355</v>
          </cell>
          <cell r="U817">
            <v>2565</v>
          </cell>
          <cell r="V817" t="str">
            <v>ผบE7490</v>
          </cell>
          <cell r="W817">
            <v>2565</v>
          </cell>
          <cell r="X817">
            <v>25</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สืบทรัพย์รอบที่ 2 (คำสั่ง 10/04/2568) // (รายงานผลสืบทรัพย์ 12/6/2568)</v>
          </cell>
          <cell r="BC817">
            <v>300</v>
          </cell>
          <cell r="BD817">
            <v>23</v>
          </cell>
          <cell r="BE817">
            <v>7</v>
          </cell>
          <cell r="BF817">
            <v>2567</v>
          </cell>
          <cell r="BG817">
            <v>0</v>
          </cell>
          <cell r="BH817" t="str">
            <v>-</v>
          </cell>
          <cell r="BI817" t="str">
            <v>-</v>
          </cell>
          <cell r="BJ817" t="str">
            <v>-</v>
          </cell>
          <cell r="BK817">
            <v>0</v>
          </cell>
          <cell r="BL817">
            <v>415</v>
          </cell>
          <cell r="BM817">
            <v>0</v>
          </cell>
          <cell r="BN817" t="str">
            <v/>
          </cell>
          <cell r="BO817" t="str">
            <v/>
          </cell>
          <cell r="BP817" t="str">
            <v/>
          </cell>
          <cell r="BQ817" t="str">
            <v>-</v>
          </cell>
          <cell r="BR817" t="str">
            <v>-</v>
          </cell>
          <cell r="BS817" t="str">
            <v>-</v>
          </cell>
          <cell r="BT817" t="str">
            <v>นายโสฬส พรหมรักษ์</v>
          </cell>
          <cell r="BU817">
            <v>883165010143</v>
          </cell>
          <cell r="BV817" t="str">
            <v>นายโสฬส  พรหมรักษ์</v>
          </cell>
          <cell r="BW817" t="str">
            <v>จำเลย</v>
          </cell>
          <cell r="BX817" t="str">
            <v>3-5701-01567-78-2</v>
          </cell>
          <cell r="BY817" t="str">
            <v>-ไม่พบว่ามีกรรมสิทธิ์ในที่ดิน อ.ดอยสะเก็ด จ.เชียงใหม่
-ไม่พบว่ามีกรรมสิทธิ์ในที่ดิน อ.ปากเกร็ด  จ.นนทบุรี</v>
          </cell>
          <cell r="BZ817" t="str">
            <v>ไม่พบทรัพย์</v>
          </cell>
          <cell r="CA817"/>
          <cell r="CB817"/>
          <cell r="CC817"/>
          <cell r="CD817" t="str">
            <v>1.นายโสฬส พรหมรักษ์</v>
          </cell>
          <cell r="CE817" t="str">
            <v>จำเลย</v>
          </cell>
          <cell r="CF817" t="str">
            <v>3-5701-01567-78-2</v>
          </cell>
          <cell r="CG81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อ.ปากเกร็ด จ.นนทบุรี</v>
          </cell>
          <cell r="CH817" t="str">
            <v>ไม่พบ</v>
          </cell>
          <cell r="CI817"/>
          <cell r="CJ817"/>
          <cell r="CK817" t="str">
            <v>ปฏิยุทธ์</v>
          </cell>
          <cell r="CL817"/>
          <cell r="CM817"/>
          <cell r="CN817"/>
          <cell r="CO817"/>
          <cell r="CP817"/>
          <cell r="CQ817"/>
          <cell r="CR817"/>
          <cell r="CS817"/>
          <cell r="CT817">
            <v>244149</v>
          </cell>
          <cell r="CU817"/>
          <cell r="CV817"/>
          <cell r="CW817"/>
        </row>
        <row r="818">
          <cell r="B818">
            <v>2290</v>
          </cell>
          <cell r="C818">
            <v>813</v>
          </cell>
          <cell r="D818">
            <v>18</v>
          </cell>
          <cell r="E818">
            <v>10</v>
          </cell>
          <cell r="F818">
            <v>2566</v>
          </cell>
          <cell r="G818">
            <v>800121417516</v>
          </cell>
          <cell r="H818" t="str">
            <v>นางสาว</v>
          </cell>
          <cell r="I818" t="str">
            <v>อภิญญา</v>
          </cell>
          <cell r="J818" t="str">
            <v>เมืองมูล</v>
          </cell>
          <cell r="K818">
            <v>1529900108870</v>
          </cell>
          <cell r="L818" t="str">
            <v>เซ็นทรัล แอร์พอร์ต พลาซ่า เชียงใหม่</v>
          </cell>
          <cell r="M818" t="str">
            <v>เชียงใหม่ 1</v>
          </cell>
          <cell r="N818">
            <v>8</v>
          </cell>
          <cell r="O818" t="str">
            <v>สินเชื่อเสริมพลังฐานราก (PSA)</v>
          </cell>
          <cell r="P818" t="str">
            <v>4.ไม่มีหลักประกัน</v>
          </cell>
          <cell r="Q818">
            <v>30000</v>
          </cell>
          <cell r="R818">
            <v>2375.36</v>
          </cell>
          <cell r="S818" t="str">
            <v>แขวงลำปาง</v>
          </cell>
          <cell r="T818" t="str">
            <v>ผบE3082</v>
          </cell>
          <cell r="U818">
            <v>2565</v>
          </cell>
          <cell r="V818" t="str">
            <v>ผบE3551</v>
          </cell>
          <cell r="W818">
            <v>2565</v>
          </cell>
          <cell r="X818">
            <v>11</v>
          </cell>
          <cell r="Y818">
            <v>10</v>
          </cell>
          <cell r="Z818">
            <v>2565</v>
          </cell>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สืบทรัพย์รอบที่ 2 (คำสั่ง 10/04/2568) // (รายงานผลสืบทรัพย์ 12/6/2568)</v>
          </cell>
          <cell r="BC818">
            <v>300</v>
          </cell>
          <cell r="BD818">
            <v>23</v>
          </cell>
          <cell r="BE818">
            <v>7</v>
          </cell>
          <cell r="BF818">
            <v>2567</v>
          </cell>
          <cell r="BG818">
            <v>0</v>
          </cell>
          <cell r="BH818" t="str">
            <v>-</v>
          </cell>
          <cell r="BI818" t="str">
            <v>-</v>
          </cell>
          <cell r="BJ818" t="str">
            <v>-</v>
          </cell>
          <cell r="BK818">
            <v>0</v>
          </cell>
          <cell r="BL818">
            <v>260</v>
          </cell>
          <cell r="BM818">
            <v>0</v>
          </cell>
          <cell r="BN818" t="str">
            <v/>
          </cell>
          <cell r="BO818" t="str">
            <v/>
          </cell>
          <cell r="BP818" t="str">
            <v/>
          </cell>
          <cell r="BQ818" t="str">
            <v>-</v>
          </cell>
          <cell r="BR818" t="str">
            <v>-</v>
          </cell>
          <cell r="BS818" t="str">
            <v>-</v>
          </cell>
          <cell r="BT818" t="str">
            <v>นางสาวอภิญญา เมืองมูล</v>
          </cell>
          <cell r="BU818">
            <v>883165010152</v>
          </cell>
          <cell r="BV818" t="str">
            <v>นางสาวอภิญญา  เมืองมูล</v>
          </cell>
          <cell r="BW818" t="str">
            <v>จำเลย</v>
          </cell>
          <cell r="BX818" t="str">
            <v>1-5299-00108-87-0</v>
          </cell>
          <cell r="BY818" t="str">
            <v>-ไม่พบว่ามีกรรมสิทธิ์ในที่ดิน อ.ห้างฉัตร  จ.ลำปาง</v>
          </cell>
          <cell r="BZ818" t="str">
            <v>ไม่พบทรัพย์</v>
          </cell>
          <cell r="CA818"/>
          <cell r="CB818"/>
          <cell r="CC818"/>
          <cell r="CD818" t="str">
            <v>1.นางสาวอภิญญา เมืองมูล</v>
          </cell>
          <cell r="CE818" t="str">
            <v>จำเลย</v>
          </cell>
          <cell r="CF818" t="str">
            <v>1-5299-00108-87-0</v>
          </cell>
          <cell r="CG818" t="str">
            <v>-ไม่พบว่ามีกรรมสิทธิ์ในที่ดิน อ.เมืองเชียงใหม่ จ.เชียงใหม่
-ไม่พบว่ามีกรรมสิทธิ์ในที่ดิน อ.ห้างฉัตร จ.ลำปาง</v>
          </cell>
          <cell r="CH818" t="str">
            <v>ไม่พบ</v>
          </cell>
          <cell r="CI818"/>
          <cell r="CJ818"/>
          <cell r="CK818" t="str">
            <v>ปฏิยุทธ์</v>
          </cell>
          <cell r="CL818"/>
          <cell r="CM818"/>
          <cell r="CN818"/>
          <cell r="CO818"/>
          <cell r="CP818"/>
          <cell r="CQ818"/>
          <cell r="CR818"/>
          <cell r="CS818"/>
          <cell r="CT818">
            <v>244149</v>
          </cell>
          <cell r="CU818"/>
          <cell r="CV818"/>
          <cell r="CW818"/>
        </row>
        <row r="819">
          <cell r="B819">
            <v>2291</v>
          </cell>
          <cell r="C819">
            <v>814</v>
          </cell>
          <cell r="D819">
            <v>7</v>
          </cell>
          <cell r="E819">
            <v>9</v>
          </cell>
          <cell r="F819">
            <v>2566</v>
          </cell>
          <cell r="G819">
            <v>800093761768</v>
          </cell>
          <cell r="H819" t="str">
            <v>นาง</v>
          </cell>
          <cell r="I819" t="str">
            <v>บัวผาย</v>
          </cell>
          <cell r="J819" t="str">
            <v>ศรีใจ</v>
          </cell>
          <cell r="K819">
            <v>3500500500568</v>
          </cell>
          <cell r="L819" t="str">
            <v>ดอยสะเก็ด</v>
          </cell>
          <cell r="M819" t="str">
            <v>เชียงใหม่ 2</v>
          </cell>
          <cell r="N819">
            <v>8</v>
          </cell>
          <cell r="O819" t="str">
            <v>สินเชื่อแก้ไขปัญหาหนี้นอกระบบ (PSA)</v>
          </cell>
          <cell r="P819" t="str">
            <v>1.บุคคลค้ำประกัน</v>
          </cell>
          <cell r="Q819">
            <v>31526.86</v>
          </cell>
          <cell r="R819">
            <v>6916.47</v>
          </cell>
          <cell r="S819" t="str">
            <v>แขวงเชียงใหม่</v>
          </cell>
          <cell r="T819" t="str">
            <v>ผบE6238</v>
          </cell>
          <cell r="U819">
            <v>2565</v>
          </cell>
          <cell r="V819" t="str">
            <v>ผบE526</v>
          </cell>
          <cell r="W819">
            <v>2566</v>
          </cell>
          <cell r="X819"/>
          <cell r="Y819"/>
          <cell r="Z819"/>
          <cell r="AA819">
            <v>30</v>
          </cell>
          <cell r="AB819">
            <v>1</v>
          </cell>
          <cell r="AC819">
            <v>2566</v>
          </cell>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นางบัวผาย ศรีใจ</v>
          </cell>
          <cell r="BU819">
            <v>883265010314</v>
          </cell>
          <cell r="BV819" t="str">
            <v>1.นางบัวผาย  ศรีใจ
2.นายสมชาย  ศรีใจ
3.นายเจนณรงค์  พรหมเทพ</v>
          </cell>
          <cell r="BW819" t="str">
            <v xml:space="preserve">จำเลยที่ 1
คู่สมรสจำเลยที่ 1
จำเลยที่ 2
</v>
          </cell>
          <cell r="BX819" t="str">
            <v>3 5005 00500 56 8
3 5009 00425 06 7
1 5099 00157 70 6</v>
          </cell>
          <cell r="BY819"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9" t="str">
            <v>พบทรัพย์</v>
          </cell>
          <cell r="CA819"/>
          <cell r="CB819"/>
          <cell r="CC819"/>
          <cell r="CD819"/>
          <cell r="CE819"/>
          <cell r="CF819"/>
          <cell r="CG819"/>
          <cell r="CH819"/>
          <cell r="CI819"/>
          <cell r="CJ819"/>
          <cell r="CK819"/>
          <cell r="CL819"/>
          <cell r="CM819"/>
          <cell r="CN819"/>
          <cell r="CO819"/>
          <cell r="CP819"/>
          <cell r="CQ819"/>
          <cell r="CR819"/>
          <cell r="CS819"/>
          <cell r="CT819"/>
          <cell r="CU819"/>
          <cell r="CV819"/>
          <cell r="CW819"/>
        </row>
        <row r="820">
          <cell r="B820">
            <v>2292</v>
          </cell>
          <cell r="C820">
            <v>815</v>
          </cell>
          <cell r="D820">
            <v>7</v>
          </cell>
          <cell r="E820">
            <v>9</v>
          </cell>
          <cell r="F820">
            <v>2566</v>
          </cell>
          <cell r="G820">
            <v>800094126813</v>
          </cell>
          <cell r="H820" t="str">
            <v>นางสาว</v>
          </cell>
          <cell r="I820" t="str">
            <v>ธันยชนก</v>
          </cell>
          <cell r="J820" t="str">
            <v>สมควร</v>
          </cell>
          <cell r="K820" t="str">
            <v>1 5601 00015 43 7</v>
          </cell>
          <cell r="L820" t="str">
            <v>ดอยสะเก็ด</v>
          </cell>
          <cell r="M820" t="str">
            <v>เชียงใหม่ 2</v>
          </cell>
          <cell r="N820">
            <v>8</v>
          </cell>
          <cell r="O820" t="str">
            <v>สินเชื่อแก้ไขปัญหาหนี้นอกระบบ PSA ระยะที่ 2</v>
          </cell>
          <cell r="P820" t="str">
            <v>1.บุคคลค้ำประกัน</v>
          </cell>
          <cell r="Q820">
            <v>38333</v>
          </cell>
          <cell r="R820">
            <v>7902.65</v>
          </cell>
          <cell r="S820" t="str">
            <v>แขวงเชียงใหม่</v>
          </cell>
          <cell r="T820" t="str">
            <v>ผบE53</v>
          </cell>
          <cell r="U820">
            <v>2566</v>
          </cell>
          <cell r="V820" t="str">
            <v>ผบE1827</v>
          </cell>
          <cell r="W820">
            <v>2566</v>
          </cell>
          <cell r="X820">
            <v>13</v>
          </cell>
          <cell r="Y820">
            <v>3</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ลงผลสืบ 9/3/2567 อยู่ระหว่างรอคัดภาพลักษณ์เพื่อรายงาน//รายงานผล1/4/2567//</v>
          </cell>
          <cell r="BC820">
            <v>900</v>
          </cell>
          <cell r="BD820">
            <v>19</v>
          </cell>
          <cell r="BE820">
            <v>3</v>
          </cell>
          <cell r="BF820">
            <v>2568</v>
          </cell>
          <cell r="BG820">
            <v>0</v>
          </cell>
          <cell r="BH820" t="str">
            <v>-</v>
          </cell>
          <cell r="BI820" t="str">
            <v>-</v>
          </cell>
          <cell r="BJ820" t="str">
            <v>-</v>
          </cell>
          <cell r="BK820">
            <v>0</v>
          </cell>
          <cell r="BL820">
            <v>950</v>
          </cell>
          <cell r="BM820">
            <v>0</v>
          </cell>
          <cell r="BN820" t="str">
            <v/>
          </cell>
          <cell r="BO820" t="str">
            <v/>
          </cell>
          <cell r="BP820" t="str">
            <v/>
          </cell>
          <cell r="BQ820" t="str">
            <v>-</v>
          </cell>
          <cell r="BR820" t="str">
            <v>-</v>
          </cell>
          <cell r="BS820" t="str">
            <v>-</v>
          </cell>
          <cell r="BT820" t="str">
            <v>นางสาวธันยชนก สมควร</v>
          </cell>
          <cell r="BU820">
            <v>883265010430</v>
          </cell>
          <cell r="BV820" t="str">
            <v>1.นางสาวธันยชนก  สมควร
2.นายวีระยุทธ์  สมบูรณ์
3.นางสาววิไลพร  วรรณเลิศ</v>
          </cell>
          <cell r="BW820" t="str">
            <v>จำเลยที่ 1
คู่สมรสจำเลยที่ 1
จำเลยที่ 2</v>
          </cell>
          <cell r="BX820" t="str">
            <v>1 5601 00015 43 7
3 5014 00171 23 7
3 5014 00171 21 1</v>
          </cell>
          <cell r="BY820"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20" t="str">
            <v>พบทรัพย์</v>
          </cell>
          <cell r="CA820"/>
          <cell r="CB820"/>
          <cell r="CC820"/>
          <cell r="CD820"/>
          <cell r="CE820"/>
          <cell r="CF820"/>
          <cell r="CG820"/>
          <cell r="CH820"/>
          <cell r="CI820"/>
          <cell r="CJ820"/>
          <cell r="CK820"/>
          <cell r="CL820"/>
          <cell r="CM820"/>
          <cell r="CN820"/>
          <cell r="CO820"/>
          <cell r="CP820"/>
          <cell r="CQ820"/>
          <cell r="CR820"/>
          <cell r="CS820"/>
          <cell r="CT820"/>
          <cell r="CU820"/>
          <cell r="CV820"/>
          <cell r="CW820"/>
        </row>
        <row r="821">
          <cell r="B821">
            <v>2293</v>
          </cell>
          <cell r="C821">
            <v>816</v>
          </cell>
          <cell r="D821">
            <v>7</v>
          </cell>
          <cell r="E821">
            <v>9</v>
          </cell>
          <cell r="F821">
            <v>2566</v>
          </cell>
          <cell r="G821">
            <v>863053736089</v>
          </cell>
          <cell r="H821" t="str">
            <v>กองทุนหมู่บ้านน้ำแพร่ ม.2ต.ตลาดขวัญ</v>
          </cell>
          <cell r="I821"/>
          <cell r="J821"/>
          <cell r="K821"/>
          <cell r="L821" t="str">
            <v>ดอยสะเก็ด</v>
          </cell>
          <cell r="M821" t="str">
            <v>เชียงใหม่ 2</v>
          </cell>
          <cell r="N821">
            <v>8</v>
          </cell>
          <cell r="O821" t="str">
            <v>สินเชื่อพัฒนาชนบท(แปลงOD)</v>
          </cell>
          <cell r="P821" t="str">
            <v>1.บุคคลค้ำประกัน</v>
          </cell>
          <cell r="Q821">
            <v>3757545.67</v>
          </cell>
          <cell r="R821">
            <v>175162.11</v>
          </cell>
          <cell r="S821" t="str">
            <v>จังหวัดเชียงใหม่</v>
          </cell>
          <cell r="T821" t="str">
            <v>พE226</v>
          </cell>
          <cell r="U821">
            <v>2566</v>
          </cell>
          <cell r="V821" t="str">
            <v>พE430</v>
          </cell>
          <cell r="W821">
            <v>2566</v>
          </cell>
          <cell r="X821">
            <v>24</v>
          </cell>
          <cell r="Y821">
            <v>7</v>
          </cell>
          <cell r="Z821">
            <v>2566</v>
          </cell>
          <cell r="AA821"/>
          <cell r="AB821"/>
          <cell r="AC821"/>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cell r="BC821">
            <v>3900</v>
          </cell>
          <cell r="BD821">
            <v>30</v>
          </cell>
          <cell r="BE821">
            <v>5</v>
          </cell>
          <cell r="BF821">
            <v>2568</v>
          </cell>
          <cell r="BG821">
            <v>0</v>
          </cell>
          <cell r="BH821" t="str">
            <v>-</v>
          </cell>
          <cell r="BI821" t="str">
            <v>-</v>
          </cell>
          <cell r="BJ821" t="str">
            <v>-</v>
          </cell>
          <cell r="BK821">
            <v>0</v>
          </cell>
          <cell r="BL821">
            <v>3290</v>
          </cell>
          <cell r="BM821">
            <v>0</v>
          </cell>
          <cell r="BN821" t="str">
            <v/>
          </cell>
          <cell r="BO821" t="str">
            <v/>
          </cell>
          <cell r="BP821" t="str">
            <v/>
          </cell>
          <cell r="BQ821" t="str">
            <v>-</v>
          </cell>
          <cell r="BR821" t="str">
            <v>-</v>
          </cell>
          <cell r="BS821" t="str">
            <v>-</v>
          </cell>
          <cell r="BT821" t="e">
            <v>#REF!</v>
          </cell>
          <cell r="BU821">
            <v>883265010838</v>
          </cell>
          <cell r="BV821"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1"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1" t="str">
            <v xml:space="preserve">3 5005 00423 98 9
3 8416 00208 54 9
3 5099 00003 14 4
3 5005 00423 94 6
3 5005 00438 32 3
1 5405 00005 33 1
3 5005 00424 44 6
3 7098 00153 27 4
5 5005 00004 83 4
3 5005 00424 10 1
3 5208 00033 91 4
1 5099 00212 83 9
3 5005 00423 73 3
</v>
          </cell>
          <cell r="BY82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1" t="str">
            <v>พบทรัพย์</v>
          </cell>
          <cell r="CA821"/>
          <cell r="CB821">
            <v>13</v>
          </cell>
          <cell r="CC821"/>
          <cell r="CD821"/>
          <cell r="CE821"/>
          <cell r="CF821"/>
          <cell r="CG821"/>
          <cell r="CH821"/>
          <cell r="CI821"/>
          <cell r="CJ821"/>
          <cell r="CK821"/>
          <cell r="CL821"/>
          <cell r="CM821"/>
          <cell r="CN821"/>
          <cell r="CO821"/>
          <cell r="CP821"/>
          <cell r="CQ821"/>
          <cell r="CR821"/>
          <cell r="CS821"/>
          <cell r="CT821"/>
          <cell r="CU821"/>
          <cell r="CV821"/>
          <cell r="CW821"/>
        </row>
        <row r="822">
          <cell r="B822">
            <v>2294</v>
          </cell>
          <cell r="C822">
            <v>817</v>
          </cell>
          <cell r="D822">
            <v>7</v>
          </cell>
          <cell r="E822">
            <v>9</v>
          </cell>
          <cell r="F822">
            <v>2566</v>
          </cell>
          <cell r="G822" t="str">
            <v>800081027107,
800063990819</v>
          </cell>
          <cell r="H822" t="str">
            <v>นางสาว</v>
          </cell>
          <cell r="I822" t="str">
            <v>อัมพร</v>
          </cell>
          <cell r="J822" t="str">
            <v>ชนะเป็ง</v>
          </cell>
          <cell r="K822" t="str">
            <v>3-5011-00034-13-7</v>
          </cell>
          <cell r="L822" t="str">
            <v>พร้าว</v>
          </cell>
          <cell r="M822" t="str">
            <v>เชียงใหม่ 2</v>
          </cell>
          <cell r="N822">
            <v>8</v>
          </cell>
          <cell r="O822" t="str">
            <v>สินเชื่อธนาคารประชาชน</v>
          </cell>
          <cell r="P822" t="str">
            <v>1.บุคคลค้ำประกัน</v>
          </cell>
          <cell r="Q822">
            <v>95779.78</v>
          </cell>
          <cell r="R822">
            <v>33565.78</v>
          </cell>
          <cell r="S822" t="str">
            <v>แขวงเชียงดาว</v>
          </cell>
          <cell r="T822" t="str">
            <v>ผบE464</v>
          </cell>
          <cell r="U822">
            <v>2566</v>
          </cell>
          <cell r="V822" t="str">
            <v>ผบE582</v>
          </cell>
          <cell r="W822">
            <v>2566</v>
          </cell>
          <cell r="X822"/>
          <cell r="Y822"/>
          <cell r="Z822"/>
          <cell r="AA822">
            <v>4</v>
          </cell>
          <cell r="AB822">
            <v>7</v>
          </cell>
          <cell r="AC822">
            <v>2566</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v>1500</v>
          </cell>
          <cell r="BD822">
            <v>7</v>
          </cell>
          <cell r="BE822">
            <v>5</v>
          </cell>
          <cell r="BF822">
            <v>2568</v>
          </cell>
          <cell r="BG822">
            <v>0</v>
          </cell>
          <cell r="BH822" t="str">
            <v>-</v>
          </cell>
          <cell r="BI822" t="str">
            <v>-</v>
          </cell>
          <cell r="BJ822" t="str">
            <v>-</v>
          </cell>
          <cell r="BK822">
            <v>0</v>
          </cell>
          <cell r="BL822">
            <v>1465</v>
          </cell>
          <cell r="BM822">
            <v>0</v>
          </cell>
          <cell r="BN822" t="str">
            <v/>
          </cell>
          <cell r="BO822" t="str">
            <v/>
          </cell>
          <cell r="BP822" t="str">
            <v/>
          </cell>
          <cell r="BQ822" t="str">
            <v>-</v>
          </cell>
          <cell r="BR822" t="str">
            <v>-</v>
          </cell>
          <cell r="BS822" t="str">
            <v>-</v>
          </cell>
          <cell r="BT822" t="str">
            <v>นางสาวอัมพร ชนะเป็ง</v>
          </cell>
          <cell r="BU822">
            <v>0</v>
          </cell>
          <cell r="BV822" t="str">
            <v>1.นางสาวอัมพร  ชนะเป็ง
2.นายไพศาล  สมแก้ว
3.นางสาวศิริพร  เมืองใจ
4.นายไชยกาญจน์  อุตะมา
5.นางสาวจตุพร  พุทโธ</v>
          </cell>
          <cell r="BW822" t="str">
            <v>จำเลยที่ 1
จำเลยที่ 2
คู่สมรสจำเลยที่ 2
จำเลยที่ 3
คู่สมรสจำเลยที่ 3</v>
          </cell>
          <cell r="BX822" t="str">
            <v>3 5011 00034 13 7
3 5011 00009 26 4
3 5009 00042 95 8
3 5711 00541 06 3
3 4704 00570 48 4</v>
          </cell>
          <cell r="BY822"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cell r="CP822"/>
          <cell r="CQ822"/>
          <cell r="CR822"/>
          <cell r="CS822"/>
          <cell r="CT822"/>
          <cell r="CU822"/>
          <cell r="CV822"/>
          <cell r="CW822"/>
        </row>
        <row r="823">
          <cell r="B823">
            <v>2295</v>
          </cell>
          <cell r="C823">
            <v>818</v>
          </cell>
          <cell r="D823">
            <v>7</v>
          </cell>
          <cell r="E823">
            <v>9</v>
          </cell>
          <cell r="F823">
            <v>2566</v>
          </cell>
          <cell r="G823">
            <v>800063990769</v>
          </cell>
          <cell r="H823" t="str">
            <v>นาย</v>
          </cell>
          <cell r="I823" t="str">
            <v>อดุลย์</v>
          </cell>
          <cell r="J823" t="str">
            <v>จุลมณี</v>
          </cell>
          <cell r="K823">
            <v>3501100059024</v>
          </cell>
          <cell r="L823" t="str">
            <v>พร้าว</v>
          </cell>
          <cell r="M823" t="str">
            <v>เชียงใหม่ 2</v>
          </cell>
          <cell r="N823">
            <v>8</v>
          </cell>
          <cell r="O823" t="str">
            <v>สินเชื่อธนาคารประชาชน</v>
          </cell>
          <cell r="P823" t="str">
            <v>1.บุคคลค้ำประกัน</v>
          </cell>
          <cell r="Q823">
            <v>135471.97</v>
          </cell>
          <cell r="R823">
            <v>28320.400000000001</v>
          </cell>
          <cell r="S823" t="str">
            <v>แขวงเชียงดาว</v>
          </cell>
          <cell r="T823" t="str">
            <v>ผบE406</v>
          </cell>
          <cell r="U823">
            <v>2565</v>
          </cell>
          <cell r="V823" t="str">
            <v>ผบE586</v>
          </cell>
          <cell r="W823">
            <v>2565</v>
          </cell>
          <cell r="X823"/>
          <cell r="Y823"/>
          <cell r="Z823"/>
          <cell r="AA823">
            <v>18</v>
          </cell>
          <cell r="AB823">
            <v>8</v>
          </cell>
          <cell r="AC823">
            <v>2565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9/3/2567 อยู่ระหว่างรอคัดภาพลักษณ์เพื่อรายงาน//รายงานผล 1/4/67//</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นายอดุลย์ จุลมณี</v>
          </cell>
          <cell r="BU823">
            <v>883162013092</v>
          </cell>
          <cell r="BV823" t="str">
            <v>1.นายอดุลย์  จุลมณี
2.นายไชยกาญจน์  อุตะมา
3.นางสาวจตุพร  พุทโธ
4.นายไพศาล  สมแก้ว
5.นางสาวศิริพร  เมืองใจ</v>
          </cell>
          <cell r="BW823" t="str">
            <v>จำเลยที่ 1
จำเลยที่ 2
คู่สมรสจำเลยที่ 2
จำเลยที่ 3
คู่สมรสจำเลยที่ 3</v>
          </cell>
          <cell r="BX823" t="str">
            <v>3 5011 00059 02 4
3 5711 00541 06 3
3 4704 00570 48 4
3 5011 00009 26 4
3 5009 00042 95 8</v>
          </cell>
          <cell r="BY82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3" t="str">
            <v>พบทรัพย์</v>
          </cell>
          <cell r="CA823"/>
          <cell r="CB823"/>
          <cell r="CC823"/>
          <cell r="CD823"/>
          <cell r="CE823"/>
          <cell r="CF823"/>
          <cell r="CG823"/>
          <cell r="CH823"/>
          <cell r="CI823"/>
          <cell r="CJ823"/>
          <cell r="CK823"/>
          <cell r="CL823"/>
          <cell r="CM823"/>
          <cell r="CN823"/>
          <cell r="CO823"/>
          <cell r="CP823"/>
          <cell r="CQ823"/>
          <cell r="CR823"/>
          <cell r="CS823"/>
          <cell r="CT823"/>
          <cell r="CU823"/>
          <cell r="CV823"/>
          <cell r="CW823"/>
        </row>
        <row r="824">
          <cell r="B824">
            <v>2296</v>
          </cell>
          <cell r="C824">
            <v>819</v>
          </cell>
          <cell r="D824">
            <v>7</v>
          </cell>
          <cell r="E824">
            <v>9</v>
          </cell>
          <cell r="F824">
            <v>2566</v>
          </cell>
          <cell r="G824">
            <v>800047137340</v>
          </cell>
          <cell r="H824" t="str">
            <v>นาย</v>
          </cell>
          <cell r="I824" t="str">
            <v>สิงห์แก้ว</v>
          </cell>
          <cell r="J824" t="str">
            <v>กุยแก้ว</v>
          </cell>
          <cell r="K824">
            <v>5501100019754</v>
          </cell>
          <cell r="L824" t="str">
            <v>พร้าว</v>
          </cell>
          <cell r="M824" t="str">
            <v>เชียงใหม่ 2</v>
          </cell>
          <cell r="N824">
            <v>8</v>
          </cell>
          <cell r="O824" t="str">
            <v>สินเชื่อธนาคารประชาชน</v>
          </cell>
          <cell r="P824" t="str">
            <v>1.บุคคลค้ำประกัน</v>
          </cell>
          <cell r="Q824">
            <v>63393.440000000002</v>
          </cell>
          <cell r="R824">
            <v>28219.200000000001</v>
          </cell>
          <cell r="S824" t="str">
            <v>แขวงเชียงดาว</v>
          </cell>
          <cell r="T824" t="str">
            <v>ผบE463</v>
          </cell>
          <cell r="U824">
            <v>2566</v>
          </cell>
          <cell r="V824" t="str">
            <v>ผบE673</v>
          </cell>
          <cell r="W824">
            <v>2566</v>
          </cell>
          <cell r="X824">
            <v>31</v>
          </cell>
          <cell r="Y824">
            <v>7</v>
          </cell>
          <cell r="Z824">
            <v>2566</v>
          </cell>
          <cell r="AA824"/>
          <cell r="AB824"/>
          <cell r="AC824"/>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13/3/2567 อยู่ระหว่างรอคัดภาพลักษณ์เพื่อรายงาน</v>
          </cell>
          <cell r="BC824">
            <v>900</v>
          </cell>
          <cell r="BD824">
            <v>30</v>
          </cell>
          <cell r="BE824">
            <v>5</v>
          </cell>
          <cell r="BF824">
            <v>2568</v>
          </cell>
          <cell r="BG824">
            <v>0</v>
          </cell>
          <cell r="BH824" t="str">
            <v>-</v>
          </cell>
          <cell r="BI824" t="str">
            <v>-</v>
          </cell>
          <cell r="BJ824" t="str">
            <v>-</v>
          </cell>
          <cell r="BK824">
            <v>0</v>
          </cell>
          <cell r="BL824">
            <v>1290</v>
          </cell>
          <cell r="BM824">
            <v>0</v>
          </cell>
          <cell r="BN824" t="str">
            <v/>
          </cell>
          <cell r="BO824" t="str">
            <v/>
          </cell>
          <cell r="BP824" t="str">
            <v/>
          </cell>
          <cell r="BQ824" t="str">
            <v>-</v>
          </cell>
          <cell r="BR824" t="str">
            <v>-</v>
          </cell>
          <cell r="BS824" t="str">
            <v>-</v>
          </cell>
          <cell r="BT824" t="str">
            <v>นายสิงห์แก้ว กุยแก้ว</v>
          </cell>
          <cell r="BU824">
            <v>823859010535</v>
          </cell>
          <cell r="BV824" t="str">
            <v xml:space="preserve">1.นายสิงห์แก้ว  กุยแก้ว
นางสุนิสา  ทาวงค์
3.นางสาวณิรุชา  บัวเจตธรรม
</v>
          </cell>
          <cell r="BW824" t="str">
            <v>จำเลยที่ 1
คู่สมรสจำเลยที่ 1
จำเลยที่ 2</v>
          </cell>
          <cell r="BX824" t="str">
            <v>5 5011 00019 75 4
3 5711 00047 60 3
3 1014 03019 78 2</v>
          </cell>
          <cell r="BY824"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4" t="str">
            <v>พบทรัพย์</v>
          </cell>
          <cell r="CA824"/>
          <cell r="CB824"/>
          <cell r="CC824"/>
          <cell r="CD824"/>
          <cell r="CE824"/>
          <cell r="CF824"/>
          <cell r="CG824"/>
          <cell r="CH824"/>
          <cell r="CI824"/>
          <cell r="CJ824"/>
          <cell r="CK824"/>
          <cell r="CL824"/>
          <cell r="CM824"/>
          <cell r="CN824"/>
          <cell r="CO824"/>
          <cell r="CP824"/>
          <cell r="CQ824"/>
          <cell r="CR824"/>
          <cell r="CS824"/>
          <cell r="CT824"/>
          <cell r="CU824"/>
          <cell r="CV824"/>
          <cell r="CW824"/>
        </row>
        <row r="825">
          <cell r="B825">
            <v>2297</v>
          </cell>
          <cell r="C825">
            <v>820</v>
          </cell>
          <cell r="D825">
            <v>7</v>
          </cell>
          <cell r="E825">
            <v>9</v>
          </cell>
          <cell r="F825">
            <v>2566</v>
          </cell>
          <cell r="G825">
            <v>800094790410</v>
          </cell>
          <cell r="H825" t="str">
            <v>นางสาว</v>
          </cell>
          <cell r="I825" t="str">
            <v>วิไลวรรณ์</v>
          </cell>
          <cell r="J825" t="str">
            <v>สมศรี</v>
          </cell>
          <cell r="K825">
            <v>1501100072547</v>
          </cell>
          <cell r="L825" t="str">
            <v>พร้าว</v>
          </cell>
          <cell r="M825" t="str">
            <v>เชียงใหม่ 2</v>
          </cell>
          <cell r="N825">
            <v>8</v>
          </cell>
          <cell r="O825" t="str">
            <v>สินเชื่อแก้ไขปัญหาหนี้นอกระบบ PSA ระยะที่ 2</v>
          </cell>
          <cell r="P825" t="str">
            <v>1.บุคคลค้ำประกัน</v>
          </cell>
          <cell r="Q825">
            <v>28940.03</v>
          </cell>
          <cell r="R825">
            <v>11459.48</v>
          </cell>
          <cell r="S825" t="str">
            <v>แขวงเชียงดาว</v>
          </cell>
          <cell r="T825" t="str">
            <v>ผบE143</v>
          </cell>
          <cell r="U825">
            <v>2566</v>
          </cell>
          <cell r="V825" t="str">
            <v>ผบE296</v>
          </cell>
          <cell r="W825">
            <v>2566</v>
          </cell>
          <cell r="X825"/>
          <cell r="Y825"/>
          <cell r="Z825"/>
          <cell r="AA825">
            <v>3</v>
          </cell>
          <cell r="AB825">
            <v>5</v>
          </cell>
          <cell r="AC825">
            <v>2566</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ลงผลสืบ 18/3/2567 อยู่ระหว่างรอคัดภาพลักษณ์เพื่อรายงาน//รายงานผลสืบ18/10/2567</v>
          </cell>
          <cell r="BC825">
            <v>1500</v>
          </cell>
          <cell r="BD825">
            <v>15</v>
          </cell>
          <cell r="BE825">
            <v>1</v>
          </cell>
          <cell r="BF825">
            <v>2568</v>
          </cell>
          <cell r="BG825">
            <v>0</v>
          </cell>
          <cell r="BH825" t="str">
            <v>-</v>
          </cell>
          <cell r="BI825" t="str">
            <v>-</v>
          </cell>
          <cell r="BJ825" t="str">
            <v>-</v>
          </cell>
          <cell r="BK825">
            <v>0</v>
          </cell>
          <cell r="BL825">
            <v>1495</v>
          </cell>
          <cell r="BM825">
            <v>0</v>
          </cell>
          <cell r="BN825" t="str">
            <v/>
          </cell>
          <cell r="BO825" t="str">
            <v/>
          </cell>
          <cell r="BP825" t="str">
            <v/>
          </cell>
          <cell r="BQ825" t="str">
            <v>-</v>
          </cell>
          <cell r="BR825" t="str">
            <v>-</v>
          </cell>
          <cell r="BS825" t="str">
            <v>-</v>
          </cell>
          <cell r="BT825" t="str">
            <v>นางสาววิไลวรรณ์ สมศรี</v>
          </cell>
          <cell r="BU825">
            <v>0</v>
          </cell>
          <cell r="BV825"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5" t="str">
            <v>จำเลยที่ 1
คู่สมรสจำเลยที่ 1
จำเลยที่ 2
จำเลยที่ 3
คู่สมรสจำเลยที่ 3</v>
          </cell>
          <cell r="BX825" t="str">
            <v>1 5011 00072 54 7
1 5011 00077 81 6
3 5011 00011 97 8
3 5011 00210 34 2
3 1602 00024 81 1</v>
          </cell>
          <cell r="BY825"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5" t="str">
            <v>พบทรัพย์</v>
          </cell>
          <cell r="CA825"/>
          <cell r="CB825"/>
          <cell r="CC825"/>
          <cell r="CD825"/>
          <cell r="CE825"/>
          <cell r="CF825"/>
          <cell r="CG825"/>
          <cell r="CH825"/>
          <cell r="CI825"/>
          <cell r="CJ825"/>
          <cell r="CK825"/>
          <cell r="CL825"/>
          <cell r="CM825"/>
          <cell r="CN825"/>
          <cell r="CO825"/>
          <cell r="CP825"/>
          <cell r="CQ825"/>
          <cell r="CR825"/>
          <cell r="CS825"/>
          <cell r="CT825"/>
          <cell r="CU825"/>
          <cell r="CV825"/>
          <cell r="CW825"/>
        </row>
        <row r="826">
          <cell r="B826">
            <v>2298</v>
          </cell>
          <cell r="C826">
            <v>821</v>
          </cell>
          <cell r="D826">
            <v>7</v>
          </cell>
          <cell r="E826">
            <v>9</v>
          </cell>
          <cell r="F826">
            <v>2566</v>
          </cell>
          <cell r="G826">
            <v>800130547477</v>
          </cell>
          <cell r="H826" t="str">
            <v>นางสาว</v>
          </cell>
          <cell r="I826" t="str">
            <v>จันทร์แก้ว</v>
          </cell>
          <cell r="J826" t="str">
            <v>พรมแก้ว</v>
          </cell>
          <cell r="K826">
            <v>3500500237221</v>
          </cell>
          <cell r="L826" t="str">
            <v>ดอยสะเก็ด</v>
          </cell>
          <cell r="M826" t="str">
            <v>เชียงใหม่ 2</v>
          </cell>
          <cell r="N826">
            <v>8</v>
          </cell>
          <cell r="O826" t="str">
            <v>สินเชื่อธนาคารประชาชน</v>
          </cell>
          <cell r="P826" t="str">
            <v>4.ไม่มีหลักประกัน</v>
          </cell>
          <cell r="Q826">
            <v>38888</v>
          </cell>
          <cell r="R826">
            <v>4885.58</v>
          </cell>
          <cell r="S826" t="str">
            <v>แขวงเชียงใหม่</v>
          </cell>
          <cell r="T826" t="str">
            <v>ผบE5213</v>
          </cell>
          <cell r="U826">
            <v>2565</v>
          </cell>
          <cell r="V826" t="str">
            <v>ผบE8246</v>
          </cell>
          <cell r="W826">
            <v>2565</v>
          </cell>
          <cell r="X826"/>
          <cell r="Y826"/>
          <cell r="Z826"/>
          <cell r="AA826">
            <v>21</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cell r="BC826">
            <v>300</v>
          </cell>
          <cell r="BD826">
            <v>30</v>
          </cell>
          <cell r="BE826">
            <v>5</v>
          </cell>
          <cell r="BF826">
            <v>2568</v>
          </cell>
          <cell r="BG826">
            <v>0</v>
          </cell>
          <cell r="BH826" t="str">
            <v>-</v>
          </cell>
          <cell r="BI826" t="str">
            <v>-</v>
          </cell>
          <cell r="BJ826" t="str">
            <v>-</v>
          </cell>
          <cell r="BK826">
            <v>0</v>
          </cell>
          <cell r="BL826">
            <v>260</v>
          </cell>
          <cell r="BM826">
            <v>0</v>
          </cell>
          <cell r="BN826" t="str">
            <v/>
          </cell>
          <cell r="BO826" t="str">
            <v/>
          </cell>
          <cell r="BP826" t="str">
            <v/>
          </cell>
          <cell r="BQ826" t="str">
            <v>-</v>
          </cell>
          <cell r="BR826" t="str">
            <v>-</v>
          </cell>
          <cell r="BS826" t="str">
            <v>-</v>
          </cell>
          <cell r="BT826" t="str">
            <v>นางสาวจันทร์แก้ว พรมแก้ว</v>
          </cell>
          <cell r="BU826">
            <v>883265010315</v>
          </cell>
          <cell r="BV826" t="str">
            <v>นางสาวจันทร์แก้ว  พรมแก้ว</v>
          </cell>
          <cell r="BW826" t="str">
            <v>จำเลย</v>
          </cell>
          <cell r="BX826" t="str">
            <v>3 5005 00237 22 1</v>
          </cell>
          <cell r="BY826" t="str">
            <v>-ไม่พบว่ามีกรรมสิทธิ์ในที่ดิน อ.ดอยสะเก็ด จ.เชียงใหม่</v>
          </cell>
          <cell r="BZ826" t="str">
            <v>ไม่พบทรัพย์</v>
          </cell>
          <cell r="CA826"/>
          <cell r="CB826"/>
          <cell r="CC826"/>
          <cell r="CD826"/>
          <cell r="CE826"/>
          <cell r="CF826"/>
          <cell r="CG826"/>
          <cell r="CH826"/>
          <cell r="CI826"/>
          <cell r="CJ826"/>
          <cell r="CK826"/>
          <cell r="CL826"/>
          <cell r="CM826"/>
          <cell r="CN826"/>
          <cell r="CO826"/>
          <cell r="CP826"/>
          <cell r="CQ826"/>
          <cell r="CR826"/>
          <cell r="CS826"/>
          <cell r="CT826"/>
          <cell r="CU826"/>
          <cell r="CV826"/>
          <cell r="CW826"/>
        </row>
        <row r="827">
          <cell r="B827">
            <v>2299</v>
          </cell>
          <cell r="C827">
            <v>822</v>
          </cell>
          <cell r="D827">
            <v>13</v>
          </cell>
          <cell r="E827">
            <v>9</v>
          </cell>
          <cell r="F827">
            <v>2566</v>
          </cell>
          <cell r="G827" t="str">
            <v>800089226099,
800104455137</v>
          </cell>
          <cell r="H827" t="str">
            <v>นางสาว</v>
          </cell>
          <cell r="I827" t="str">
            <v>อำไพ</v>
          </cell>
          <cell r="J827" t="str">
            <v>มะหิงษา</v>
          </cell>
          <cell r="K827">
            <v>1501000005881</v>
          </cell>
          <cell r="L827" t="str">
            <v>แม่อาย</v>
          </cell>
          <cell r="M827" t="str">
            <v>เชียงใหม่ 2</v>
          </cell>
          <cell r="N827">
            <v>8</v>
          </cell>
          <cell r="O827" t="str">
            <v>สินเชื่อแก้ไขปัญหาหนี้นอกระบบPSAระยะที่2</v>
          </cell>
          <cell r="P827" t="str">
            <v>1.บุคคลค้ำประกัน</v>
          </cell>
          <cell r="Q827">
            <v>38031.480000000003</v>
          </cell>
          <cell r="R827">
            <v>9399.56</v>
          </cell>
          <cell r="S827" t="str">
            <v>จังหวัดฝาง</v>
          </cell>
          <cell r="T827" t="str">
            <v>ผบE855</v>
          </cell>
          <cell r="U827">
            <v>2565</v>
          </cell>
          <cell r="V827" t="str">
            <v>ผบE1012</v>
          </cell>
          <cell r="W827">
            <v>2565</v>
          </cell>
          <cell r="X827"/>
          <cell r="Y827"/>
          <cell r="Z827"/>
          <cell r="AA827">
            <v>23</v>
          </cell>
          <cell r="AB827">
            <v>11</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v>1200</v>
          </cell>
          <cell r="BD827">
            <v>15</v>
          </cell>
          <cell r="BE827">
            <v>1</v>
          </cell>
          <cell r="BF827">
            <v>2568</v>
          </cell>
          <cell r="BG827">
            <v>0</v>
          </cell>
          <cell r="BH827" t="str">
            <v>-</v>
          </cell>
          <cell r="BI827" t="str">
            <v>-</v>
          </cell>
          <cell r="BJ827" t="str">
            <v>-</v>
          </cell>
          <cell r="BK827">
            <v>0</v>
          </cell>
          <cell r="BL827">
            <v>1190</v>
          </cell>
          <cell r="BM827">
            <v>0</v>
          </cell>
          <cell r="BN827">
            <v>12</v>
          </cell>
          <cell r="BO827">
            <v>3</v>
          </cell>
          <cell r="BP827">
            <v>2568</v>
          </cell>
          <cell r="BQ827" t="str">
            <v>-</v>
          </cell>
          <cell r="BR827" t="str">
            <v>-</v>
          </cell>
          <cell r="BS827" t="str">
            <v>-</v>
          </cell>
          <cell r="BT827" t="str">
            <v>นางสาวอำไพ มะหิงษา</v>
          </cell>
          <cell r="BU827">
            <v>883265010754</v>
          </cell>
          <cell r="BV827" t="str">
            <v>1.นางสาวอำไพ  มะหิงษา
2.นายเบญญาภา  ฟองมูล
3.นางสาวญาดาพัฒน์  ภูมิธนศักดิ์เมธา
4.นายธีรภพ  วังตัน</v>
          </cell>
          <cell r="BW827" t="str">
            <v>จำเลยที่ 1
จำเลยที่ 2
จำเลยที่ 3
คู่สมรสจำเลยที่ 3</v>
          </cell>
          <cell r="BX827" t="str">
            <v>1 5010 00005 88 1
1 5010 00008 79 1
2 5010 00016 99 6
1 6308 00043 19 0</v>
          </cell>
          <cell r="BY82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7" t="str">
            <v>ไม่พบทรัพย์</v>
          </cell>
          <cell r="CA827"/>
          <cell r="CB827"/>
          <cell r="CC827"/>
          <cell r="CD827"/>
          <cell r="CE827"/>
          <cell r="CF827"/>
          <cell r="CG827"/>
          <cell r="CH827"/>
          <cell r="CI827"/>
          <cell r="CJ827"/>
          <cell r="CK827"/>
          <cell r="CL827"/>
          <cell r="CM827"/>
          <cell r="CN827"/>
          <cell r="CO827"/>
          <cell r="CP827"/>
          <cell r="CQ827"/>
          <cell r="CR827"/>
          <cell r="CS827"/>
          <cell r="CT827"/>
          <cell r="CU827"/>
          <cell r="CV827"/>
          <cell r="CW827"/>
        </row>
        <row r="828">
          <cell r="B828">
            <v>2300</v>
          </cell>
          <cell r="C828">
            <v>823</v>
          </cell>
          <cell r="D828">
            <v>13</v>
          </cell>
          <cell r="E828">
            <v>9</v>
          </cell>
          <cell r="F828">
            <v>2566</v>
          </cell>
          <cell r="G828">
            <v>800091588882</v>
          </cell>
          <cell r="H828" t="str">
            <v>นางสาว</v>
          </cell>
          <cell r="I828" t="str">
            <v>ดลฤดี</v>
          </cell>
          <cell r="J828" t="str">
            <v>อูปคำแดง</v>
          </cell>
          <cell r="K828">
            <v>3501300035170</v>
          </cell>
          <cell r="L828" t="str">
            <v>ฝาง</v>
          </cell>
          <cell r="M828" t="str">
            <v>เชียงใหม่ 2</v>
          </cell>
          <cell r="N828">
            <v>8</v>
          </cell>
          <cell r="O828" t="str">
            <v>สินเชื่อแก้ไขปัญหาหนี้นอกระบบ PSA ระยะที่ 2</v>
          </cell>
          <cell r="P828" t="str">
            <v>1.บุคคลค้ำประกัน</v>
          </cell>
          <cell r="Q828">
            <v>43199.360000000001</v>
          </cell>
          <cell r="R828">
            <v>11855.75</v>
          </cell>
          <cell r="S828" t="str">
            <v>แขวงเชียงใหม่</v>
          </cell>
          <cell r="T828" t="str">
            <v>ผบE3011</v>
          </cell>
          <cell r="U828">
            <v>2565</v>
          </cell>
          <cell r="V828" t="str">
            <v>ผบE7019</v>
          </cell>
          <cell r="W828">
            <v>2565</v>
          </cell>
          <cell r="X828"/>
          <cell r="Y828"/>
          <cell r="Z828"/>
          <cell r="AA828">
            <v>4</v>
          </cell>
          <cell r="AB828">
            <v>10</v>
          </cell>
          <cell r="AC828">
            <v>2565</v>
          </cell>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v>600</v>
          </cell>
          <cell r="BD828">
            <v>19</v>
          </cell>
          <cell r="BE828">
            <v>3</v>
          </cell>
          <cell r="BF828">
            <v>2568</v>
          </cell>
          <cell r="BG828">
            <v>0</v>
          </cell>
          <cell r="BH828" t="str">
            <v>-</v>
          </cell>
          <cell r="BI828" t="str">
            <v>-</v>
          </cell>
          <cell r="BJ828" t="str">
            <v>-</v>
          </cell>
          <cell r="BK828">
            <v>0</v>
          </cell>
          <cell r="BL828">
            <v>500</v>
          </cell>
          <cell r="BM828">
            <v>0</v>
          </cell>
          <cell r="BN828">
            <v>3</v>
          </cell>
          <cell r="BO828">
            <v>7</v>
          </cell>
          <cell r="BP828">
            <v>2568</v>
          </cell>
          <cell r="BQ828" t="str">
            <v>-</v>
          </cell>
          <cell r="BR828" t="str">
            <v>-</v>
          </cell>
          <cell r="BS828" t="str">
            <v>-</v>
          </cell>
          <cell r="BT828" t="str">
            <v>นางสาวดลฤดี อูปคำแดง</v>
          </cell>
          <cell r="BU828">
            <v>88326501035</v>
          </cell>
          <cell r="BV828" t="str">
            <v>1.นางสาวพีระดา ศิรโชติธนาหรือนางดลฤดี อูปคำแดง
2.นายศรีทัน  บุญธิมา</v>
          </cell>
          <cell r="BW828" t="str">
            <v>จำเลยที่ 1
จำเลยที่ 2</v>
          </cell>
          <cell r="BX828" t="str">
            <v>3 5013 00035 17 0
3 1002 02933 90 7</v>
          </cell>
          <cell r="BY828" t="str">
            <v>-ไม่พบว่ามีกรรมสิทธิ์ในที่ดิน อ.แม่ออน จ.เชียงใหม่
-ไม่พบว่ามีกรรมสิทธิ์ในที่ดิน อ.ฝาง จ.เชียงใหม่</v>
          </cell>
          <cell r="BZ828" t="str">
            <v>ไม่พบทรัพย์</v>
          </cell>
          <cell r="CA828"/>
          <cell r="CB828"/>
          <cell r="CC828"/>
          <cell r="CD828"/>
          <cell r="CE828"/>
          <cell r="CF828"/>
          <cell r="CG828"/>
          <cell r="CH828"/>
          <cell r="CI828"/>
          <cell r="CJ828"/>
          <cell r="CK828"/>
          <cell r="CL828"/>
          <cell r="CM828"/>
          <cell r="CN828"/>
          <cell r="CO828"/>
          <cell r="CP828"/>
          <cell r="CQ828"/>
          <cell r="CR828"/>
          <cell r="CS828"/>
          <cell r="CT828"/>
          <cell r="CU828"/>
          <cell r="CV828"/>
          <cell r="CW828"/>
        </row>
        <row r="829">
          <cell r="B829">
            <v>2301</v>
          </cell>
          <cell r="C829">
            <v>824</v>
          </cell>
          <cell r="D829">
            <v>13</v>
          </cell>
          <cell r="E829">
            <v>9</v>
          </cell>
          <cell r="F829">
            <v>2566</v>
          </cell>
          <cell r="G829" t="str">
            <v>800097872611,
800108613152</v>
          </cell>
          <cell r="H829" t="str">
            <v>นาย</v>
          </cell>
          <cell r="I829" t="str">
            <v>สืบสกุล</v>
          </cell>
          <cell r="J829" t="str">
            <v>สิงห์ทร</v>
          </cell>
          <cell r="K829">
            <v>1500900008010</v>
          </cell>
          <cell r="L829" t="str">
            <v>ไชยปราการ</v>
          </cell>
          <cell r="M829" t="str">
            <v>เชียงใหม่ 2</v>
          </cell>
          <cell r="N829">
            <v>8</v>
          </cell>
          <cell r="O829" t="str">
            <v>สินเชื่อธนาคารประชาชน</v>
          </cell>
          <cell r="P829" t="str">
            <v>1.บุคคลค้ำประกัน</v>
          </cell>
          <cell r="Q829">
            <v>44442.99</v>
          </cell>
          <cell r="R829">
            <v>10787.96</v>
          </cell>
          <cell r="S829" t="str">
            <v>จังหวัดฝาง</v>
          </cell>
          <cell r="T829" t="str">
            <v>ผบE471</v>
          </cell>
          <cell r="U829">
            <v>2565</v>
          </cell>
          <cell r="V829" t="str">
            <v>ผบE722</v>
          </cell>
          <cell r="W829">
            <v>2565</v>
          </cell>
          <cell r="X829">
            <v>13</v>
          </cell>
          <cell r="Y829">
            <v>9</v>
          </cell>
          <cell r="Z829">
            <v>2565</v>
          </cell>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รายงานสืบ 18/3/2567</v>
          </cell>
          <cell r="BC829">
            <v>1200</v>
          </cell>
          <cell r="BD829">
            <v>15</v>
          </cell>
          <cell r="BE829">
            <v>1</v>
          </cell>
          <cell r="BF829">
            <v>2568</v>
          </cell>
          <cell r="BG829">
            <v>0</v>
          </cell>
          <cell r="BH829" t="str">
            <v>-</v>
          </cell>
          <cell r="BI829" t="str">
            <v>-</v>
          </cell>
          <cell r="BJ829" t="str">
            <v>-</v>
          </cell>
          <cell r="BK829">
            <v>0</v>
          </cell>
          <cell r="BL829">
            <v>820</v>
          </cell>
          <cell r="BM829">
            <v>0</v>
          </cell>
          <cell r="BN829">
            <v>23</v>
          </cell>
          <cell r="BO829">
            <v>4</v>
          </cell>
          <cell r="BP829">
            <v>2568</v>
          </cell>
          <cell r="BQ829" t="str">
            <v>-</v>
          </cell>
          <cell r="BR829" t="str">
            <v>-</v>
          </cell>
          <cell r="BS829" t="str">
            <v>-</v>
          </cell>
          <cell r="BT829" t="str">
            <v>นายสืบสกุล สิงห์ทร</v>
          </cell>
          <cell r="BU829">
            <v>883265010039</v>
          </cell>
          <cell r="BV829" t="str">
            <v>1.นายสืบสกุล  สิงห์ทร
2.นางสาวสุกัญญา  ศรีสุวรรณ์
3.นายเอกชัย  ศรีสุวรรณ์
4.นางสาวชลธิดา  อูปเสาร์</v>
          </cell>
          <cell r="BW829" t="str">
            <v>จำเลยที่ 1
จำเลยที่ 2
คู่สมรสจำเลยที่ 2
จำเลยที่ 3</v>
          </cell>
          <cell r="BX829" t="str">
            <v>1 5009 00008 01 0
1 5009 00036 91 9
1 5009 00009 25 3
1 5099 00089 65 4</v>
          </cell>
          <cell r="BY8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9" t="str">
            <v>ไม่พบทรัพย์</v>
          </cell>
          <cell r="CA829"/>
          <cell r="CB829"/>
          <cell r="CC829"/>
          <cell r="CD829"/>
          <cell r="CE829"/>
          <cell r="CF829"/>
          <cell r="CG829"/>
          <cell r="CH829"/>
          <cell r="CI829"/>
          <cell r="CJ829"/>
          <cell r="CK829"/>
          <cell r="CL829"/>
          <cell r="CM829"/>
          <cell r="CN829"/>
          <cell r="CO829"/>
          <cell r="CP829"/>
          <cell r="CQ829"/>
          <cell r="CR829"/>
          <cell r="CS829"/>
          <cell r="CT829"/>
          <cell r="CU829"/>
          <cell r="CV829"/>
          <cell r="CW829"/>
        </row>
        <row r="830">
          <cell r="B830">
            <v>2302</v>
          </cell>
          <cell r="C830">
            <v>825</v>
          </cell>
          <cell r="D830">
            <v>14</v>
          </cell>
          <cell r="E830">
            <v>9</v>
          </cell>
          <cell r="F830">
            <v>2566</v>
          </cell>
          <cell r="G830">
            <v>800088264711</v>
          </cell>
          <cell r="H830" t="str">
            <v>นาง</v>
          </cell>
          <cell r="I830" t="str">
            <v>พัชริน</v>
          </cell>
          <cell r="J830" t="str">
            <v>กองมา</v>
          </cell>
          <cell r="K830">
            <v>3501000073475</v>
          </cell>
          <cell r="L830" t="str">
            <v>แม่อาย</v>
          </cell>
          <cell r="M830" t="str">
            <v>เชียงใหม่ 2</v>
          </cell>
          <cell r="N830">
            <v>8</v>
          </cell>
          <cell r="O830" t="str">
            <v>สินเชื่อธนาคารประชาชน</v>
          </cell>
          <cell r="P830" t="str">
            <v>1.บุคคลค้ำประกัน</v>
          </cell>
          <cell r="Q830">
            <v>36724.71</v>
          </cell>
          <cell r="R830">
            <v>6876.65</v>
          </cell>
          <cell r="S830" t="str">
            <v>จังหวัดฝาง</v>
          </cell>
          <cell r="T830" t="str">
            <v>ผบE5</v>
          </cell>
          <cell r="U830">
            <v>2566</v>
          </cell>
          <cell r="V830" t="str">
            <v>ผบE266</v>
          </cell>
          <cell r="W830">
            <v>2566</v>
          </cell>
          <cell r="X830"/>
          <cell r="Y830"/>
          <cell r="Z830"/>
          <cell r="AA830">
            <v>15</v>
          </cell>
          <cell r="AB830">
            <v>3</v>
          </cell>
          <cell r="AC830">
            <v>2566</v>
          </cell>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1065</v>
          </cell>
          <cell r="BM830">
            <v>0</v>
          </cell>
          <cell r="BN830">
            <v>11</v>
          </cell>
          <cell r="BO830">
            <v>7</v>
          </cell>
          <cell r="BP830">
            <v>2568</v>
          </cell>
          <cell r="BQ830" t="str">
            <v>-</v>
          </cell>
          <cell r="BR830" t="str">
            <v>-</v>
          </cell>
          <cell r="BS830" t="str">
            <v>-</v>
          </cell>
          <cell r="BT830" t="str">
            <v>นางพัชริน กองมา</v>
          </cell>
          <cell r="BU830">
            <v>0</v>
          </cell>
          <cell r="BV830" t="str">
            <v xml:space="preserve">1.นางพัชริน  กองมา
2.นางรัตติกาล  พงษ์ภมร
3.นายนุกุล  พงษ์ภมร
4.นางสาวพัชรินทร์  อินทร
</v>
          </cell>
          <cell r="BW830" t="str">
            <v>จำเลยที่ 1
จำเลยที่ 2
คู่สมรสจำเลยที่ 2
จำเลยที่ 3</v>
          </cell>
          <cell r="BX830" t="str">
            <v>3 5010 00073 47 5
1 5009 00066 35 4
3 1414 00199 94 1
1 5010 00051 56 4</v>
          </cell>
          <cell r="BY830"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30" t="str">
            <v>พบทรัพย์</v>
          </cell>
          <cell r="CA830"/>
          <cell r="CB830"/>
          <cell r="CC830"/>
          <cell r="CD830"/>
          <cell r="CE830"/>
          <cell r="CF830"/>
          <cell r="CG830"/>
          <cell r="CH830"/>
          <cell r="CI830"/>
          <cell r="CJ830"/>
          <cell r="CK830"/>
          <cell r="CL830"/>
          <cell r="CM830"/>
          <cell r="CN830"/>
          <cell r="CO830"/>
          <cell r="CP830"/>
          <cell r="CQ830"/>
          <cell r="CR830"/>
          <cell r="CS830"/>
          <cell r="CT830"/>
          <cell r="CU830"/>
          <cell r="CV830"/>
          <cell r="CW830"/>
        </row>
        <row r="831">
          <cell r="B831">
            <v>2303</v>
          </cell>
          <cell r="C831">
            <v>826</v>
          </cell>
          <cell r="D831">
            <v>14</v>
          </cell>
          <cell r="E831">
            <v>9</v>
          </cell>
          <cell r="F831">
            <v>2566</v>
          </cell>
          <cell r="G831" t="str">
            <v>800025135495,
800065782974</v>
          </cell>
          <cell r="H831" t="str">
            <v>นาย</v>
          </cell>
          <cell r="I831" t="str">
            <v>สมบัติ</v>
          </cell>
          <cell r="J831" t="str">
            <v>ศรีวิชัย</v>
          </cell>
          <cell r="K831">
            <v>3500900644869</v>
          </cell>
          <cell r="L831" t="str">
            <v>ไชยปราการ</v>
          </cell>
          <cell r="M831" t="str">
            <v>เชียงใหม่ 2</v>
          </cell>
          <cell r="N831">
            <v>8</v>
          </cell>
          <cell r="O831" t="str">
            <v>สินเชื่อธนาคารประชาชน, สินเชื่อห้องแถว</v>
          </cell>
          <cell r="P831" t="str">
            <v>2.หลักทรัพย์ค้ำประกัน</v>
          </cell>
          <cell r="Q831">
            <v>239411.52</v>
          </cell>
          <cell r="R831">
            <v>78903.539999999994</v>
          </cell>
          <cell r="S831" t="str">
            <v>จังหวัดฝาง</v>
          </cell>
          <cell r="T831" t="str">
            <v>ผบE518</v>
          </cell>
          <cell r="U831">
            <v>2566</v>
          </cell>
          <cell r="V831" t="str">
            <v>ผบE677</v>
          </cell>
          <cell r="W831">
            <v>2566</v>
          </cell>
          <cell r="X831">
            <v>12</v>
          </cell>
          <cell r="Y831">
            <v>6</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ลงผลสืบ 18/3/2567 อยู่ระหว่างรอคัดภาพลักษณ์เพื่อรายงาน</v>
          </cell>
          <cell r="BC831">
            <v>1200</v>
          </cell>
          <cell r="BD831">
            <v>19</v>
          </cell>
          <cell r="BE831">
            <v>3</v>
          </cell>
          <cell r="BF831">
            <v>2568</v>
          </cell>
          <cell r="BG831">
            <v>0</v>
          </cell>
          <cell r="BH831" t="str">
            <v>-</v>
          </cell>
          <cell r="BI831" t="str">
            <v>-</v>
          </cell>
          <cell r="BJ831" t="str">
            <v>-</v>
          </cell>
          <cell r="BK831">
            <v>0</v>
          </cell>
          <cell r="BL831">
            <v>1590</v>
          </cell>
          <cell r="BM831">
            <v>0</v>
          </cell>
          <cell r="BN831" t="str">
            <v/>
          </cell>
          <cell r="BO831" t="str">
            <v/>
          </cell>
          <cell r="BP831" t="str">
            <v/>
          </cell>
          <cell r="BQ831" t="str">
            <v>-</v>
          </cell>
          <cell r="BR831" t="str">
            <v>-</v>
          </cell>
          <cell r="BS831" t="str">
            <v>-</v>
          </cell>
          <cell r="BT831" t="str">
            <v>นายสมบัติ ศรีวิชัย</v>
          </cell>
          <cell r="BU831">
            <v>0</v>
          </cell>
          <cell r="BV831"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1" t="str">
            <v>จำเลยที่ 1
คู่สมรสจำเลยที่ 1
จำเลยที่ 2
จำเลยที่ 3</v>
          </cell>
          <cell r="BX831" t="str">
            <v>3 5009 00644 86 9
3 5009 00534 72 9
1 5009 00020 60 5
3 5009 00534 23 1</v>
          </cell>
          <cell r="BY831"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1" t="str">
            <v>พบทรัพย์</v>
          </cell>
          <cell r="CA831"/>
          <cell r="CB831"/>
          <cell r="CC831"/>
          <cell r="CD831"/>
          <cell r="CE831"/>
          <cell r="CF831"/>
          <cell r="CG831"/>
          <cell r="CH831"/>
          <cell r="CI831"/>
          <cell r="CJ831"/>
          <cell r="CK831"/>
          <cell r="CL831"/>
          <cell r="CM831"/>
          <cell r="CN831"/>
          <cell r="CO831"/>
          <cell r="CP831"/>
          <cell r="CQ831"/>
          <cell r="CR831"/>
          <cell r="CS831"/>
          <cell r="CT831"/>
          <cell r="CU831"/>
          <cell r="CV831"/>
          <cell r="CW831"/>
        </row>
        <row r="832">
          <cell r="B832">
            <v>2304</v>
          </cell>
          <cell r="C832">
            <v>827</v>
          </cell>
          <cell r="D832">
            <v>19</v>
          </cell>
          <cell r="E832">
            <v>9</v>
          </cell>
          <cell r="F832">
            <v>2566</v>
          </cell>
          <cell r="G832">
            <v>800033574131</v>
          </cell>
          <cell r="H832" t="str">
            <v>นาย</v>
          </cell>
          <cell r="I832" t="str">
            <v>นิติธรหรือวีระยุทธ</v>
          </cell>
          <cell r="J832" t="str">
            <v xml:space="preserve"> บุญทาทิพย์</v>
          </cell>
          <cell r="K832">
            <v>3500700174681</v>
          </cell>
          <cell r="L832" t="str">
            <v>มหาวิทยาลัยเชียงใหม่</v>
          </cell>
          <cell r="M832" t="str">
            <v>เชียงใหม่ 2</v>
          </cell>
          <cell r="N832">
            <v>8</v>
          </cell>
          <cell r="O832" t="str">
            <v>สินเชื่อสวัสดิการ</v>
          </cell>
          <cell r="P832" t="str">
            <v>1.บุคคลค้ำประกัน</v>
          </cell>
          <cell r="Q832">
            <v>252034.03</v>
          </cell>
          <cell r="R832">
            <v>34497.06</v>
          </cell>
          <cell r="S832" t="str">
            <v>แขวงเชียงใหม่</v>
          </cell>
          <cell r="T832" t="str">
            <v>ผบE1908</v>
          </cell>
          <cell r="U832">
            <v>2566</v>
          </cell>
          <cell r="V832" t="str">
            <v>ผบE5709</v>
          </cell>
          <cell r="W832">
            <v>2566</v>
          </cell>
          <cell r="X832">
            <v>10</v>
          </cell>
          <cell r="Y832">
            <v>7</v>
          </cell>
          <cell r="Z832">
            <v>2566</v>
          </cell>
          <cell r="AA832"/>
          <cell r="AB832"/>
          <cell r="AC832"/>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cell r="BC832">
            <v>900</v>
          </cell>
          <cell r="BD832">
            <v>5</v>
          </cell>
          <cell r="BE832">
            <v>7</v>
          </cell>
          <cell r="BF832">
            <v>2567</v>
          </cell>
          <cell r="BG832">
            <v>0</v>
          </cell>
          <cell r="BH832" t="str">
            <v>-</v>
          </cell>
          <cell r="BI832" t="str">
            <v>-</v>
          </cell>
          <cell r="BJ832" t="str">
            <v>-</v>
          </cell>
          <cell r="BK832">
            <v>0</v>
          </cell>
          <cell r="BL832">
            <v>980</v>
          </cell>
          <cell r="BM832">
            <v>0</v>
          </cell>
          <cell r="BN832" t="str">
            <v/>
          </cell>
          <cell r="BO832" t="str">
            <v/>
          </cell>
          <cell r="BP832" t="str">
            <v/>
          </cell>
          <cell r="BQ832" t="str">
            <v>-</v>
          </cell>
          <cell r="BR832" t="str">
            <v>-</v>
          </cell>
          <cell r="BS832" t="str">
            <v>-</v>
          </cell>
          <cell r="BT832" t="str">
            <v>นายนิติธรหรือวีระยุทธ  บุญทาทิพย์</v>
          </cell>
          <cell r="BU832">
            <v>883265010839</v>
          </cell>
          <cell r="BV832" t="str">
            <v>1.นายวรพลหรือวีระยุทธ  บุญทาทิพย์
2.นางสาวศิวาพร  สมติ๊บ
3.นางวันเพ็ญ  ปันเจิง</v>
          </cell>
          <cell r="BW832" t="str">
            <v>จำเลยที่ 1
คู่สมรสจำเลยที่ 1
จำเลยที่ 2</v>
          </cell>
          <cell r="BX832" t="str">
            <v>3 5007 00174 68 1
3 5007 0076 85 3
3 5002 00538 78 1</v>
          </cell>
          <cell r="BY832"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2" t="str">
            <v>ไม่พบทรัพย์</v>
          </cell>
          <cell r="CA832"/>
          <cell r="CB832"/>
          <cell r="CC832"/>
          <cell r="CD832"/>
          <cell r="CE832"/>
          <cell r="CF832"/>
          <cell r="CG832"/>
          <cell r="CH832"/>
          <cell r="CI832"/>
          <cell r="CJ832"/>
          <cell r="CK832"/>
          <cell r="CL832"/>
          <cell r="CM832"/>
          <cell r="CN832"/>
          <cell r="CO832"/>
          <cell r="CP832"/>
          <cell r="CQ832"/>
          <cell r="CR832"/>
          <cell r="CS832"/>
          <cell r="CT832"/>
          <cell r="CU832"/>
          <cell r="CV832"/>
          <cell r="CW832"/>
        </row>
        <row r="833">
          <cell r="B833">
            <v>2305</v>
          </cell>
          <cell r="C833">
            <v>828</v>
          </cell>
          <cell r="D833">
            <v>16</v>
          </cell>
          <cell r="E833">
            <v>10</v>
          </cell>
          <cell r="F833">
            <v>2566</v>
          </cell>
          <cell r="G833">
            <v>800066610273</v>
          </cell>
          <cell r="H833" t="str">
            <v>นาง</v>
          </cell>
          <cell r="I833" t="str">
            <v>พิทักษ์</v>
          </cell>
          <cell r="J833" t="str">
            <v>ขุนทอง</v>
          </cell>
          <cell r="K833" t="str">
            <v>3 4704 00570 48 4</v>
          </cell>
          <cell r="L833" t="str">
            <v>มีโชคพลาซ่า</v>
          </cell>
          <cell r="M833" t="str">
            <v>เชียงใหม่ 2</v>
          </cell>
          <cell r="N833">
            <v>8</v>
          </cell>
          <cell r="O833"/>
          <cell r="P833" t="str">
            <v>1.บุคคลค้ำประกัน</v>
          </cell>
          <cell r="Q833"/>
          <cell r="R833"/>
          <cell r="S833" t="str">
            <v>แขวงเชียงใหม่</v>
          </cell>
          <cell r="T833" t="str">
            <v>ผบ.2544</v>
          </cell>
          <cell r="U833">
            <v>2563</v>
          </cell>
          <cell r="V833" t="str">
            <v>ผบ.4891</v>
          </cell>
          <cell r="W833">
            <v>2563</v>
          </cell>
          <cell r="X833"/>
          <cell r="Y833"/>
          <cell r="Z833"/>
          <cell r="AA833">
            <v>1</v>
          </cell>
          <cell r="AB833">
            <v>7</v>
          </cell>
          <cell r="AC833">
            <v>2566</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18/3/2567 อยู่ระหว่างรอคัดภาพลักษณ์เพื่อรายงาน</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นางพิทักษ์ ขุนทอง</v>
          </cell>
          <cell r="BU833">
            <v>0</v>
          </cell>
          <cell r="BV833" t="str">
            <v>1.นางพิทักษ์  ขุนทอง
2.นายสุรสิทธิ์  ขุนทอง
3.นางสาวพชิรา  อินทพันธ์
4.นางสาววีรดา  นาใจยงค์</v>
          </cell>
          <cell r="BW833" t="str">
            <v>จำเลยที่ 1
คู่สมจำเลยที่ 1
จำเลยที่ 2
จำเลยที่ 3</v>
          </cell>
          <cell r="BX833" t="str">
            <v>3 4704 00570 48 4
3 7701 00602 39 6
3 5006 00398 25 1
3 4305 00202 39 8</v>
          </cell>
          <cell r="BY83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3" t="str">
            <v>พบทรัพย์</v>
          </cell>
          <cell r="CA833"/>
          <cell r="CB833"/>
          <cell r="CC833"/>
          <cell r="CD833"/>
          <cell r="CE833"/>
          <cell r="CF833"/>
          <cell r="CG833"/>
          <cell r="CH833"/>
          <cell r="CI833"/>
          <cell r="CJ833"/>
          <cell r="CK833"/>
          <cell r="CL833"/>
          <cell r="CM833"/>
          <cell r="CN833"/>
          <cell r="CO833"/>
          <cell r="CP833"/>
          <cell r="CQ833"/>
          <cell r="CR833"/>
          <cell r="CS833"/>
          <cell r="CT833"/>
          <cell r="CU833"/>
          <cell r="CV833"/>
          <cell r="CW833"/>
        </row>
        <row r="834">
          <cell r="B834">
            <v>2306</v>
          </cell>
          <cell r="C834">
            <v>829</v>
          </cell>
          <cell r="D834">
            <v>17</v>
          </cell>
          <cell r="E834">
            <v>10</v>
          </cell>
          <cell r="F834">
            <v>2566</v>
          </cell>
          <cell r="G834" t="str">
            <v>800004999879,
800002964982</v>
          </cell>
          <cell r="H834" t="str">
            <v>นาย</v>
          </cell>
          <cell r="I834" t="str">
            <v xml:space="preserve">สุรินทร์  </v>
          </cell>
          <cell r="J834" t="str">
            <v>ทองสว่าง</v>
          </cell>
          <cell r="K834">
            <v>3500500568936</v>
          </cell>
          <cell r="L834" t="str">
            <v>ดอยสะเก็ด</v>
          </cell>
          <cell r="M834" t="str">
            <v>เชียงใหม่ 2</v>
          </cell>
          <cell r="N834">
            <v>8</v>
          </cell>
          <cell r="O834" t="str">
            <v>สินเชื่อเพื่อพัฒนากลุ่มอาชีพ</v>
          </cell>
          <cell r="P834" t="str">
            <v>1.บุคคลค้ำประกัน</v>
          </cell>
          <cell r="Q834">
            <v>1250142.54</v>
          </cell>
          <cell r="R834">
            <v>290146.55</v>
          </cell>
          <cell r="S834" t="str">
            <v>จังหวัดเชียงใหม่</v>
          </cell>
          <cell r="T834" t="str">
            <v>ผบE1552</v>
          </cell>
          <cell r="U834">
            <v>2565</v>
          </cell>
          <cell r="V834" t="str">
            <v>ผบE1384</v>
          </cell>
          <cell r="W834">
            <v>2566</v>
          </cell>
          <cell r="X834">
            <v>15</v>
          </cell>
          <cell r="Y834">
            <v>8</v>
          </cell>
          <cell r="Z834">
            <v>2566</v>
          </cell>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ลงผลสืบ 9/3/2567 อยู่ระหว่างรอคัดภาพลักษณ์เพื่อรายงาน // รายงานผล 2/4/67</v>
          </cell>
          <cell r="BC834" t="str">
            <v/>
          </cell>
          <cell r="BD834" t="str">
            <v/>
          </cell>
          <cell r="BE834" t="str">
            <v/>
          </cell>
          <cell r="BF834" t="str">
            <v/>
          </cell>
          <cell r="BG834" t="str">
            <v/>
          </cell>
          <cell r="BH834" t="str">
            <v/>
          </cell>
          <cell r="BI834" t="str">
            <v/>
          </cell>
          <cell r="BJ834" t="str">
            <v/>
          </cell>
          <cell r="BK834" t="str">
            <v/>
          </cell>
          <cell r="BL834" t="str">
            <v/>
          </cell>
          <cell r="BM834" t="str">
            <v/>
          </cell>
          <cell r="BN834" t="str">
            <v/>
          </cell>
          <cell r="BO834" t="str">
            <v/>
          </cell>
          <cell r="BP834" t="str">
            <v/>
          </cell>
          <cell r="BQ834" t="str">
            <v/>
          </cell>
          <cell r="BR834" t="str">
            <v/>
          </cell>
          <cell r="BS834" t="str">
            <v/>
          </cell>
          <cell r="BT834" t="str">
            <v>นายสุรินทร์   ทองสว่าง</v>
          </cell>
          <cell r="BU834">
            <v>883265010316</v>
          </cell>
          <cell r="BV834" t="str">
            <v>1.นายสุรินทร์  ทองสว่าง
2.นายสมจิตร์  สมร
3.นางวาทินี  สมร
4.นางลมัย  สรัสสมิต
5.นายวิฑูรย์  สรัสสมิต</v>
          </cell>
          <cell r="BW834" t="str">
            <v>จำเลยที่ 1
จำเลยที่ 2
คู่สมรสจำเลยที่ 2 
จำเลยที่ 3
คู่สมรสจำเลยที่ 3</v>
          </cell>
          <cell r="BX834" t="str">
            <v xml:space="preserve">3 5005 00568 93 6
3 5005 00071 00 4
3 5005 00062 54 4
3 5099 01439 47 7
3 5099 01439 48 5
</v>
          </cell>
          <cell r="BY834"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4" t="str">
            <v>พบทรัพย์</v>
          </cell>
          <cell r="CA834"/>
          <cell r="CB834"/>
          <cell r="CC834"/>
          <cell r="CD834"/>
          <cell r="CE834"/>
          <cell r="CF834"/>
          <cell r="CG834"/>
          <cell r="CH834"/>
          <cell r="CI834"/>
          <cell r="CJ834"/>
          <cell r="CK834"/>
          <cell r="CL834"/>
          <cell r="CM834"/>
          <cell r="CN834"/>
          <cell r="CO834"/>
          <cell r="CP834"/>
          <cell r="CQ834"/>
          <cell r="CR834"/>
          <cell r="CS834"/>
          <cell r="CT834"/>
          <cell r="CU834"/>
          <cell r="CV834"/>
          <cell r="CW834"/>
        </row>
        <row r="835">
          <cell r="B835">
            <v>2307</v>
          </cell>
          <cell r="C835">
            <v>830</v>
          </cell>
          <cell r="D835"/>
          <cell r="E835"/>
          <cell r="F835"/>
          <cell r="G835" t="str">
            <v>800073620398,
800132037154</v>
          </cell>
          <cell r="H835" t="str">
            <v>นางสาว</v>
          </cell>
          <cell r="I835" t="str">
            <v>น้ำฝน</v>
          </cell>
          <cell r="J835" t="str">
            <v>คำป้อ</v>
          </cell>
          <cell r="K835">
            <v>1509900736536</v>
          </cell>
          <cell r="L835" t="str">
            <v>บิ๊กซี หางดง</v>
          </cell>
          <cell r="M835" t="str">
            <v>เชียงใหม่ 3</v>
          </cell>
          <cell r="N835">
            <v>8</v>
          </cell>
          <cell r="O835" t="str">
            <v>สินเชื่อธนาคารประชาชน, สินเชื่อสู้ภัย COVID-19 (PSA)</v>
          </cell>
          <cell r="P835" t="str">
            <v>1.บุคคลค้ำประกัน</v>
          </cell>
          <cell r="Q835">
            <v>132892</v>
          </cell>
          <cell r="R835">
            <v>44665.35</v>
          </cell>
          <cell r="S835" t="str">
            <v>แขวงเชียงใหม่</v>
          </cell>
          <cell r="T835" t="str">
            <v>ผบE371</v>
          </cell>
          <cell r="U835">
            <v>2566</v>
          </cell>
          <cell r="V835" t="str">
            <v>ผบE2133</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1200</v>
          </cell>
          <cell r="BD835">
            <v>1</v>
          </cell>
          <cell r="BE835">
            <v>7</v>
          </cell>
          <cell r="BF835">
            <v>2567</v>
          </cell>
          <cell r="BG835">
            <v>0</v>
          </cell>
          <cell r="BH835" t="str">
            <v>-</v>
          </cell>
          <cell r="BI835" t="str">
            <v>-</v>
          </cell>
          <cell r="BJ835" t="str">
            <v>-</v>
          </cell>
          <cell r="BK835">
            <v>0</v>
          </cell>
          <cell r="BL835">
            <v>1135</v>
          </cell>
          <cell r="BM835">
            <v>0</v>
          </cell>
          <cell r="BN835">
            <v>27</v>
          </cell>
          <cell r="BO835">
            <v>9</v>
          </cell>
          <cell r="BP835">
            <v>2567</v>
          </cell>
          <cell r="BQ835" t="str">
            <v>-</v>
          </cell>
          <cell r="BR835" t="str">
            <v>-</v>
          </cell>
          <cell r="BS835" t="str">
            <v>-</v>
          </cell>
          <cell r="BT835" t="str">
            <v>นางสาวน้ำฝน คำป้อ</v>
          </cell>
          <cell r="BU835">
            <v>888165010639</v>
          </cell>
          <cell r="BV835" t="str">
            <v xml:space="preserve">1.นางสาวน้ำฝน  คำป้อ
2.นายวิชัย  จันปลี
3.นายจิรัตติกาล  ปินตาเสน
4.นายกันตพัฒน์  อิ่นคำ
</v>
          </cell>
          <cell r="BW835" t="str">
            <v>จำเลยที่ 1
คู่สมรสจำเลยที่ 1
จำเลยที่ 2
จำเลยที่ 3</v>
          </cell>
          <cell r="BX835" t="str">
            <v>1-5099-00736-53-6
1-5099-01172-92-0
3-5013-00246-29-4
1-5016-00084-97-8</v>
          </cell>
          <cell r="BY835"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5" t="str">
            <v>ไม่พบทรัพย์</v>
          </cell>
          <cell r="CA835"/>
          <cell r="CB835"/>
          <cell r="CC835"/>
          <cell r="CD835"/>
          <cell r="CE835"/>
          <cell r="CF835"/>
          <cell r="CG835"/>
          <cell r="CH835"/>
          <cell r="CI835"/>
          <cell r="CJ835"/>
          <cell r="CK835"/>
          <cell r="CL835"/>
          <cell r="CM835"/>
          <cell r="CN835"/>
          <cell r="CO835"/>
          <cell r="CP835"/>
          <cell r="CQ835"/>
          <cell r="CR835"/>
          <cell r="CS835"/>
          <cell r="CT835"/>
          <cell r="CU835"/>
          <cell r="CV835"/>
          <cell r="CW835"/>
        </row>
        <row r="836">
          <cell r="B836">
            <v>2308</v>
          </cell>
          <cell r="C836">
            <v>831</v>
          </cell>
          <cell r="D836"/>
          <cell r="E836"/>
          <cell r="F836"/>
          <cell r="G836">
            <v>800097354040</v>
          </cell>
          <cell r="H836" t="str">
            <v>นางสาว</v>
          </cell>
          <cell r="I836" t="str">
            <v>ปวีณา</v>
          </cell>
          <cell r="J836" t="str">
            <v>ยศบุตร</v>
          </cell>
          <cell r="K836">
            <v>3509900921381</v>
          </cell>
          <cell r="L836" t="str">
            <v>บิ๊กซี หางดง</v>
          </cell>
          <cell r="M836" t="str">
            <v>เชียงใหม่ 3</v>
          </cell>
          <cell r="N836">
            <v>8</v>
          </cell>
          <cell r="O836" t="str">
            <v>สินเชื่อธนาคารประชาชน</v>
          </cell>
          <cell r="P836" t="str">
            <v>1.บุคคลค้ำประกัน</v>
          </cell>
          <cell r="Q836">
            <v>38831</v>
          </cell>
          <cell r="R836">
            <v>12870.52</v>
          </cell>
          <cell r="S836" t="str">
            <v>แขวงเชียงใหม่</v>
          </cell>
          <cell r="T836" t="str">
            <v>ผบE370</v>
          </cell>
          <cell r="U836">
            <v>2566</v>
          </cell>
          <cell r="V836" t="str">
            <v>ผบE2132</v>
          </cell>
          <cell r="W836">
            <v>2566</v>
          </cell>
          <cell r="X836"/>
          <cell r="Y836"/>
          <cell r="Z836"/>
          <cell r="AA836">
            <v>18</v>
          </cell>
          <cell r="AB836">
            <v>4</v>
          </cell>
          <cell r="AC836">
            <v>2566</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cell r="BC836">
            <v>600</v>
          </cell>
          <cell r="BD836">
            <v>1</v>
          </cell>
          <cell r="BE836">
            <v>7</v>
          </cell>
          <cell r="BF836">
            <v>2567</v>
          </cell>
          <cell r="BG836">
            <v>0</v>
          </cell>
          <cell r="BH836" t="str">
            <v>-</v>
          </cell>
          <cell r="BI836" t="str">
            <v>-</v>
          </cell>
          <cell r="BJ836" t="str">
            <v>-</v>
          </cell>
          <cell r="BK836">
            <v>0</v>
          </cell>
          <cell r="BL836">
            <v>430</v>
          </cell>
          <cell r="BM836">
            <v>0</v>
          </cell>
          <cell r="BN836">
            <v>27</v>
          </cell>
          <cell r="BO836">
            <v>9</v>
          </cell>
          <cell r="BP836">
            <v>2567</v>
          </cell>
          <cell r="BQ836" t="str">
            <v>-</v>
          </cell>
          <cell r="BR836" t="str">
            <v>-</v>
          </cell>
          <cell r="BS836" t="str">
            <v>-</v>
          </cell>
          <cell r="BT836" t="str">
            <v>นางสาวปวีณา ยศบุตร</v>
          </cell>
          <cell r="BU836">
            <v>888165010623</v>
          </cell>
          <cell r="BV836" t="str">
            <v>1.นางสาวปวีณา  ยศบุตร
2.นายจิรายุ  ศรีสม</v>
          </cell>
          <cell r="BW836" t="str">
            <v>จำเลยที่ 1
จำเลยที่ 2</v>
          </cell>
          <cell r="BX836" t="str">
            <v>3-5099-00921-38-1
1-5099-70020-79-3</v>
          </cell>
          <cell r="BY836" t="str">
            <v>-ไม่พบว่ามีกรรมสิทธิ์ในที่ดิน อ.เมืองเชียงใหม่ จ.เชียงใหม่
-ไม่พบว่ามีกรรมสิทธิ์ในที่ดิน อ.เมืองเชียงใหม่ จ.เชียงใหม่</v>
          </cell>
          <cell r="BZ836" t="str">
            <v>ไม่พบทรัพย์</v>
          </cell>
          <cell r="CA836"/>
          <cell r="CB836"/>
          <cell r="CC836"/>
          <cell r="CD836"/>
          <cell r="CE836"/>
          <cell r="CF836"/>
          <cell r="CG836"/>
          <cell r="CH836"/>
          <cell r="CI836"/>
          <cell r="CJ836"/>
          <cell r="CK836"/>
          <cell r="CL836"/>
          <cell r="CM836"/>
          <cell r="CN836"/>
          <cell r="CO836"/>
          <cell r="CP836"/>
          <cell r="CQ836"/>
          <cell r="CR836"/>
          <cell r="CS836"/>
          <cell r="CT836"/>
          <cell r="CU836"/>
          <cell r="CV836"/>
          <cell r="CW836"/>
        </row>
        <row r="837">
          <cell r="B837">
            <v>2309</v>
          </cell>
          <cell r="C837">
            <v>832</v>
          </cell>
          <cell r="D837"/>
          <cell r="E837"/>
          <cell r="F837"/>
          <cell r="G837">
            <v>800070156040</v>
          </cell>
          <cell r="H837" t="str">
            <v>นาง</v>
          </cell>
          <cell r="I837" t="str">
            <v>ทองลักษณ์</v>
          </cell>
          <cell r="J837" t="str">
            <v>ทาใจ</v>
          </cell>
          <cell r="K837">
            <v>3501400243254</v>
          </cell>
          <cell r="L837" t="str">
            <v>บวกครกหลวง</v>
          </cell>
          <cell r="M837" t="str">
            <v>เชียงใหม่ 3</v>
          </cell>
          <cell r="N837">
            <v>8</v>
          </cell>
          <cell r="O837" t="str">
            <v>สินเชื่อธนาคารประชาชน</v>
          </cell>
          <cell r="P837" t="str">
            <v>1.บุคคลค้ำประกัน</v>
          </cell>
          <cell r="Q837">
            <v>87018.47</v>
          </cell>
          <cell r="R837">
            <v>139348.21</v>
          </cell>
          <cell r="S837" t="str">
            <v>แขวงเชียงใหม่</v>
          </cell>
          <cell r="T837" t="str">
            <v>ผบE321</v>
          </cell>
          <cell r="U837">
            <v>2566</v>
          </cell>
          <cell r="V837" t="str">
            <v>ผบE2296</v>
          </cell>
          <cell r="W837">
            <v>2566</v>
          </cell>
          <cell r="X837">
            <v>24</v>
          </cell>
          <cell r="Y837">
            <v>4</v>
          </cell>
          <cell r="Z837">
            <v>2566</v>
          </cell>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บันทึกผลสืบ 6/3/67 (รอคัดภาพลักษณ์ เพื่อรายงานผล) // รายงานผล 2/4/2567 //</v>
          </cell>
          <cell r="BC837">
            <v>900</v>
          </cell>
          <cell r="BD837">
            <v>1</v>
          </cell>
          <cell r="BE837">
            <v>7</v>
          </cell>
          <cell r="BF837">
            <v>2567</v>
          </cell>
          <cell r="BG837">
            <v>0</v>
          </cell>
          <cell r="BH837" t="str">
            <v>-</v>
          </cell>
          <cell r="BI837" t="str">
            <v>-</v>
          </cell>
          <cell r="BJ837" t="str">
            <v>-</v>
          </cell>
          <cell r="BK837">
            <v>0</v>
          </cell>
          <cell r="BL837">
            <v>1030</v>
          </cell>
          <cell r="BM837">
            <v>0</v>
          </cell>
          <cell r="BN837" t="str">
            <v/>
          </cell>
          <cell r="BO837" t="str">
            <v/>
          </cell>
          <cell r="BP837" t="str">
            <v/>
          </cell>
          <cell r="BQ837" t="str">
            <v>-</v>
          </cell>
          <cell r="BR837" t="str">
            <v>-</v>
          </cell>
          <cell r="BS837" t="str">
            <v>-</v>
          </cell>
          <cell r="BT837" t="str">
            <v>นางทองลักษณ์ ทาใจ</v>
          </cell>
          <cell r="BU837">
            <v>888165010552</v>
          </cell>
          <cell r="BV837" t="str">
            <v>1.นางสาวทองลักษณ์  ทาใจ
2.นายสงกรานต์  เสาร์คำ
3.นางสาวนันทิญา  สุภัสราอรุณ</v>
          </cell>
          <cell r="BW837" t="str">
            <v xml:space="preserve">จำเลยที่ 1
คู่สมรสจำเลยที่ 1
จำเลยที่3
</v>
          </cell>
          <cell r="BX837" t="str">
            <v xml:space="preserve">3-5014-00243-25-4
3-5005-00175-82-9
3-5212-00404-30-1
</v>
          </cell>
          <cell r="BY837"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7" t="str">
            <v>พบทรัพย์</v>
          </cell>
          <cell r="CA837"/>
          <cell r="CB837"/>
          <cell r="CC837"/>
          <cell r="CD837"/>
          <cell r="CE837"/>
          <cell r="CF837"/>
          <cell r="CG837"/>
          <cell r="CH837"/>
          <cell r="CI837"/>
          <cell r="CJ837"/>
          <cell r="CK837"/>
          <cell r="CL837"/>
          <cell r="CM837"/>
          <cell r="CN837"/>
          <cell r="CO837"/>
          <cell r="CP837"/>
          <cell r="CQ837"/>
          <cell r="CR837"/>
          <cell r="CS837"/>
          <cell r="CT837"/>
          <cell r="CU837"/>
          <cell r="CV837"/>
          <cell r="CW837"/>
        </row>
        <row r="838">
          <cell r="B838">
            <v>2310</v>
          </cell>
          <cell r="C838">
            <v>833</v>
          </cell>
          <cell r="D838"/>
          <cell r="E838"/>
          <cell r="F838"/>
          <cell r="G838" t="str">
            <v>800076216152,
800076224586</v>
          </cell>
          <cell r="H838" t="str">
            <v>นางสาว</v>
          </cell>
          <cell r="I838" t="str">
            <v>สุทธิกานต์</v>
          </cell>
          <cell r="J838" t="str">
            <v>ปันใจ</v>
          </cell>
          <cell r="K838">
            <v>1559900204747</v>
          </cell>
          <cell r="L838" t="str">
            <v>บิ๊กซี หางดง</v>
          </cell>
          <cell r="M838" t="str">
            <v>เชียงใหม่ 3</v>
          </cell>
          <cell r="N838">
            <v>8</v>
          </cell>
          <cell r="O838" t="str">
            <v>สินเชื่อธนาคารประชาชน, สินเชื่อแก้ไขปัญหาหนี้นอกระบบPSA</v>
          </cell>
          <cell r="P838" t="str">
            <v>1.บุคคลค้ำประกัน</v>
          </cell>
          <cell r="Q838">
            <v>80267</v>
          </cell>
          <cell r="R838">
            <v>33439.71</v>
          </cell>
          <cell r="S838" t="str">
            <v>แขวงเชียงดาว</v>
          </cell>
          <cell r="T838" t="str">
            <v>ผบE42</v>
          </cell>
          <cell r="U838">
            <v>2566</v>
          </cell>
          <cell r="V838" t="str">
            <v>ผบE143</v>
          </cell>
          <cell r="W838">
            <v>2566</v>
          </cell>
          <cell r="X838"/>
          <cell r="Y838"/>
          <cell r="Z838"/>
          <cell r="AA838">
            <v>21</v>
          </cell>
          <cell r="AB838">
            <v>2</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600</v>
          </cell>
          <cell r="BD838">
            <v>24</v>
          </cell>
          <cell r="BE838">
            <v>1</v>
          </cell>
          <cell r="BF838">
            <v>2568</v>
          </cell>
          <cell r="BG838">
            <v>0</v>
          </cell>
          <cell r="BH838" t="str">
            <v>-</v>
          </cell>
          <cell r="BI838" t="str">
            <v>-</v>
          </cell>
          <cell r="BJ838" t="str">
            <v>-</v>
          </cell>
          <cell r="BK838">
            <v>0</v>
          </cell>
          <cell r="BL838">
            <v>790</v>
          </cell>
          <cell r="BM838">
            <v>0</v>
          </cell>
          <cell r="BN838">
            <v>21</v>
          </cell>
          <cell r="BO838">
            <v>3</v>
          </cell>
          <cell r="BP838">
            <v>2568</v>
          </cell>
          <cell r="BQ838" t="str">
            <v>-</v>
          </cell>
          <cell r="BR838" t="str">
            <v>-</v>
          </cell>
          <cell r="BS838" t="str">
            <v>-</v>
          </cell>
          <cell r="BT838" t="str">
            <v>นางสาวสุทธิกานต์ ปันใจ</v>
          </cell>
          <cell r="BU838">
            <v>888165010642</v>
          </cell>
          <cell r="BV838" t="str">
            <v xml:space="preserve">1.นางสาวสุทธิกานต์  ปันใจ
2.นงสาวรัชนี  วิเศษ
</v>
          </cell>
          <cell r="BW838" t="str">
            <v xml:space="preserve">จำเลยที่ 1
จำเลยที่ 2
</v>
          </cell>
          <cell r="BX838" t="str">
            <v>1-5599-00204-74-7
1-5011-00095-95-4</v>
          </cell>
          <cell r="BY838"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8" t="str">
            <v>ไม่พบทรัพย์</v>
          </cell>
          <cell r="CA838"/>
          <cell r="CB838"/>
          <cell r="CC838"/>
          <cell r="CD838"/>
          <cell r="CE838"/>
          <cell r="CF838"/>
          <cell r="CG838"/>
          <cell r="CH838"/>
          <cell r="CI838"/>
          <cell r="CJ838"/>
          <cell r="CK838"/>
          <cell r="CL838"/>
          <cell r="CM838"/>
          <cell r="CN838"/>
          <cell r="CO838"/>
          <cell r="CP838"/>
          <cell r="CQ838"/>
          <cell r="CR838"/>
          <cell r="CS838"/>
          <cell r="CT838"/>
          <cell r="CU838"/>
          <cell r="CV838"/>
          <cell r="CW838"/>
        </row>
        <row r="839">
          <cell r="B839">
            <v>2311</v>
          </cell>
          <cell r="C839">
            <v>834</v>
          </cell>
          <cell r="D839"/>
          <cell r="E839"/>
          <cell r="F839"/>
          <cell r="G839">
            <v>800120791655</v>
          </cell>
          <cell r="H839" t="str">
            <v>นางสาว</v>
          </cell>
          <cell r="I839" t="str">
            <v>จิตฤดี</v>
          </cell>
          <cell r="J839" t="str">
            <v>ปางไธสงค์</v>
          </cell>
          <cell r="K839">
            <v>1505300028898</v>
          </cell>
          <cell r="L839" t="str">
            <v>บิ๊กซี หางดง</v>
          </cell>
          <cell r="M839" t="str">
            <v>เชียงใหม่ 3</v>
          </cell>
          <cell r="N839">
            <v>8</v>
          </cell>
          <cell r="O839" t="str">
            <v>สินเชื่อธนาคารประชาชน</v>
          </cell>
          <cell r="P839" t="str">
            <v>1.บุคคลค้ำประกัน</v>
          </cell>
          <cell r="Q839">
            <v>23328</v>
          </cell>
          <cell r="R839">
            <v>1306.24</v>
          </cell>
          <cell r="S839" t="str">
            <v>จังหวัดลำพูน</v>
          </cell>
          <cell r="T839" t="str">
            <v>ผบE86</v>
          </cell>
          <cell r="U839">
            <v>2566</v>
          </cell>
          <cell r="V839" t="str">
            <v>ผบE860</v>
          </cell>
          <cell r="W839">
            <v>2566</v>
          </cell>
          <cell r="X839"/>
          <cell r="Y839"/>
          <cell r="Z839"/>
          <cell r="AA839">
            <v>4</v>
          </cell>
          <cell r="AB839">
            <v>4</v>
          </cell>
          <cell r="AC839">
            <v>2566</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v>300</v>
          </cell>
          <cell r="BD839">
            <v>9</v>
          </cell>
          <cell r="BE839">
            <v>8</v>
          </cell>
          <cell r="BF839">
            <v>2567</v>
          </cell>
          <cell r="BG839">
            <v>0</v>
          </cell>
          <cell r="BH839" t="str">
            <v>-</v>
          </cell>
          <cell r="BI839" t="str">
            <v>-</v>
          </cell>
          <cell r="BJ839" t="str">
            <v>-</v>
          </cell>
          <cell r="BK839">
            <v>0</v>
          </cell>
          <cell r="BL839">
            <v>260</v>
          </cell>
          <cell r="BM839">
            <v>0</v>
          </cell>
          <cell r="BN839" t="str">
            <v/>
          </cell>
          <cell r="BO839" t="str">
            <v/>
          </cell>
          <cell r="BP839" t="str">
            <v/>
          </cell>
          <cell r="BQ839" t="str">
            <v>-</v>
          </cell>
          <cell r="BR839" t="str">
            <v>-</v>
          </cell>
          <cell r="BS839" t="str">
            <v>-</v>
          </cell>
          <cell r="BT839" t="str">
            <v>นางสาวจิตฤดี ปางไธสงค์</v>
          </cell>
          <cell r="BU839">
            <v>8000165010651</v>
          </cell>
          <cell r="BV839" t="str">
            <v>นางสาวจิตฤดี  ปางไธสงค์</v>
          </cell>
          <cell r="BW839" t="str">
            <v>จำเลย</v>
          </cell>
          <cell r="BX839" t="str">
            <v>1-5053-00028-89-8</v>
          </cell>
          <cell r="BY839" t="str">
            <v>-ไม่พบว่ามีกรรมสิทธิ์ในที่ดิน อ.เมืองลำพูน จ.ลำพูน</v>
          </cell>
          <cell r="BZ839" t="str">
            <v>ไม่พบทรัพย์</v>
          </cell>
          <cell r="CA839" t="str">
            <v>พบ</v>
          </cell>
          <cell r="CB839"/>
          <cell r="CC839"/>
          <cell r="CD839"/>
          <cell r="CE839"/>
          <cell r="CF839"/>
          <cell r="CG839"/>
          <cell r="CH839"/>
          <cell r="CI839"/>
          <cell r="CJ839"/>
          <cell r="CK839"/>
          <cell r="CL839"/>
          <cell r="CM839"/>
          <cell r="CN839"/>
          <cell r="CO839"/>
          <cell r="CP839"/>
          <cell r="CQ839"/>
          <cell r="CR839"/>
          <cell r="CS839"/>
          <cell r="CT839"/>
          <cell r="CU839"/>
          <cell r="CV839"/>
          <cell r="CW839"/>
        </row>
        <row r="840">
          <cell r="B840">
            <v>2312</v>
          </cell>
          <cell r="C840">
            <v>835</v>
          </cell>
          <cell r="D840">
            <v>9</v>
          </cell>
          <cell r="E840">
            <v>11</v>
          </cell>
          <cell r="F840">
            <v>2566</v>
          </cell>
          <cell r="G840">
            <v>800030271186</v>
          </cell>
          <cell r="H840" t="str">
            <v>นางสาว</v>
          </cell>
          <cell r="I840" t="str">
            <v>ดวงนภาไร</v>
          </cell>
          <cell r="J840" t="str">
            <v>ปันวิชัย</v>
          </cell>
          <cell r="K840" t="str">
            <v>3 5017 00181 59 9</v>
          </cell>
          <cell r="L840" t="str">
            <v>ดอยเต่า</v>
          </cell>
          <cell r="M840" t="str">
            <v>เชียงใหม่ 3</v>
          </cell>
          <cell r="N840">
            <v>8</v>
          </cell>
          <cell r="O840" t="str">
            <v>สินเชื่อพัฒนาองค์กรชุมชน</v>
          </cell>
          <cell r="P840" t="str">
            <v>1.บุคคลค้ำประกัน</v>
          </cell>
          <cell r="Q840"/>
          <cell r="R840"/>
          <cell r="S840" t="str">
            <v>จังหวัดฮอด</v>
          </cell>
          <cell r="T840" t="str">
            <v>ผบ.955</v>
          </cell>
          <cell r="U840">
            <v>2560</v>
          </cell>
          <cell r="V840" t="str">
            <v>ผบ.28</v>
          </cell>
          <cell r="W840">
            <v>2561</v>
          </cell>
          <cell r="X840">
            <v>25</v>
          </cell>
          <cell r="Y840">
            <v>1</v>
          </cell>
          <cell r="Z840">
            <v>2561</v>
          </cell>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1200</v>
          </cell>
          <cell r="BD840">
            <v>17</v>
          </cell>
          <cell r="BE840">
            <v>1</v>
          </cell>
          <cell r="BF840">
            <v>2568</v>
          </cell>
          <cell r="BG840">
            <v>0</v>
          </cell>
          <cell r="BH840" t="str">
            <v>-</v>
          </cell>
          <cell r="BI840" t="str">
            <v>-</v>
          </cell>
          <cell r="BJ840" t="str">
            <v>-</v>
          </cell>
          <cell r="BK840">
            <v>0</v>
          </cell>
          <cell r="BL840">
            <v>870</v>
          </cell>
          <cell r="BM840">
            <v>0</v>
          </cell>
          <cell r="BN840">
            <v>5</v>
          </cell>
          <cell r="BO840">
            <v>3</v>
          </cell>
          <cell r="BP840">
            <v>2568</v>
          </cell>
          <cell r="BQ840" t="str">
            <v>-</v>
          </cell>
          <cell r="BR840" t="str">
            <v>-</v>
          </cell>
          <cell r="BS840" t="str">
            <v>-</v>
          </cell>
          <cell r="BT840" t="str">
            <v>นางสาวดวงนภาไร ปันวิชัย</v>
          </cell>
          <cell r="BU840">
            <v>823760010255</v>
          </cell>
          <cell r="BV840" t="str">
            <v xml:space="preserve">1.นางสาวดวงนภาไร  ปันวิชัย
2.ร.ต.อ.เนตรดุลย์  กาพย์ไชย
3.นายสุทัศน์  ติ๊บแก้ว
4.นางบัวแก้ว  ติ๊บแก้ว
</v>
          </cell>
          <cell r="BW840" t="str">
            <v>จำเลยที่ 1
จำเลยที่ 2
จำเลยที่ 3
คู่สมรสจำเลยที่ 3</v>
          </cell>
          <cell r="BX840" t="str">
            <v>3-5017-001810-59-9
3-6501-01169-47-6
3-5017-00226-74-6
3-5017-00226-75-4</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cell r="CB840"/>
          <cell r="CC840"/>
          <cell r="CD840"/>
          <cell r="CE840"/>
          <cell r="CF840"/>
          <cell r="CG840"/>
          <cell r="CH840"/>
          <cell r="CI840"/>
          <cell r="CJ840"/>
          <cell r="CK840"/>
          <cell r="CL840"/>
          <cell r="CM840"/>
          <cell r="CN840"/>
          <cell r="CO840"/>
          <cell r="CP840"/>
          <cell r="CQ840"/>
          <cell r="CR840"/>
          <cell r="CS840"/>
          <cell r="CT840"/>
          <cell r="CU840"/>
          <cell r="CV840"/>
          <cell r="CW840"/>
        </row>
        <row r="841">
          <cell r="B841">
            <v>2313</v>
          </cell>
          <cell r="C841">
            <v>836</v>
          </cell>
          <cell r="D841">
            <v>9</v>
          </cell>
          <cell r="E841">
            <v>11</v>
          </cell>
          <cell r="F841">
            <v>2566</v>
          </cell>
          <cell r="G841">
            <v>800038308246</v>
          </cell>
          <cell r="H841" t="str">
            <v>นางสาว</v>
          </cell>
          <cell r="I841" t="str">
            <v>พนิดา</v>
          </cell>
          <cell r="J841" t="str">
            <v>ธิแก้ว</v>
          </cell>
          <cell r="K841" t="str">
            <v>3 5017 00139 49 5</v>
          </cell>
          <cell r="L841" t="str">
            <v>ดอยเต่า</v>
          </cell>
          <cell r="M841" t="str">
            <v>เชียงใหม่ 3</v>
          </cell>
          <cell r="N841">
            <v>8</v>
          </cell>
          <cell r="O841"/>
          <cell r="P841" t="str">
            <v>1.บุคคลค้ำประกัน</v>
          </cell>
          <cell r="Q841"/>
          <cell r="R841"/>
          <cell r="S841" t="str">
            <v>จังหวัดฮอด</v>
          </cell>
          <cell r="T841" t="str">
            <v>ผบ.1025</v>
          </cell>
          <cell r="U841">
            <v>2560</v>
          </cell>
          <cell r="V841" t="str">
            <v>ผบ.1153</v>
          </cell>
          <cell r="W841">
            <v>2560</v>
          </cell>
          <cell r="X841"/>
          <cell r="Y841"/>
          <cell r="Z841"/>
          <cell r="AA841">
            <v>27</v>
          </cell>
          <cell r="AB841">
            <v>12</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v>900</v>
          </cell>
          <cell r="BD841">
            <v>9</v>
          </cell>
          <cell r="BE841">
            <v>8</v>
          </cell>
          <cell r="BF841">
            <v>2567</v>
          </cell>
          <cell r="BG841">
            <v>0</v>
          </cell>
          <cell r="BH841" t="str">
            <v>-</v>
          </cell>
          <cell r="BI841" t="str">
            <v>-</v>
          </cell>
          <cell r="BJ841" t="str">
            <v>-</v>
          </cell>
          <cell r="BK841">
            <v>0</v>
          </cell>
          <cell r="BL841">
            <v>680</v>
          </cell>
          <cell r="BM841">
            <v>0</v>
          </cell>
          <cell r="BN841">
            <v>16</v>
          </cell>
          <cell r="BO841">
            <v>10</v>
          </cell>
          <cell r="BP841">
            <v>2567</v>
          </cell>
          <cell r="BQ841" t="str">
            <v>-</v>
          </cell>
          <cell r="BR841" t="str">
            <v>-</v>
          </cell>
          <cell r="BS841" t="str">
            <v>-</v>
          </cell>
          <cell r="BT841" t="str">
            <v>นางสาวพนิดา ธิแก้ว</v>
          </cell>
          <cell r="BU841">
            <v>0</v>
          </cell>
          <cell r="BV841" t="str">
            <v xml:space="preserve">1.นางสาวพนิดา  ธิแก้ว
2.นางสาวรำพันธ์  ศรีโยธา
3.นางสาวพัชรินทร์  ศรีมา
</v>
          </cell>
          <cell r="BW841" t="str">
            <v xml:space="preserve">จำเลยที่ 1
จำเลยที่ 2
จำเลยที่ 3
</v>
          </cell>
          <cell r="BX841" t="str">
            <v xml:space="preserve">3-5017-00139-49-5
3-4014-000225-96-7
3-5017-00064-52-5
</v>
          </cell>
          <cell r="BY84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1" t="str">
            <v>ไม่พบทรัพย์</v>
          </cell>
          <cell r="CA841" t="str">
            <v>พบ</v>
          </cell>
          <cell r="CB841"/>
          <cell r="CC841"/>
          <cell r="CD841"/>
          <cell r="CE841"/>
          <cell r="CF841"/>
          <cell r="CG841"/>
          <cell r="CH841"/>
          <cell r="CI841"/>
          <cell r="CJ841"/>
          <cell r="CK841"/>
          <cell r="CL841"/>
          <cell r="CM841"/>
          <cell r="CN841"/>
          <cell r="CO841"/>
          <cell r="CP841"/>
          <cell r="CQ841"/>
          <cell r="CR841"/>
          <cell r="CS841"/>
          <cell r="CT841"/>
          <cell r="CU841"/>
          <cell r="CV841"/>
          <cell r="CW841"/>
        </row>
        <row r="842">
          <cell r="B842">
            <v>2314</v>
          </cell>
          <cell r="C842">
            <v>837</v>
          </cell>
          <cell r="D842">
            <v>9</v>
          </cell>
          <cell r="E842">
            <v>11</v>
          </cell>
          <cell r="F842">
            <v>2566</v>
          </cell>
          <cell r="G842">
            <v>800034635386</v>
          </cell>
          <cell r="H842" t="str">
            <v>นาง</v>
          </cell>
          <cell r="I842" t="str">
            <v>เกี๋ยงคำ</v>
          </cell>
          <cell r="J842" t="str">
            <v>แก้วปลูก</v>
          </cell>
          <cell r="K842" t="str">
            <v>3 5017 00171 69 1</v>
          </cell>
          <cell r="L842" t="str">
            <v>ดอยเต่า</v>
          </cell>
          <cell r="M842" t="str">
            <v>เชียงใหม่ 3</v>
          </cell>
          <cell r="N842">
            <v>8</v>
          </cell>
          <cell r="O842" t="str">
            <v>สินเชื่อองค์กรชุมชน</v>
          </cell>
          <cell r="P842" t="str">
            <v>1.บุคคลค้ำประกัน</v>
          </cell>
          <cell r="Q842"/>
          <cell r="R842"/>
          <cell r="S842" t="str">
            <v>จังหวัดฮอด</v>
          </cell>
          <cell r="T842" t="str">
            <v>ผบ.1469</v>
          </cell>
          <cell r="U842">
            <v>2559</v>
          </cell>
          <cell r="V842" t="str">
            <v>ผบ.105</v>
          </cell>
          <cell r="W842">
            <v>2560</v>
          </cell>
          <cell r="X842"/>
          <cell r="Y842"/>
          <cell r="Z842"/>
          <cell r="AA842">
            <v>6</v>
          </cell>
          <cell r="AB842">
            <v>3</v>
          </cell>
          <cell r="AC842">
            <v>2560</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24</v>
          </cell>
          <cell r="BE842">
            <v>1</v>
          </cell>
          <cell r="BF842">
            <v>2568</v>
          </cell>
          <cell r="BG842">
            <v>0</v>
          </cell>
          <cell r="BH842" t="str">
            <v>-</v>
          </cell>
          <cell r="BI842" t="str">
            <v>-</v>
          </cell>
          <cell r="BJ842" t="str">
            <v>-</v>
          </cell>
          <cell r="BK842">
            <v>0</v>
          </cell>
          <cell r="BL842">
            <v>1655</v>
          </cell>
          <cell r="BM842">
            <v>0</v>
          </cell>
          <cell r="BN842">
            <v>10</v>
          </cell>
          <cell r="BO842">
            <v>4</v>
          </cell>
          <cell r="BP842">
            <v>2568</v>
          </cell>
          <cell r="BQ842" t="str">
            <v>-</v>
          </cell>
          <cell r="BR842" t="str">
            <v>-</v>
          </cell>
          <cell r="BS842" t="str">
            <v>-</v>
          </cell>
          <cell r="BT842" t="str">
            <v>นางเกี๋ยงคำ แก้วปลูก</v>
          </cell>
          <cell r="BU842">
            <v>823759010016</v>
          </cell>
          <cell r="BV842" t="str">
            <v xml:space="preserve">1.นางเกี๋ยงคำ  แก้วปลูก
2.นายชอน  แก้วจา
3.นางสายพิน  แก้วจา
4.นางชนิตรา  แก้วจา
5.นายทวีทรัพย์  ยาวิชัยพรรณ
</v>
          </cell>
          <cell r="BW842" t="str">
            <v xml:space="preserve">จำเลยที่ 1
จำเลยที่ 2
คู่สมรสจำเลยที่ 2
จำเลยที่ 3
คู่สมรสจำเลยที่ 3
</v>
          </cell>
          <cell r="BX842" t="str">
            <v>3-5017-00171-69-1
3-5017-00167-52-9
3-5104-00140-84-5
3-5017-00167-53-7
5-5705-90004-43-0</v>
          </cell>
          <cell r="BY842"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2" t="str">
            <v>ไม่พบทรัพย์</v>
          </cell>
          <cell r="CA842"/>
          <cell r="CB842"/>
          <cell r="CC842"/>
          <cell r="CD842"/>
          <cell r="CE842"/>
          <cell r="CF842"/>
          <cell r="CG842"/>
          <cell r="CH842"/>
          <cell r="CI842"/>
          <cell r="CJ842"/>
          <cell r="CK842"/>
          <cell r="CL842"/>
          <cell r="CM842"/>
          <cell r="CN842"/>
          <cell r="CO842"/>
          <cell r="CP842"/>
          <cell r="CQ842"/>
          <cell r="CR842"/>
          <cell r="CS842"/>
          <cell r="CT842"/>
          <cell r="CU842"/>
          <cell r="CV842"/>
          <cell r="CW842"/>
        </row>
        <row r="843">
          <cell r="B843">
            <v>2315</v>
          </cell>
          <cell r="C843">
            <v>838</v>
          </cell>
          <cell r="D843">
            <v>9</v>
          </cell>
          <cell r="E843">
            <v>11</v>
          </cell>
          <cell r="F843">
            <v>2566</v>
          </cell>
          <cell r="G843">
            <v>800037933952</v>
          </cell>
          <cell r="H843" t="str">
            <v>นางสาว</v>
          </cell>
          <cell r="I843" t="str">
            <v>มนันสนันท์</v>
          </cell>
          <cell r="J843" t="str">
            <v>ปัญญาแดง</v>
          </cell>
          <cell r="K843" t="str">
            <v>3 5016 00037 88 7</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ผบ.629</v>
          </cell>
          <cell r="U843">
            <v>2558</v>
          </cell>
          <cell r="V843" t="str">
            <v>ผบ.27</v>
          </cell>
          <cell r="W843">
            <v>2559</v>
          </cell>
          <cell r="X843"/>
          <cell r="Y843"/>
          <cell r="Z843"/>
          <cell r="AA843">
            <v>1</v>
          </cell>
          <cell r="AB843">
            <v>2</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1500</v>
          </cell>
          <cell r="BD843">
            <v>9</v>
          </cell>
          <cell r="BE843">
            <v>8</v>
          </cell>
          <cell r="BF843">
            <v>2567</v>
          </cell>
          <cell r="BG843">
            <v>0</v>
          </cell>
          <cell r="BH843" t="str">
            <v>-</v>
          </cell>
          <cell r="BI843" t="str">
            <v>-</v>
          </cell>
          <cell r="BJ843" t="str">
            <v>-</v>
          </cell>
          <cell r="BK843">
            <v>0</v>
          </cell>
          <cell r="BL843">
            <v>1215</v>
          </cell>
          <cell r="BM843">
            <v>0</v>
          </cell>
          <cell r="BN843">
            <v>18</v>
          </cell>
          <cell r="BO843">
            <v>11</v>
          </cell>
          <cell r="BP843">
            <v>2567</v>
          </cell>
          <cell r="BQ843" t="str">
            <v>-</v>
          </cell>
          <cell r="BR843" t="str">
            <v>-</v>
          </cell>
          <cell r="BS843" t="str">
            <v>-</v>
          </cell>
          <cell r="BT843" t="str">
            <v>นางสาวมนันสนันท์ ปัญญาแดง</v>
          </cell>
          <cell r="BU843">
            <v>823758010438</v>
          </cell>
          <cell r="BV843"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3" t="str">
            <v xml:space="preserve">จำเลยที่ 1
จำเลยที่ 2
คู่สมรสจำเลยที่ 2
จำเลยที่ 3
คู่สมรสจำเลยที่ 3
</v>
          </cell>
          <cell r="BX843" t="str">
            <v>3-5016-00037-88-7
3-5002-00123-20-3
3-5002-00065-78-5
1-5099-00124-24-7
3-5015-00260-43-6</v>
          </cell>
          <cell r="BY843"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3" t="str">
            <v>พบทรัพย์</v>
          </cell>
          <cell r="CA843" t="str">
            <v>พบ</v>
          </cell>
          <cell r="CB843"/>
          <cell r="CC843"/>
          <cell r="CD843"/>
          <cell r="CE843"/>
          <cell r="CF843"/>
          <cell r="CG843"/>
          <cell r="CH843"/>
          <cell r="CI843"/>
          <cell r="CJ843"/>
          <cell r="CK843"/>
          <cell r="CL843"/>
          <cell r="CM843"/>
          <cell r="CN843"/>
          <cell r="CO843"/>
          <cell r="CP843"/>
          <cell r="CQ843"/>
          <cell r="CR843"/>
          <cell r="CS843"/>
          <cell r="CT843"/>
          <cell r="CU843"/>
          <cell r="CV843"/>
          <cell r="CW843"/>
        </row>
        <row r="844">
          <cell r="B844">
            <v>2316</v>
          </cell>
          <cell r="C844">
            <v>839</v>
          </cell>
          <cell r="D844">
            <v>9</v>
          </cell>
          <cell r="E844">
            <v>11</v>
          </cell>
          <cell r="F844">
            <v>2566</v>
          </cell>
          <cell r="G844">
            <v>800032376736</v>
          </cell>
          <cell r="H844" t="str">
            <v>นาง</v>
          </cell>
          <cell r="I844" t="str">
            <v>ทินประภา</v>
          </cell>
          <cell r="J844" t="str">
            <v>เพียงจันทร์</v>
          </cell>
          <cell r="K844" t="str">
            <v>3 5002 00709 18 6</v>
          </cell>
          <cell r="L844" t="str">
            <v>ฮอด</v>
          </cell>
          <cell r="M844" t="str">
            <v>เชียงใหม่ 3</v>
          </cell>
          <cell r="N844">
            <v>8</v>
          </cell>
          <cell r="O844" t="str">
            <v>สินเชื่อธนาคารประชาชน</v>
          </cell>
          <cell r="P844" t="str">
            <v>1.บุคคลค้ำประกัน</v>
          </cell>
          <cell r="Q844"/>
          <cell r="R844"/>
          <cell r="S844" t="str">
            <v>จังหวัดฮอด</v>
          </cell>
          <cell r="T844" t="str">
            <v>ผบ.433</v>
          </cell>
          <cell r="U844">
            <v>2561</v>
          </cell>
          <cell r="V844" t="str">
            <v>ผบ.890</v>
          </cell>
          <cell r="W844">
            <v>2561</v>
          </cell>
          <cell r="X844"/>
          <cell r="Y844"/>
          <cell r="Z844"/>
          <cell r="AA844">
            <v>28</v>
          </cell>
          <cell r="AB844">
            <v>8</v>
          </cell>
          <cell r="AC844">
            <v>2561</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1800</v>
          </cell>
          <cell r="BD844">
            <v>9</v>
          </cell>
          <cell r="BE844">
            <v>8</v>
          </cell>
          <cell r="BF844">
            <v>2567</v>
          </cell>
          <cell r="BG844">
            <v>0</v>
          </cell>
          <cell r="BH844" t="str">
            <v>-</v>
          </cell>
          <cell r="BI844" t="str">
            <v>-</v>
          </cell>
          <cell r="BJ844" t="str">
            <v>-</v>
          </cell>
          <cell r="BK844">
            <v>0</v>
          </cell>
          <cell r="BL844">
            <v>1675</v>
          </cell>
          <cell r="BM844">
            <v>0</v>
          </cell>
          <cell r="BN844">
            <v>18</v>
          </cell>
          <cell r="BO844">
            <v>11</v>
          </cell>
          <cell r="BP844">
            <v>2567</v>
          </cell>
          <cell r="BQ844" t="str">
            <v>-</v>
          </cell>
          <cell r="BR844" t="str">
            <v>-</v>
          </cell>
          <cell r="BS844" t="str">
            <v>-</v>
          </cell>
          <cell r="BT844" t="str">
            <v>นางทินประภา เพียงจันทร์</v>
          </cell>
          <cell r="BU844">
            <v>0</v>
          </cell>
          <cell r="BV844"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4" t="str">
            <v xml:space="preserve">จำเลยที่ 1
คู่สมรสจำเลยที่ 1
จำเลยที่ 2
คู่สมรสจำเลยที่ 2
จำเลยที่ 3
คู่สมรสจำเลยที่ 3
</v>
          </cell>
          <cell r="BX844" t="str">
            <v xml:space="preserve">3-5002-00709-18-6
3-5002-00597-38-8
3-1901-00234-80-5
3-5804-00007-79-7
3-5016-00324-46-1
3-5002-00390-75-9
</v>
          </cell>
          <cell r="BY844"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4" t="str">
            <v>พบทรัพย์</v>
          </cell>
          <cell r="CA844" t="str">
            <v>พบ</v>
          </cell>
          <cell r="CB844"/>
          <cell r="CC844"/>
          <cell r="CD844"/>
          <cell r="CE844"/>
          <cell r="CF844"/>
          <cell r="CG844"/>
          <cell r="CH844"/>
          <cell r="CI844"/>
          <cell r="CJ844"/>
          <cell r="CK844"/>
          <cell r="CL844"/>
          <cell r="CM844"/>
          <cell r="CN844"/>
          <cell r="CO844"/>
          <cell r="CP844"/>
          <cell r="CQ844"/>
          <cell r="CR844"/>
          <cell r="CS844"/>
          <cell r="CT844"/>
          <cell r="CU844"/>
          <cell r="CV844"/>
          <cell r="CW844"/>
        </row>
        <row r="845">
          <cell r="B845">
            <v>2317</v>
          </cell>
          <cell r="C845">
            <v>840</v>
          </cell>
          <cell r="D845">
            <v>9</v>
          </cell>
          <cell r="E845">
            <v>11</v>
          </cell>
          <cell r="F845">
            <v>2566</v>
          </cell>
          <cell r="G845">
            <v>800017698765</v>
          </cell>
          <cell r="H845" t="str">
            <v>นางสาว</v>
          </cell>
          <cell r="I845" t="str">
            <v>กมลวรรณ</v>
          </cell>
          <cell r="J845" t="str">
            <v>แก้วคำมา</v>
          </cell>
          <cell r="K845" t="str">
            <v>3 5016 00001 47 5</v>
          </cell>
          <cell r="L845" t="str">
            <v>อมก๋อย</v>
          </cell>
          <cell r="M845" t="str">
            <v>เชียงใหม่ 3</v>
          </cell>
          <cell r="N845">
            <v>8</v>
          </cell>
          <cell r="O845" t="str">
            <v>สินเชื่อพัฒนากลุ่มอาชีพ (เกื้อกูล)</v>
          </cell>
          <cell r="P845" t="str">
            <v>1.บุคคลค้ำประกัน</v>
          </cell>
          <cell r="Q845"/>
          <cell r="R845"/>
          <cell r="S845" t="str">
            <v>จังหวัดฮอด</v>
          </cell>
          <cell r="T845" t="str">
            <v>ผบ.1269</v>
          </cell>
          <cell r="U845">
            <v>2559</v>
          </cell>
          <cell r="V845" t="str">
            <v>ผบ.1515</v>
          </cell>
          <cell r="W845">
            <v>2559</v>
          </cell>
          <cell r="X845"/>
          <cell r="Y845"/>
          <cell r="Z845"/>
          <cell r="AA845">
            <v>30</v>
          </cell>
          <cell r="AB845">
            <v>11</v>
          </cell>
          <cell r="AC845">
            <v>2559</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v>1500</v>
          </cell>
          <cell r="BD845">
            <v>1</v>
          </cell>
          <cell r="BE845">
            <v>7</v>
          </cell>
          <cell r="BF845">
            <v>2567</v>
          </cell>
          <cell r="BG845">
            <v>0</v>
          </cell>
          <cell r="BH845" t="str">
            <v>-</v>
          </cell>
          <cell r="BI845" t="str">
            <v>-</v>
          </cell>
          <cell r="BJ845" t="str">
            <v>-</v>
          </cell>
          <cell r="BK845">
            <v>0</v>
          </cell>
          <cell r="BL845">
            <v>1530</v>
          </cell>
          <cell r="BM845">
            <v>0</v>
          </cell>
          <cell r="BN845">
            <v>28</v>
          </cell>
          <cell r="BO845">
            <v>8</v>
          </cell>
          <cell r="BP845">
            <v>2567</v>
          </cell>
          <cell r="BQ845" t="str">
            <v>-</v>
          </cell>
          <cell r="BR845" t="str">
            <v>-</v>
          </cell>
          <cell r="BS845" t="str">
            <v>-</v>
          </cell>
          <cell r="BT845" t="str">
            <v>นางสาวกมลวรรณ แก้วคำมา</v>
          </cell>
          <cell r="BU845">
            <v>0</v>
          </cell>
          <cell r="BV845"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5" t="str">
            <v xml:space="preserve">จำเลยที่ 1
จำเลยที่ 2
คู่สมรสจำเลยที่ 2
จำเลยที่ 3
จำเลยที่ 4
</v>
          </cell>
          <cell r="BX845" t="str">
            <v xml:space="preserve">3-5016-00001-47-5
3-5005-00470-94-4
3-5005-00441-18-9
3-5017-00042-20-3
3-5103-00098-65-1
</v>
          </cell>
          <cell r="BY845"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5" t="str">
            <v>ไม่พบทรัพย์</v>
          </cell>
          <cell r="CA845"/>
          <cell r="CB845"/>
          <cell r="CC845"/>
          <cell r="CD845"/>
          <cell r="CE845"/>
          <cell r="CF845"/>
          <cell r="CG845"/>
          <cell r="CH845"/>
          <cell r="CI845"/>
          <cell r="CJ845"/>
          <cell r="CK845"/>
          <cell r="CL845"/>
          <cell r="CM845"/>
          <cell r="CN845"/>
          <cell r="CO845"/>
          <cell r="CP845"/>
          <cell r="CQ845"/>
          <cell r="CR845"/>
          <cell r="CS845"/>
          <cell r="CT845"/>
          <cell r="CU845"/>
          <cell r="CV845"/>
          <cell r="CW845"/>
        </row>
        <row r="846">
          <cell r="B846">
            <v>2318</v>
          </cell>
          <cell r="C846">
            <v>841</v>
          </cell>
          <cell r="D846">
            <v>30</v>
          </cell>
          <cell r="E846">
            <v>11</v>
          </cell>
          <cell r="F846">
            <v>2566</v>
          </cell>
          <cell r="G846">
            <v>800039581163</v>
          </cell>
          <cell r="H846" t="str">
            <v>นาย</v>
          </cell>
          <cell r="I846" t="str">
            <v xml:space="preserve">ธีระวัช  </v>
          </cell>
          <cell r="J846" t="str">
            <v>ไชยพูน</v>
          </cell>
          <cell r="K846"/>
          <cell r="L846" t="str">
            <v>ฮอด</v>
          </cell>
          <cell r="M846" t="str">
            <v>เชียงใหม่ 3</v>
          </cell>
          <cell r="N846">
            <v>8</v>
          </cell>
          <cell r="O846" t="str">
            <v>สินเชื่อห้องแถว</v>
          </cell>
          <cell r="P846" t="str">
            <v>1.บุคคลค้ำประกัน</v>
          </cell>
          <cell r="Q846">
            <v>237938.71</v>
          </cell>
          <cell r="R846">
            <v>16792.12</v>
          </cell>
          <cell r="S846" t="str">
            <v>จังหวัดฮอด</v>
          </cell>
          <cell r="T846" t="str">
            <v>ผบ.168</v>
          </cell>
          <cell r="U846">
            <v>2561</v>
          </cell>
          <cell r="V846" t="str">
            <v>ผบ.406</v>
          </cell>
          <cell r="W846">
            <v>2561</v>
          </cell>
          <cell r="X846"/>
          <cell r="Y846"/>
          <cell r="Z846"/>
          <cell r="AA846">
            <v>14</v>
          </cell>
          <cell r="AB846">
            <v>6</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สืบทรัพย์ 22/03/67//ลงผล3/4/67//รายงานผล21/5/67</v>
          </cell>
          <cell r="BC846" t="str">
            <v/>
          </cell>
          <cell r="BD846" t="str">
            <v/>
          </cell>
          <cell r="BE846" t="str">
            <v/>
          </cell>
          <cell r="BF846" t="str">
            <v/>
          </cell>
          <cell r="BG846" t="str">
            <v/>
          </cell>
          <cell r="BH846" t="str">
            <v/>
          </cell>
          <cell r="BI846" t="str">
            <v/>
          </cell>
          <cell r="BJ846" t="str">
            <v/>
          </cell>
          <cell r="BK846" t="str">
            <v/>
          </cell>
          <cell r="BL846" t="str">
            <v/>
          </cell>
          <cell r="BM846" t="str">
            <v/>
          </cell>
          <cell r="BN846" t="str">
            <v/>
          </cell>
          <cell r="BO846" t="str">
            <v/>
          </cell>
          <cell r="BP846" t="str">
            <v/>
          </cell>
          <cell r="BQ846" t="str">
            <v/>
          </cell>
          <cell r="BR846" t="str">
            <v/>
          </cell>
          <cell r="BS846" t="str">
            <v/>
          </cell>
          <cell r="BT846" t="str">
            <v>นายธีระวัช   ไชยพูน</v>
          </cell>
          <cell r="BU846">
            <v>823760010344</v>
          </cell>
          <cell r="BV846" t="str">
            <v xml:space="preserve">1.นายธีระวัช ไชยพูน
2.นายธีระศักดิ์ ไชยพูน
3.นางงสาวณัฐริณทร์ ไชยพูน
4.นายธนาวุฒิ ยาวิชัย
5.นายวิชัยยุทธส์ พึงหิรัญ 
</v>
          </cell>
          <cell r="BW846" t="str">
            <v>จำเลยที่ 1
จำเลยที่ 2
คู่สมรสจำเลยที่ 2
จำเลยที่ 3
จำเลยที่ 4</v>
          </cell>
          <cell r="BX846" t="str">
            <v>3-5103-00098-65-1
3-5103-00098-66-9
3-5013-00755-07-5
3-5016-00009-16-6
3-5103-00415-05-2</v>
          </cell>
          <cell r="BY846"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6" t="str">
            <v>พบ</v>
          </cell>
          <cell r="CA846"/>
          <cell r="CB846">
            <v>5</v>
          </cell>
          <cell r="CC846"/>
          <cell r="CD846"/>
          <cell r="CE846"/>
          <cell r="CF846"/>
          <cell r="CG846"/>
          <cell r="CH846"/>
          <cell r="CI846"/>
          <cell r="CJ846"/>
          <cell r="CK846"/>
          <cell r="CL846"/>
          <cell r="CM846"/>
          <cell r="CN846"/>
          <cell r="CO846"/>
          <cell r="CP846"/>
          <cell r="CQ846"/>
          <cell r="CR846"/>
          <cell r="CS846"/>
          <cell r="CT846"/>
          <cell r="CU846"/>
          <cell r="CV846"/>
          <cell r="CW846"/>
        </row>
        <row r="847">
          <cell r="B847">
            <v>2319</v>
          </cell>
          <cell r="C847">
            <v>842</v>
          </cell>
          <cell r="D847">
            <v>30</v>
          </cell>
          <cell r="E847">
            <v>11</v>
          </cell>
          <cell r="F847">
            <v>2566</v>
          </cell>
          <cell r="G847">
            <v>800059760374</v>
          </cell>
          <cell r="H847" t="str">
            <v>นาง</v>
          </cell>
          <cell r="I847" t="str">
            <v>นรมน</v>
          </cell>
          <cell r="J847" t="str">
            <v>บุญทวี</v>
          </cell>
          <cell r="K847"/>
          <cell r="L847" t="str">
            <v>ฮอด</v>
          </cell>
          <cell r="M847" t="str">
            <v>เชียงใหม่ 3</v>
          </cell>
          <cell r="N847">
            <v>8</v>
          </cell>
          <cell r="O847" t="str">
            <v>สินเชื่อธนาคารประชาชน</v>
          </cell>
          <cell r="P847" t="str">
            <v>1.บุคคลค้ำประกัน</v>
          </cell>
          <cell r="Q847">
            <v>50208.41</v>
          </cell>
          <cell r="R847">
            <v>5776.48</v>
          </cell>
          <cell r="S847" t="str">
            <v>จังหวัดฮอด</v>
          </cell>
          <cell r="T847" t="str">
            <v>ผบ.351</v>
          </cell>
          <cell r="U847">
            <v>2561</v>
          </cell>
          <cell r="V847" t="str">
            <v>ผบ.896</v>
          </cell>
          <cell r="W847">
            <v>2561</v>
          </cell>
          <cell r="X847"/>
          <cell r="Y847"/>
          <cell r="Z847"/>
          <cell r="AA847">
            <v>30</v>
          </cell>
          <cell r="AB847">
            <v>8</v>
          </cell>
          <cell r="AC847">
            <v>2561</v>
          </cell>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1040</v>
          </cell>
          <cell r="BM847">
            <v>0</v>
          </cell>
          <cell r="BN847">
            <v>15</v>
          </cell>
          <cell r="BO847">
            <v>11</v>
          </cell>
          <cell r="BP847">
            <v>2567</v>
          </cell>
          <cell r="BQ847" t="str">
            <v>-</v>
          </cell>
          <cell r="BR847" t="str">
            <v>-</v>
          </cell>
          <cell r="BS847" t="str">
            <v>-</v>
          </cell>
          <cell r="BT847" t="str">
            <v>นางนรมน บุญทวี</v>
          </cell>
          <cell r="BU847">
            <v>823760010345</v>
          </cell>
          <cell r="BV847" t="str">
            <v>1.นางสาวนรมน  บุญทาเมือง
2.นายรรงค์  บุญทวี
3.นางสาววรรณวิภา  มิ่งมาลีโชคชัย
4.นางนงคราญ  สุวีระ
5.นายสันติ  แสงศรีจันทร์</v>
          </cell>
          <cell r="BW847" t="str">
            <v>จำเลยที่ 1
คู่สมรสจำเลยที่ 1
จำเลยที่ 2
จำเลยที่ 3
คู่สมรสจำเลยที่ 3</v>
          </cell>
          <cell r="BX847" t="str">
            <v>3 5016 00086 73 0
3 5016 00089 23 2
1 6398 00084 52 8
3 5016 00086 30 6
3 5603 00496 89 3</v>
          </cell>
          <cell r="BY84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7" t="str">
            <v>ไม่พบทรัพย์</v>
          </cell>
          <cell r="CA847"/>
          <cell r="CB847"/>
          <cell r="CC847"/>
          <cell r="CD847"/>
          <cell r="CE847"/>
          <cell r="CF847"/>
          <cell r="CG847"/>
          <cell r="CH847"/>
          <cell r="CI847"/>
          <cell r="CJ847"/>
          <cell r="CK847"/>
          <cell r="CL847"/>
          <cell r="CM847"/>
          <cell r="CN847"/>
          <cell r="CO847"/>
          <cell r="CP847"/>
          <cell r="CQ847"/>
          <cell r="CR847"/>
          <cell r="CS847"/>
          <cell r="CT847"/>
          <cell r="CU847"/>
          <cell r="CV847"/>
          <cell r="CW847"/>
        </row>
        <row r="848">
          <cell r="B848">
            <v>2320</v>
          </cell>
          <cell r="C848">
            <v>843</v>
          </cell>
          <cell r="D848">
            <v>30</v>
          </cell>
          <cell r="E848">
            <v>11</v>
          </cell>
          <cell r="F848">
            <v>2566</v>
          </cell>
          <cell r="G848">
            <v>800039117679</v>
          </cell>
          <cell r="H848" t="str">
            <v>นาย</v>
          </cell>
          <cell r="I848" t="str">
            <v>วิชิต</v>
          </cell>
          <cell r="J848" t="str">
            <v>สมศักดิ์</v>
          </cell>
          <cell r="K848"/>
          <cell r="L848" t="str">
            <v>ฮอด</v>
          </cell>
          <cell r="M848" t="str">
            <v>เชียงใหม่ 3</v>
          </cell>
          <cell r="N848">
            <v>8</v>
          </cell>
          <cell r="O848" t="str">
            <v>สินเชื่อธนาคารประชาชน</v>
          </cell>
          <cell r="P848" t="str">
            <v>1.บุคคลค้ำประกัน</v>
          </cell>
          <cell r="Q848">
            <v>49546.96</v>
          </cell>
          <cell r="R848">
            <v>6619.79</v>
          </cell>
          <cell r="S848" t="str">
            <v>จังหวัดฮอด</v>
          </cell>
          <cell r="T848" t="str">
            <v>ผบ.36</v>
          </cell>
          <cell r="U848">
            <v>2561</v>
          </cell>
          <cell r="V848" t="str">
            <v>ผบ.187</v>
          </cell>
          <cell r="W848">
            <v>2561</v>
          </cell>
          <cell r="X848">
            <v>19</v>
          </cell>
          <cell r="Y848">
            <v>4</v>
          </cell>
          <cell r="Z848">
            <v>2561</v>
          </cell>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1500</v>
          </cell>
          <cell r="BD848">
            <v>5</v>
          </cell>
          <cell r="BE848">
            <v>7</v>
          </cell>
          <cell r="BF848">
            <v>2567</v>
          </cell>
          <cell r="BG848">
            <v>0</v>
          </cell>
          <cell r="BH848" t="str">
            <v>-</v>
          </cell>
          <cell r="BI848" t="str">
            <v>-</v>
          </cell>
          <cell r="BJ848" t="str">
            <v>-</v>
          </cell>
          <cell r="BK848">
            <v>0</v>
          </cell>
          <cell r="BL848">
            <v>1160</v>
          </cell>
          <cell r="BM848">
            <v>0</v>
          </cell>
          <cell r="BN848">
            <v>15</v>
          </cell>
          <cell r="BO848">
            <v>11</v>
          </cell>
          <cell r="BP848">
            <v>2567</v>
          </cell>
          <cell r="BQ848" t="str">
            <v>-</v>
          </cell>
          <cell r="BR848" t="str">
            <v>-</v>
          </cell>
          <cell r="BS848" t="str">
            <v>-</v>
          </cell>
          <cell r="BT848" t="str">
            <v>นายวิชิต สมศักดิ์</v>
          </cell>
          <cell r="BU848">
            <v>883262010046</v>
          </cell>
          <cell r="BV848" t="str">
            <v>1.นายวิชิต  สมศักดิ์
2.นางสาวอำไพ  ใจคำปัน
3.นายสมหมาย  คำวงษา
4.นางสาวอภิชญา  มุสิกวัตร์
5.นายพฤทธิคุณ  ปัญญาวงค์</v>
          </cell>
          <cell r="BW848" t="str">
            <v>จำเลยที่ 1
จำเลยที่ 2
คู่สมรสจำเลยที่ 2
จำเลยที่ 3
คู่สมรสจำเลยที่ 3</v>
          </cell>
          <cell r="BX848" t="str">
            <v>1 5099 00433 75 4 
1 5016 00068 71 9
3 5017 00015 14 1
1 5016 00013 81 7
1 5016 00002 10 6</v>
          </cell>
          <cell r="BY848"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8" t="str">
            <v>ไม่พบทรัพย์</v>
          </cell>
          <cell r="CA848"/>
          <cell r="CB848"/>
          <cell r="CC848"/>
          <cell r="CD848"/>
          <cell r="CE848"/>
          <cell r="CF848"/>
          <cell r="CG848"/>
          <cell r="CH848"/>
          <cell r="CI848"/>
          <cell r="CJ848"/>
          <cell r="CK848"/>
          <cell r="CL848"/>
          <cell r="CM848"/>
          <cell r="CN848"/>
          <cell r="CO848"/>
          <cell r="CP848"/>
          <cell r="CQ848"/>
          <cell r="CR848"/>
          <cell r="CS848"/>
          <cell r="CT848"/>
          <cell r="CU848"/>
          <cell r="CV848"/>
          <cell r="CW848"/>
        </row>
        <row r="849">
          <cell r="B849">
            <v>2321</v>
          </cell>
          <cell r="C849">
            <v>844</v>
          </cell>
          <cell r="D849">
            <v>30</v>
          </cell>
          <cell r="E849">
            <v>11</v>
          </cell>
          <cell r="F849">
            <v>2566</v>
          </cell>
          <cell r="G849">
            <v>800050393365</v>
          </cell>
          <cell r="H849" t="str">
            <v>นาง</v>
          </cell>
          <cell r="I849" t="str">
            <v>เพียร</v>
          </cell>
          <cell r="J849" t="str">
            <v>ปิ่นงาม</v>
          </cell>
          <cell r="K849"/>
          <cell r="L849" t="str">
            <v>แม่แจ่ม</v>
          </cell>
          <cell r="M849" t="str">
            <v>เชียงใหม่ 3</v>
          </cell>
          <cell r="N849">
            <v>8</v>
          </cell>
          <cell r="O849" t="str">
            <v>สินเชื่อธนาคารประชาชน (สุขใจ)</v>
          </cell>
          <cell r="P849" t="str">
            <v>4.ไม่มีหลักประกัน</v>
          </cell>
          <cell r="Q849">
            <v>23657.33</v>
          </cell>
          <cell r="R849">
            <v>8919.5499999999993</v>
          </cell>
          <cell r="S849" t="str">
            <v>จังหวัดฮอด</v>
          </cell>
          <cell r="T849" t="str">
            <v>ผบ.1429</v>
          </cell>
          <cell r="U849">
            <v>2562</v>
          </cell>
          <cell r="V849" t="str">
            <v>ผบ.2316</v>
          </cell>
          <cell r="W849">
            <v>2563</v>
          </cell>
          <cell r="X849"/>
          <cell r="Y849"/>
          <cell r="Z849"/>
          <cell r="AA849">
            <v>27</v>
          </cell>
          <cell r="AB849">
            <v>1</v>
          </cell>
          <cell r="AC849">
            <v>2563</v>
          </cell>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600</v>
          </cell>
          <cell r="BD849">
            <v>9</v>
          </cell>
          <cell r="BE849">
            <v>8</v>
          </cell>
          <cell r="BF849">
            <v>2567</v>
          </cell>
          <cell r="BG849">
            <v>0</v>
          </cell>
          <cell r="BH849" t="str">
            <v>-</v>
          </cell>
          <cell r="BI849" t="str">
            <v>-</v>
          </cell>
          <cell r="BJ849" t="str">
            <v>-</v>
          </cell>
          <cell r="BK849">
            <v>0</v>
          </cell>
          <cell r="BL849">
            <v>680</v>
          </cell>
          <cell r="BM849">
            <v>0</v>
          </cell>
          <cell r="BN849">
            <v>10</v>
          </cell>
          <cell r="BO849">
            <v>10</v>
          </cell>
          <cell r="BP849">
            <v>2567</v>
          </cell>
          <cell r="BQ849" t="str">
            <v>-</v>
          </cell>
          <cell r="BR849" t="str">
            <v>-</v>
          </cell>
          <cell r="BS849" t="str">
            <v>-</v>
          </cell>
          <cell r="BT849" t="str">
            <v>นางเพียร ปิ่นงาม</v>
          </cell>
          <cell r="BU849">
            <v>823761010169</v>
          </cell>
          <cell r="BV849" t="str">
            <v>1.นางเพียร  ปิ่นงาม 
2.นายสมคิด  ปิ่นงาม</v>
          </cell>
          <cell r="BW849" t="str">
            <v>จำเลย
คู่สมรสจำเลย</v>
          </cell>
          <cell r="BX849" t="str">
            <v>3 5003 00442 57 2
3 1005 02059 33 1</v>
          </cell>
          <cell r="BY849"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9" t="str">
            <v>ไม่พบทรัพย์</v>
          </cell>
          <cell r="CA849" t="str">
            <v>ไม่พบ</v>
          </cell>
          <cell r="CB849"/>
          <cell r="CC849"/>
          <cell r="CD849"/>
          <cell r="CE849"/>
          <cell r="CF849"/>
          <cell r="CG849"/>
          <cell r="CH849"/>
          <cell r="CI849"/>
          <cell r="CJ849"/>
          <cell r="CK849"/>
          <cell r="CL849"/>
          <cell r="CM849"/>
          <cell r="CN849"/>
          <cell r="CO849"/>
          <cell r="CP849"/>
          <cell r="CQ849"/>
          <cell r="CR849"/>
          <cell r="CS849"/>
          <cell r="CT849"/>
          <cell r="CU849"/>
          <cell r="CV849"/>
          <cell r="CW849"/>
        </row>
        <row r="850">
          <cell r="B850">
            <v>2322</v>
          </cell>
          <cell r="C850">
            <v>845</v>
          </cell>
          <cell r="D850">
            <v>30</v>
          </cell>
          <cell r="E850">
            <v>11</v>
          </cell>
          <cell r="F850">
            <v>2566</v>
          </cell>
          <cell r="G850">
            <v>800052098897</v>
          </cell>
          <cell r="H850" t="str">
            <v>นางสาว</v>
          </cell>
          <cell r="I850" t="str">
            <v>สุนิสา</v>
          </cell>
          <cell r="J850" t="str">
            <v>นาวงษา</v>
          </cell>
          <cell r="K850"/>
          <cell r="L850" t="str">
            <v>แม่แจ่ม</v>
          </cell>
          <cell r="M850" t="str">
            <v>เชียงใหม่ 3</v>
          </cell>
          <cell r="N850">
            <v>8</v>
          </cell>
          <cell r="O850" t="str">
            <v>สินเชื่อธนาคารประชาชน</v>
          </cell>
          <cell r="P850" t="str">
            <v>1.บุคคลค้ำประกัน</v>
          </cell>
          <cell r="Q850">
            <v>111819.6</v>
          </cell>
          <cell r="R850">
            <v>16334.45</v>
          </cell>
          <cell r="S850" t="str">
            <v>จังหวัดฮอด</v>
          </cell>
          <cell r="T850" t="str">
            <v>ผบ.2538</v>
          </cell>
          <cell r="U850">
            <v>2562</v>
          </cell>
          <cell r="V850" t="str">
            <v>ผบ.411</v>
          </cell>
          <cell r="W850">
            <v>2562</v>
          </cell>
          <cell r="X850">
            <v>17</v>
          </cell>
          <cell r="Y850">
            <v>6</v>
          </cell>
          <cell r="Z850">
            <v>2562</v>
          </cell>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1200</v>
          </cell>
          <cell r="BD850">
            <v>5</v>
          </cell>
          <cell r="BE850">
            <v>7</v>
          </cell>
          <cell r="BF850">
            <v>2567</v>
          </cell>
          <cell r="BG850">
            <v>0</v>
          </cell>
          <cell r="BH850" t="str">
            <v>-</v>
          </cell>
          <cell r="BI850" t="str">
            <v>-</v>
          </cell>
          <cell r="BJ850" t="str">
            <v>-</v>
          </cell>
          <cell r="BK850">
            <v>0</v>
          </cell>
          <cell r="BL850">
            <v>840</v>
          </cell>
          <cell r="BM850">
            <v>0</v>
          </cell>
          <cell r="BN850">
            <v>7</v>
          </cell>
          <cell r="BO850">
            <v>8</v>
          </cell>
          <cell r="BP850">
            <v>2567</v>
          </cell>
          <cell r="BQ850" t="str">
            <v>-</v>
          </cell>
          <cell r="BR850" t="str">
            <v>-</v>
          </cell>
          <cell r="BS850" t="str">
            <v>-</v>
          </cell>
          <cell r="BT850" t="str">
            <v>นางสาวสุนิสา นาวงษา</v>
          </cell>
          <cell r="BU850">
            <v>883261010108</v>
          </cell>
          <cell r="BV850" t="str">
            <v>1.นางสาวสุนิสา  นาวงษา
2.นางปรารถนา  พิทาคำ
3.นางสมหญิง  โทเวียง
4.นายสาคร  โทเวียง</v>
          </cell>
          <cell r="BW850" t="str">
            <v>จำเลยที่ 1
จำเลยที่ 2
จำเลยที่ 3
คู่สมรสจำเลยที่ 3</v>
          </cell>
          <cell r="BX850" t="str">
            <v>1 5017 00062 40 2
3 5003 00021 51 8
3 6406 00681 23 7
3 5003 00408 27 7</v>
          </cell>
          <cell r="BY850"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0" t="str">
            <v>ไม่พบทรัพย์</v>
          </cell>
          <cell r="CA850"/>
          <cell r="CB850"/>
          <cell r="CC850"/>
          <cell r="CD850"/>
          <cell r="CE850"/>
          <cell r="CF850"/>
          <cell r="CG850"/>
          <cell r="CH850"/>
          <cell r="CI850"/>
          <cell r="CJ850"/>
          <cell r="CK850"/>
          <cell r="CL850"/>
          <cell r="CM850"/>
          <cell r="CN850"/>
          <cell r="CO850"/>
          <cell r="CP850"/>
          <cell r="CQ850"/>
          <cell r="CR850"/>
          <cell r="CS850"/>
          <cell r="CT850"/>
          <cell r="CU850"/>
          <cell r="CV850"/>
          <cell r="CW850"/>
        </row>
        <row r="851">
          <cell r="B851">
            <v>2323</v>
          </cell>
          <cell r="C851">
            <v>846</v>
          </cell>
          <cell r="D851">
            <v>30</v>
          </cell>
          <cell r="E851">
            <v>11</v>
          </cell>
          <cell r="F851">
            <v>2566</v>
          </cell>
          <cell r="G851">
            <v>800057193693</v>
          </cell>
          <cell r="H851" t="str">
            <v>นางสาว</v>
          </cell>
          <cell r="I851" t="str">
            <v>กัลยา</v>
          </cell>
          <cell r="J851" t="str">
            <v>ทานา</v>
          </cell>
          <cell r="K851"/>
          <cell r="L851" t="str">
            <v>แม่แจ่ม</v>
          </cell>
          <cell r="M851" t="str">
            <v>เชียงใหม่ 3</v>
          </cell>
          <cell r="N851">
            <v>8</v>
          </cell>
          <cell r="O851" t="str">
            <v>สินเชื่อพัฒนาองค์กรชุมชน(รายบุคคล)</v>
          </cell>
          <cell r="P851" t="str">
            <v>1.บุคคลค้ำประกัน</v>
          </cell>
          <cell r="Q851">
            <v>415952.24</v>
          </cell>
          <cell r="R851">
            <v>145592.95000000001</v>
          </cell>
          <cell r="S851" t="str">
            <v>จังหวัดฮอด</v>
          </cell>
          <cell r="T851" t="str">
            <v>ผบ.777</v>
          </cell>
          <cell r="U851">
            <v>2562</v>
          </cell>
          <cell r="V851" t="str">
            <v>ผบ.1017</v>
          </cell>
          <cell r="W851">
            <v>2562</v>
          </cell>
          <cell r="X851"/>
          <cell r="Y851"/>
          <cell r="Z851"/>
          <cell r="AA851">
            <v>29</v>
          </cell>
          <cell r="AB851">
            <v>10</v>
          </cell>
          <cell r="AC851">
            <v>2562</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v>1800</v>
          </cell>
          <cell r="BD851">
            <v>5</v>
          </cell>
          <cell r="BE851">
            <v>7</v>
          </cell>
          <cell r="BF851">
            <v>2567</v>
          </cell>
          <cell r="BG851">
            <v>0</v>
          </cell>
          <cell r="BH851" t="str">
            <v>-</v>
          </cell>
          <cell r="BI851" t="str">
            <v>-</v>
          </cell>
          <cell r="BJ851" t="str">
            <v>-</v>
          </cell>
          <cell r="BK851">
            <v>0</v>
          </cell>
          <cell r="BL851">
            <v>1210</v>
          </cell>
          <cell r="BM851">
            <v>0</v>
          </cell>
          <cell r="BN851">
            <v>7</v>
          </cell>
          <cell r="BO851">
            <v>8</v>
          </cell>
          <cell r="BP851">
            <v>2567</v>
          </cell>
          <cell r="BQ851" t="str">
            <v>-</v>
          </cell>
          <cell r="BR851" t="str">
            <v>-</v>
          </cell>
          <cell r="BS851" t="str">
            <v>-</v>
          </cell>
          <cell r="BT851" t="str">
            <v>นางสาวกัลยา ทานา</v>
          </cell>
          <cell r="BU851">
            <v>883262011342</v>
          </cell>
          <cell r="BV851" t="str">
            <v>1.นางสาวกัลยา  อินทาศรี
2.นางบัวผัน  จันแก้วมูล
3.นายสาคร  จันแก้วมูล
4.นางทองใบ  ทานา
5.นายอินสอน  ทานา
6.นางกัญญา  ทานา</v>
          </cell>
          <cell r="BW851" t="str">
            <v>จำเลยที่ 1
จำเลยที่ 2
คู่สมรสจำเลยที่ 2
จำเลยที่ 3
คู่สมรสจำเลยที่ 3
จำเลยที่ 4</v>
          </cell>
          <cell r="BX851" t="str">
            <v>3 5003 00038 98 4
3 5003 00375 37 9
3 5003 00039 10 7
5 5003 00001 35 1
3 5003 00039 04 2
5 5003 00019 36 6</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cell r="CP851"/>
          <cell r="CQ851"/>
          <cell r="CR851"/>
          <cell r="CS851"/>
          <cell r="CT851"/>
          <cell r="CU851"/>
          <cell r="CV851"/>
          <cell r="CW851"/>
        </row>
        <row r="852">
          <cell r="B852">
            <v>2324</v>
          </cell>
          <cell r="C852">
            <v>847</v>
          </cell>
          <cell r="D852">
            <v>30</v>
          </cell>
          <cell r="E852">
            <v>11</v>
          </cell>
          <cell r="F852">
            <v>2566</v>
          </cell>
          <cell r="G852">
            <v>800055305414</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v>
          </cell>
          <cell r="P852" t="str">
            <v>1.บุคคลค้ำประกัน</v>
          </cell>
          <cell r="Q852">
            <v>57559.17</v>
          </cell>
          <cell r="R852">
            <v>12041.07</v>
          </cell>
          <cell r="S852" t="str">
            <v>จังหวัดฮอด</v>
          </cell>
          <cell r="T852" t="str">
            <v>ผบ.E264</v>
          </cell>
          <cell r="U852">
            <v>2563</v>
          </cell>
          <cell r="V852" t="str">
            <v>ผบ.E101</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v>1200</v>
          </cell>
          <cell r="BD852">
            <v>5</v>
          </cell>
          <cell r="BE852">
            <v>7</v>
          </cell>
          <cell r="BF852">
            <v>2567</v>
          </cell>
          <cell r="BG852">
            <v>0</v>
          </cell>
          <cell r="BH852" t="str">
            <v>-</v>
          </cell>
          <cell r="BI852" t="str">
            <v>-</v>
          </cell>
          <cell r="BJ852" t="str">
            <v>-</v>
          </cell>
          <cell r="BK852">
            <v>0</v>
          </cell>
          <cell r="BL852">
            <v>790</v>
          </cell>
          <cell r="BM852">
            <v>0</v>
          </cell>
          <cell r="BN852">
            <v>7</v>
          </cell>
          <cell r="BO852">
            <v>8</v>
          </cell>
          <cell r="BP852">
            <v>2567</v>
          </cell>
          <cell r="BQ852" t="str">
            <v>-</v>
          </cell>
          <cell r="BR852" t="str">
            <v>-</v>
          </cell>
          <cell r="BS852" t="str">
            <v>-</v>
          </cell>
          <cell r="BT852" t="str">
            <v>นางมณีรัตน์ ใจแก้ว</v>
          </cell>
          <cell r="BU852">
            <v>883263010546</v>
          </cell>
          <cell r="BV852" t="str">
            <v>1.นางมณีรัตน์  ใจแก้ว
2.นายวันชัย  ใจแก้ว
3.นางบุปาผา  จริยา
4.นายอุดม  จริยา</v>
          </cell>
          <cell r="BW852" t="str">
            <v xml:space="preserve">จำเลยที่ 1
คู่สมรสจำเลยที่ 1
จำเลยที่ 2
คู่สมรสจำเลยที่ 2
</v>
          </cell>
          <cell r="BX852" t="str">
            <v xml:space="preserve">3 5003 00338 17 1 
3 5002 00338 33 1
3 5003 00447 12 4
3 5003 00342 54 3
</v>
          </cell>
          <cell r="BY852"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cell r="CP852"/>
          <cell r="CQ852"/>
          <cell r="CR852"/>
          <cell r="CS852"/>
          <cell r="CT852"/>
          <cell r="CU852"/>
          <cell r="CV852"/>
          <cell r="CW852"/>
        </row>
        <row r="853">
          <cell r="B853">
            <v>2325</v>
          </cell>
          <cell r="C853">
            <v>848</v>
          </cell>
          <cell r="D853">
            <v>30</v>
          </cell>
          <cell r="E853">
            <v>11</v>
          </cell>
          <cell r="F853">
            <v>2566</v>
          </cell>
          <cell r="G853">
            <v>800051181066</v>
          </cell>
          <cell r="H853" t="str">
            <v>นาง</v>
          </cell>
          <cell r="I853" t="str">
            <v>มณีรัตน์</v>
          </cell>
          <cell r="J853" t="str">
            <v>ใจแก้ว</v>
          </cell>
          <cell r="K853"/>
          <cell r="L853" t="str">
            <v>แม่แจ่ม</v>
          </cell>
          <cell r="M853" t="str">
            <v>เชียงใหม่ 3</v>
          </cell>
          <cell r="N853">
            <v>8</v>
          </cell>
          <cell r="O853" t="str">
            <v>สินเชื่อธนาคารประชาชน (สุขใจ)</v>
          </cell>
          <cell r="P853" t="str">
            <v>4.ไม่มีหลักประกัน</v>
          </cell>
          <cell r="Q853">
            <v>11781.3</v>
          </cell>
          <cell r="R853">
            <v>7061.3</v>
          </cell>
          <cell r="S853" t="str">
            <v>จังหวัดฮอด</v>
          </cell>
          <cell r="T853" t="str">
            <v>ผบ.E217</v>
          </cell>
          <cell r="U853">
            <v>2563</v>
          </cell>
          <cell r="V853" t="str">
            <v>ผบ.E88</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ยกเลิกสืบทรัพย์ 28/5/2567 เนื่องจากชำระหนี้ปิดบัญชี</v>
          </cell>
          <cell r="BC853" t="str">
            <v/>
          </cell>
          <cell r="BD853" t="str">
            <v/>
          </cell>
          <cell r="BE853" t="str">
            <v/>
          </cell>
          <cell r="BF853" t="str">
            <v/>
          </cell>
          <cell r="BG853" t="str">
            <v/>
          </cell>
          <cell r="BH853" t="str">
            <v/>
          </cell>
          <cell r="BI853" t="str">
            <v/>
          </cell>
          <cell r="BJ853" t="str">
            <v/>
          </cell>
          <cell r="BK853" t="str">
            <v/>
          </cell>
          <cell r="BL853" t="str">
            <v/>
          </cell>
          <cell r="BM853" t="str">
            <v/>
          </cell>
          <cell r="BN853" t="str">
            <v/>
          </cell>
          <cell r="BO853" t="str">
            <v/>
          </cell>
          <cell r="BP853" t="str">
            <v/>
          </cell>
          <cell r="BQ853" t="str">
            <v/>
          </cell>
          <cell r="BR853" t="str">
            <v/>
          </cell>
          <cell r="BS853" t="str">
            <v/>
          </cell>
          <cell r="BT853" t="str">
            <v>นางมณีรัตน์ ใจแก้ว</v>
          </cell>
          <cell r="BU853">
            <v>883263011197</v>
          </cell>
          <cell r="BV853" t="str">
            <v>1.นางมณีรัตน์  ใจแก้ว
2.นายวันชัย  ใจแก้ว</v>
          </cell>
          <cell r="BW853" t="str">
            <v>จำเลย
คู่สมรสจำเลย</v>
          </cell>
          <cell r="BX853" t="str">
            <v>3 5003 00338 17 1 
3 5002 00338 33 1</v>
          </cell>
          <cell r="BY853" t="str">
            <v xml:space="preserve">-ไม่พบว่ามีกรรมสิทธิ์ในที่ดิน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cell r="CP853"/>
          <cell r="CQ853"/>
          <cell r="CR853"/>
          <cell r="CS853"/>
          <cell r="CT853"/>
          <cell r="CU853"/>
          <cell r="CV853"/>
          <cell r="CW853"/>
        </row>
        <row r="854">
          <cell r="B854">
            <v>2326</v>
          </cell>
          <cell r="C854">
            <v>849</v>
          </cell>
          <cell r="D854">
            <v>30</v>
          </cell>
          <cell r="E854">
            <v>11</v>
          </cell>
          <cell r="F854">
            <v>2566</v>
          </cell>
          <cell r="G854">
            <v>800056679601</v>
          </cell>
          <cell r="H854" t="str">
            <v>นาย</v>
          </cell>
          <cell r="I854" t="str">
            <v>แก้วมา</v>
          </cell>
          <cell r="J854" t="str">
            <v>กรรณิกา</v>
          </cell>
          <cell r="K854"/>
          <cell r="L854" t="str">
            <v>แม่แจ่ม</v>
          </cell>
          <cell r="M854" t="str">
            <v>เชียงใหม่ 3</v>
          </cell>
          <cell r="N854">
            <v>8</v>
          </cell>
          <cell r="O854" t="str">
            <v>สินเชื่อพัฒนาองค์กรชุมชน(รายบุคคล)</v>
          </cell>
          <cell r="P854" t="str">
            <v>1.บุคคลค้ำประกัน</v>
          </cell>
          <cell r="Q854">
            <v>193052.96</v>
          </cell>
          <cell r="R854">
            <v>71129.72</v>
          </cell>
          <cell r="S854" t="str">
            <v>จังหวัดฮอด</v>
          </cell>
          <cell r="T854" t="str">
            <v>ผบ.E251</v>
          </cell>
          <cell r="U854">
            <v>2563</v>
          </cell>
          <cell r="V854" t="str">
            <v>ผบ.E93</v>
          </cell>
          <cell r="W854">
            <v>2563</v>
          </cell>
          <cell r="X854"/>
          <cell r="Y854"/>
          <cell r="Z854"/>
          <cell r="AA854">
            <v>6</v>
          </cell>
          <cell r="AB854">
            <v>8</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v>1500</v>
          </cell>
          <cell r="BD854">
            <v>5</v>
          </cell>
          <cell r="BE854">
            <v>7</v>
          </cell>
          <cell r="BF854">
            <v>2567</v>
          </cell>
          <cell r="BG854">
            <v>0</v>
          </cell>
          <cell r="BH854" t="str">
            <v>-</v>
          </cell>
          <cell r="BI854" t="str">
            <v>-</v>
          </cell>
          <cell r="BJ854" t="str">
            <v>-</v>
          </cell>
          <cell r="BK854">
            <v>0</v>
          </cell>
          <cell r="BL854">
            <v>1100</v>
          </cell>
          <cell r="BM854">
            <v>0</v>
          </cell>
          <cell r="BN854">
            <v>7</v>
          </cell>
          <cell r="BO854">
            <v>8</v>
          </cell>
          <cell r="BP854">
            <v>2567</v>
          </cell>
          <cell r="BQ854" t="str">
            <v>-</v>
          </cell>
          <cell r="BR854" t="str">
            <v>-</v>
          </cell>
          <cell r="BS854" t="str">
            <v>-</v>
          </cell>
          <cell r="BT854" t="str">
            <v>นายแก้วมา กรรณิกา</v>
          </cell>
          <cell r="BU854">
            <v>883263010548</v>
          </cell>
          <cell r="BV854" t="str">
            <v>1.นายแก้วมา  กรรณิกา
2.นายมณี  ริจ่าม
3.นางจันทร์ดี  ริจ่าม
4.นายวัน  ศรีเที่ยง
5.นางบัวผัด  ศรีเที่ยง</v>
          </cell>
          <cell r="BW854" t="str">
            <v>จำเลยที่ 1
จำเลยที่ 2
คู่สมรสจำเลยที่ 2
จำเลยที่ 3
คู่สมรสจำเลยที่ 3</v>
          </cell>
          <cell r="BX854" t="str">
            <v>3 5003 00042 35 3
3 5003 0052 56 1
3 5003 00042 23 0
3 5003 00041 82 9
3 5003 00041 81 1</v>
          </cell>
          <cell r="BY85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ไม่พบทรัพย์</v>
          </cell>
          <cell r="CA854"/>
          <cell r="CB854"/>
          <cell r="CC854"/>
          <cell r="CD854"/>
          <cell r="CE854"/>
          <cell r="CF854"/>
          <cell r="CG854"/>
          <cell r="CH854"/>
          <cell r="CI854"/>
          <cell r="CJ854"/>
          <cell r="CK854"/>
          <cell r="CL854"/>
          <cell r="CM854"/>
          <cell r="CN854"/>
          <cell r="CO854"/>
          <cell r="CP854"/>
          <cell r="CQ854"/>
          <cell r="CR854"/>
          <cell r="CS854"/>
          <cell r="CT854"/>
          <cell r="CU854"/>
          <cell r="CV854"/>
          <cell r="CW854"/>
        </row>
        <row r="855">
          <cell r="B855">
            <v>2327</v>
          </cell>
          <cell r="C855">
            <v>850</v>
          </cell>
          <cell r="D855">
            <v>30</v>
          </cell>
          <cell r="E855">
            <v>11</v>
          </cell>
          <cell r="F855">
            <v>2566</v>
          </cell>
          <cell r="G855">
            <v>800073616990</v>
          </cell>
          <cell r="H855" t="str">
            <v>นางสาว</v>
          </cell>
          <cell r="I855" t="str">
            <v>น้ำฝน</v>
          </cell>
          <cell r="J855" t="str">
            <v>ยมแก้ว</v>
          </cell>
          <cell r="K855"/>
          <cell r="L855" t="str">
            <v>แม่แจ่ม</v>
          </cell>
          <cell r="M855" t="str">
            <v>เชียงใหม่ 3</v>
          </cell>
          <cell r="N855">
            <v>8</v>
          </cell>
          <cell r="O855" t="str">
            <v>สินเชื่อเพื่อการบริโภค</v>
          </cell>
          <cell r="P855" t="str">
            <v>1.บุคคลค้ำประกัน</v>
          </cell>
          <cell r="Q855">
            <v>77382.490000000005</v>
          </cell>
          <cell r="R855">
            <v>9240.31</v>
          </cell>
          <cell r="S855" t="str">
            <v>จังหวัดฮอด</v>
          </cell>
          <cell r="T855" t="str">
            <v>ผบ.E253</v>
          </cell>
          <cell r="U855">
            <v>2563</v>
          </cell>
          <cell r="V855" t="str">
            <v>ผบ.E94</v>
          </cell>
          <cell r="W855">
            <v>2563</v>
          </cell>
          <cell r="X855">
            <v>6</v>
          </cell>
          <cell r="Y855">
            <v>8</v>
          </cell>
          <cell r="Z855">
            <v>2563</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ลงผลสืบ 18/3/2567 อยู่ระหว่างรอคัดภาพลักษณ์เพื่อรายงาน</v>
          </cell>
          <cell r="BC855">
            <v>1800</v>
          </cell>
          <cell r="BD855">
            <v>18</v>
          </cell>
          <cell r="BE855">
            <v>7</v>
          </cell>
          <cell r="BF855">
            <v>2568</v>
          </cell>
          <cell r="BG855">
            <v>0</v>
          </cell>
          <cell r="BH855" t="str">
            <v>-</v>
          </cell>
          <cell r="BI855" t="str">
            <v>-</v>
          </cell>
          <cell r="BJ855" t="str">
            <v>-</v>
          </cell>
          <cell r="BK855">
            <v>0</v>
          </cell>
          <cell r="BL855">
            <v>1495</v>
          </cell>
          <cell r="BM855">
            <v>0</v>
          </cell>
          <cell r="BN855" t="str">
            <v/>
          </cell>
          <cell r="BO855" t="str">
            <v/>
          </cell>
          <cell r="BP855" t="str">
            <v/>
          </cell>
          <cell r="BQ855" t="str">
            <v>-</v>
          </cell>
          <cell r="BR855" t="str">
            <v>-</v>
          </cell>
          <cell r="BS855" t="str">
            <v>-</v>
          </cell>
          <cell r="BT855" t="str">
            <v>นางสาวน้ำฝน ยมแก้ว</v>
          </cell>
          <cell r="BU855">
            <v>883263010550</v>
          </cell>
          <cell r="BV855"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5" t="str">
            <v>จำเลยที่ 1 
คู่สมรสจำเลยที่ 1
จำเลยที่ 2
คู่สมรสจำเลยที่ 2
จำเลยที่ 3
คู่สมรสจำเลยที่ 3</v>
          </cell>
          <cell r="BX855" t="str">
            <v xml:space="preserve">1-5003-00015-31-7
1-5002-00108-40-2
3-5003-00446-62-4
2-5003-00019-86-8
1-5003-00008-98-1
3-5003-00228-97-0
</v>
          </cell>
          <cell r="BY855"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5" t="str">
            <v>พบ</v>
          </cell>
          <cell r="CA855"/>
          <cell r="CB855">
            <v>6</v>
          </cell>
          <cell r="CC855"/>
          <cell r="CD855"/>
          <cell r="CE855"/>
          <cell r="CF855"/>
          <cell r="CG855"/>
          <cell r="CH855"/>
          <cell r="CI855"/>
          <cell r="CJ855"/>
          <cell r="CK855"/>
          <cell r="CL855"/>
          <cell r="CM855"/>
          <cell r="CN855"/>
          <cell r="CO855"/>
          <cell r="CP855"/>
          <cell r="CQ855"/>
          <cell r="CR855"/>
          <cell r="CS855"/>
          <cell r="CT855"/>
          <cell r="CU855"/>
          <cell r="CV855"/>
          <cell r="CW855"/>
        </row>
        <row r="856">
          <cell r="B856">
            <v>2328</v>
          </cell>
          <cell r="C856">
            <v>851</v>
          </cell>
          <cell r="D856">
            <v>30</v>
          </cell>
          <cell r="E856">
            <v>11</v>
          </cell>
          <cell r="F856">
            <v>2566</v>
          </cell>
          <cell r="G856">
            <v>800094211508</v>
          </cell>
          <cell r="H856" t="str">
            <v>นาง</v>
          </cell>
          <cell r="I856" t="str">
            <v>พัทยา</v>
          </cell>
          <cell r="J856" t="str">
            <v>แซ่กือ</v>
          </cell>
          <cell r="K856"/>
          <cell r="L856" t="str">
            <v>แม่แจ่ม</v>
          </cell>
          <cell r="M856" t="str">
            <v>เชียงใหม่ 3</v>
          </cell>
          <cell r="N856">
            <v>8</v>
          </cell>
          <cell r="O856" t="str">
            <v>สินเชื่อเพื่อการบริโภค</v>
          </cell>
          <cell r="P856" t="str">
            <v>1.บุคคลค้ำประกัน</v>
          </cell>
          <cell r="Q856">
            <v>41681.74</v>
          </cell>
          <cell r="R856">
            <v>6107.96</v>
          </cell>
          <cell r="S856" t="str">
            <v>จังหวัดฮอด</v>
          </cell>
          <cell r="T856" t="str">
            <v>ผบ.E416</v>
          </cell>
          <cell r="U856">
            <v>2565</v>
          </cell>
          <cell r="V856" t="str">
            <v>ผบ.E444</v>
          </cell>
          <cell r="W856">
            <v>2565</v>
          </cell>
          <cell r="X856">
            <v>12</v>
          </cell>
          <cell r="Y856">
            <v>7</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900</v>
          </cell>
          <cell r="BD856">
            <v>5</v>
          </cell>
          <cell r="BE856">
            <v>7</v>
          </cell>
          <cell r="BF856">
            <v>2567</v>
          </cell>
          <cell r="BG856">
            <v>0</v>
          </cell>
          <cell r="BH856" t="str">
            <v>-</v>
          </cell>
          <cell r="BI856" t="str">
            <v>-</v>
          </cell>
          <cell r="BJ856" t="str">
            <v>-</v>
          </cell>
          <cell r="BK856">
            <v>0</v>
          </cell>
          <cell r="BL856">
            <v>630</v>
          </cell>
          <cell r="BM856">
            <v>0</v>
          </cell>
          <cell r="BN856">
            <v>7</v>
          </cell>
          <cell r="BO856">
            <v>8</v>
          </cell>
          <cell r="BP856">
            <v>2567</v>
          </cell>
          <cell r="BQ856" t="str">
            <v>-</v>
          </cell>
          <cell r="BR856" t="str">
            <v>-</v>
          </cell>
          <cell r="BS856" t="str">
            <v>-</v>
          </cell>
          <cell r="BT856" t="str">
            <v>นางพัทยา แซ่กือ</v>
          </cell>
          <cell r="BU856">
            <v>883263010560</v>
          </cell>
          <cell r="BV856" t="str">
            <v>1.นางพัทยา  เกียรติปรีชาสกุล
2.นายกฤติพงษ์  เกียรติปรีชาสกุล
3.นายอาทิตย์  มิ่งขวัญธนพงศ์</v>
          </cell>
          <cell r="BW856" t="str">
            <v>จำเลยที่ 1
คู่สมรสจำเลยที่ 1
จำเลยที่ 2</v>
          </cell>
          <cell r="BX856" t="str">
            <v>3 5003 00382 22 7
3 5003 00385 67 6
1 5099 00187 32 9</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6" t="str">
            <v>ไม่พบทรัพย์</v>
          </cell>
          <cell r="CA856"/>
          <cell r="CB856"/>
          <cell r="CC856"/>
          <cell r="CD856"/>
          <cell r="CE856"/>
          <cell r="CF856"/>
          <cell r="CG856"/>
          <cell r="CH856"/>
          <cell r="CI856"/>
          <cell r="CJ856"/>
          <cell r="CK856"/>
          <cell r="CL856"/>
          <cell r="CM856"/>
          <cell r="CN856"/>
          <cell r="CO856"/>
          <cell r="CP856"/>
          <cell r="CQ856"/>
          <cell r="CR856"/>
          <cell r="CS856"/>
          <cell r="CT856"/>
          <cell r="CU856"/>
          <cell r="CV856"/>
          <cell r="CW856"/>
        </row>
        <row r="857">
          <cell r="B857">
            <v>2329</v>
          </cell>
          <cell r="C857">
            <v>852</v>
          </cell>
          <cell r="D857">
            <v>30</v>
          </cell>
          <cell r="E857">
            <v>11</v>
          </cell>
          <cell r="F857">
            <v>2566</v>
          </cell>
          <cell r="G857">
            <v>800062902088</v>
          </cell>
          <cell r="H857" t="str">
            <v>นาย</v>
          </cell>
          <cell r="I857" t="str">
            <v>เสงี่ยม</v>
          </cell>
          <cell r="J857" t="str">
            <v>ใจมั่น</v>
          </cell>
          <cell r="K857"/>
          <cell r="L857" t="str">
            <v>แม่แจ่ม</v>
          </cell>
          <cell r="M857" t="str">
            <v>เชียงใหม่ 3</v>
          </cell>
          <cell r="N857">
            <v>8</v>
          </cell>
          <cell r="O857" t="str">
            <v>สินเชื่อเพื่อการบริโภค</v>
          </cell>
          <cell r="P857" t="str">
            <v>1.บุคคลค้ำประกัน</v>
          </cell>
          <cell r="Q857">
            <v>53016.83</v>
          </cell>
          <cell r="R857">
            <v>19285.490000000002</v>
          </cell>
          <cell r="S857" t="str">
            <v>จังหวัดฮอด</v>
          </cell>
          <cell r="T857" t="str">
            <v>ผบ.E710</v>
          </cell>
          <cell r="U857">
            <v>2565</v>
          </cell>
          <cell r="V857" t="str">
            <v>ผบ.E797</v>
          </cell>
          <cell r="W857">
            <v>2565</v>
          </cell>
          <cell r="X857">
            <v>25</v>
          </cell>
          <cell r="Y857">
            <v>10</v>
          </cell>
          <cell r="Z857">
            <v>2565</v>
          </cell>
          <cell r="AA857"/>
          <cell r="AB857"/>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1210</v>
          </cell>
          <cell r="BM857">
            <v>0</v>
          </cell>
          <cell r="BN857">
            <v>7</v>
          </cell>
          <cell r="BO857">
            <v>8</v>
          </cell>
          <cell r="BP857">
            <v>2567</v>
          </cell>
          <cell r="BQ857" t="str">
            <v>-</v>
          </cell>
          <cell r="BR857" t="str">
            <v>-</v>
          </cell>
          <cell r="BS857" t="str">
            <v>-</v>
          </cell>
          <cell r="BT857" t="str">
            <v>นายเสงี่ยม ใจมั่น</v>
          </cell>
          <cell r="BU857">
            <v>883263010565</v>
          </cell>
          <cell r="BV857" t="str">
            <v>1.นายเสงี่ยม  ใจมั่น
2.นางวันทอง  ใจมั่น
3.นางเกี๋ยง  บุญทา
4.นางสุภานีย์  พุททา
5.นายคำมูล  พุททา
6.นายดวงจันทร์  ดวงงาม</v>
          </cell>
          <cell r="BW857" t="str">
            <v>จำเลยที่ 1
คู่สมรสจำเลยที่ 1
จำเลยที่ 2
จำเลยที่ 3
คู่สมรสจำเลยที่ 3
จำเลยที่ 4</v>
          </cell>
          <cell r="BX857" t="str">
            <v>3 5003 00029 37 3
3 4114 00182 22 1
3 5003 00030 67 3
3 5003 00151 95 1
3 5003 00452 84 5
3 5005 00010 30 7</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cell r="CP857"/>
          <cell r="CQ857"/>
          <cell r="CR857"/>
          <cell r="CS857"/>
          <cell r="CT857"/>
          <cell r="CU857"/>
          <cell r="CV857"/>
          <cell r="CW857"/>
        </row>
        <row r="858">
          <cell r="B858">
            <v>2330</v>
          </cell>
          <cell r="C858">
            <v>853</v>
          </cell>
          <cell r="D858">
            <v>30</v>
          </cell>
          <cell r="E858">
            <v>11</v>
          </cell>
          <cell r="F858">
            <v>2566</v>
          </cell>
          <cell r="G858">
            <v>800070269751</v>
          </cell>
          <cell r="H858" t="str">
            <v>นาง</v>
          </cell>
          <cell r="I858" t="str">
            <v>คำดา</v>
          </cell>
          <cell r="J858" t="str">
            <v>แจ่มใส</v>
          </cell>
          <cell r="K858"/>
          <cell r="L858" t="str">
            <v>แม่แจ่ม</v>
          </cell>
          <cell r="M858" t="str">
            <v>เชียงใหม่ 3</v>
          </cell>
          <cell r="N858">
            <v>8</v>
          </cell>
          <cell r="O858" t="str">
            <v>สินเชื่อธนาคารประชาชน</v>
          </cell>
          <cell r="P858" t="str">
            <v>1.บุคคลค้ำประกัน</v>
          </cell>
          <cell r="Q858">
            <v>46650</v>
          </cell>
          <cell r="R858">
            <v>11398.56</v>
          </cell>
          <cell r="S858" t="str">
            <v>จังหวัดฮอด</v>
          </cell>
          <cell r="T858" t="str">
            <v>ผบ.E257</v>
          </cell>
          <cell r="U858">
            <v>2563</v>
          </cell>
          <cell r="V858" t="str">
            <v>ผบ.E97</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v>1800</v>
          </cell>
          <cell r="BD858">
            <v>5</v>
          </cell>
          <cell r="BE858">
            <v>7</v>
          </cell>
          <cell r="BF858">
            <v>2567</v>
          </cell>
          <cell r="BG858">
            <v>0</v>
          </cell>
          <cell r="BH858" t="str">
            <v>-</v>
          </cell>
          <cell r="BI858" t="str">
            <v>-</v>
          </cell>
          <cell r="BJ858" t="str">
            <v>-</v>
          </cell>
          <cell r="BK858">
            <v>0</v>
          </cell>
          <cell r="BL858">
            <v>1540</v>
          </cell>
          <cell r="BM858">
            <v>0</v>
          </cell>
          <cell r="BN858">
            <v>7</v>
          </cell>
          <cell r="BO858">
            <v>8</v>
          </cell>
          <cell r="BP858">
            <v>2567</v>
          </cell>
          <cell r="BQ858" t="str">
            <v>-</v>
          </cell>
          <cell r="BR858" t="str">
            <v>-</v>
          </cell>
          <cell r="BS858" t="str">
            <v>-</v>
          </cell>
          <cell r="BT858" t="str">
            <v>นางคำดา แจ่มใส</v>
          </cell>
          <cell r="BU858">
            <v>883263010566</v>
          </cell>
          <cell r="BV858" t="str">
            <v>1.นางคำดา  แจ่มใส
2.นายเที่ยง  แจ่มใส
3.นายอเนก  ยอดคำ
4.นางชนัญญา  ยอดคำ
5.นายอภิชัย  สมกองแก้ว
6.นางอัญชลี  สมกองแก้ว</v>
          </cell>
          <cell r="BW858" t="str">
            <v>จำเลยที่ 1
คู่สมรสจำเลยที่ 1
จำเลยที่ 2
คู่สมรสจำเลยที่ 2
จำเลยที่ 3
คู่สมรสจำเลยที่ 3</v>
          </cell>
          <cell r="BX858" t="str">
            <v>3 5017 00206 28 1
3 5003 00035 64 1
3 5003 00442 80 7
3 5003 00443 51 0
35104 00407 11 6
1 5016 00053 40 1</v>
          </cell>
          <cell r="BY8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8" t="str">
            <v>ไม่พบทรัพย์</v>
          </cell>
          <cell r="CA858"/>
          <cell r="CB858"/>
          <cell r="CC858"/>
          <cell r="CD858"/>
          <cell r="CE858"/>
          <cell r="CF858"/>
          <cell r="CG858"/>
          <cell r="CH858"/>
          <cell r="CI858"/>
          <cell r="CJ858"/>
          <cell r="CK858"/>
          <cell r="CL858"/>
          <cell r="CM858"/>
          <cell r="CN858"/>
          <cell r="CO858"/>
          <cell r="CP858"/>
          <cell r="CQ858"/>
          <cell r="CR858"/>
          <cell r="CS858"/>
          <cell r="CT858"/>
          <cell r="CU858"/>
          <cell r="CV858"/>
          <cell r="CW858"/>
        </row>
        <row r="859">
          <cell r="B859">
            <v>2331</v>
          </cell>
          <cell r="C859">
            <v>854</v>
          </cell>
          <cell r="D859">
            <v>30</v>
          </cell>
          <cell r="E859">
            <v>11</v>
          </cell>
          <cell r="F859">
            <v>2566</v>
          </cell>
          <cell r="G859">
            <v>800071437027</v>
          </cell>
          <cell r="H859" t="str">
            <v>นางสาว</v>
          </cell>
          <cell r="I859" t="str">
            <v>จุฑามาศ</v>
          </cell>
          <cell r="J859" t="str">
            <v>อำไพปรีดา</v>
          </cell>
          <cell r="K859"/>
          <cell r="L859" t="str">
            <v>แม่แจ่ม</v>
          </cell>
          <cell r="M859" t="str">
            <v>เชียงใหม่ 3</v>
          </cell>
          <cell r="N859">
            <v>8</v>
          </cell>
          <cell r="O859" t="str">
            <v>สินเชื่อธนาคารประชาชน</v>
          </cell>
          <cell r="P859" t="str">
            <v>1.บุคคลค้ำประกัน</v>
          </cell>
          <cell r="Q859">
            <v>74991</v>
          </cell>
          <cell r="R859">
            <v>12556.07</v>
          </cell>
          <cell r="S859" t="str">
            <v>จังหวัดฮอด</v>
          </cell>
          <cell r="T859" t="str">
            <v>ผบ.E258</v>
          </cell>
          <cell r="U859">
            <v>2563</v>
          </cell>
          <cell r="V859" t="str">
            <v>ผบ.E98</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ลงผลสืบ 18/3/2567 อยู่ระหว่างรอคัดภาพลักษณ์เพื่อรายงาน</v>
          </cell>
          <cell r="BC859">
            <v>1800</v>
          </cell>
          <cell r="BD859">
            <v>17</v>
          </cell>
          <cell r="BE859">
            <v>1</v>
          </cell>
          <cell r="BF859">
            <v>2568</v>
          </cell>
          <cell r="BG859">
            <v>0</v>
          </cell>
          <cell r="BH859" t="str">
            <v>-</v>
          </cell>
          <cell r="BI859" t="str">
            <v>-</v>
          </cell>
          <cell r="BJ859" t="str">
            <v>-</v>
          </cell>
          <cell r="BK859">
            <v>0</v>
          </cell>
          <cell r="BL859">
            <v>1700</v>
          </cell>
          <cell r="BM859">
            <v>0</v>
          </cell>
          <cell r="BN859" t="str">
            <v/>
          </cell>
          <cell r="BO859" t="str">
            <v/>
          </cell>
          <cell r="BP859" t="str">
            <v/>
          </cell>
          <cell r="BQ859" t="str">
            <v>-</v>
          </cell>
          <cell r="BR859" t="str">
            <v>-</v>
          </cell>
          <cell r="BS859" t="str">
            <v>-</v>
          </cell>
          <cell r="BT859" t="str">
            <v>นางสาวจุฑามาศ อำไพปรีดา</v>
          </cell>
          <cell r="BU859">
            <v>883263010569</v>
          </cell>
          <cell r="BV859"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9" t="str">
            <v>จำเลยที่ 1 
คู่สมรสจำเลยที่ 1
จำเลยที่ 2
คู่สมรสจำเลยที่ 2
จำเลยที่ 3
คู่สมรสจำเลยที่ 3</v>
          </cell>
          <cell r="BX859" t="str">
            <v xml:space="preserve">2-5003-00024-28-1
3-5003-00310-60-9
1-5003-00006-00-8
1-5003-00129-22-3
3-5003-00390-81-5
3-5003-00151-27-6
</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9" t="str">
            <v>ไม่พบ</v>
          </cell>
          <cell r="CA859"/>
          <cell r="CB859">
            <v>6</v>
          </cell>
          <cell r="CC859"/>
          <cell r="CD859"/>
          <cell r="CE859"/>
          <cell r="CF859"/>
          <cell r="CG859"/>
          <cell r="CH859"/>
          <cell r="CI859"/>
          <cell r="CJ859"/>
          <cell r="CK859"/>
          <cell r="CL859"/>
          <cell r="CM859"/>
          <cell r="CN859"/>
          <cell r="CO859"/>
          <cell r="CP859"/>
          <cell r="CQ859"/>
          <cell r="CR859"/>
          <cell r="CS859"/>
          <cell r="CT859"/>
          <cell r="CU859"/>
          <cell r="CV859"/>
          <cell r="CW859"/>
        </row>
        <row r="860">
          <cell r="B860">
            <v>2332</v>
          </cell>
          <cell r="C860">
            <v>855</v>
          </cell>
          <cell r="D860">
            <v>30</v>
          </cell>
          <cell r="E860">
            <v>11</v>
          </cell>
          <cell r="F860">
            <v>2566</v>
          </cell>
          <cell r="G860">
            <v>800066622203</v>
          </cell>
          <cell r="H860" t="str">
            <v>นาง</v>
          </cell>
          <cell r="I860" t="str">
            <v>ปุญชรัสมิ์</v>
          </cell>
          <cell r="J860" t="str">
            <v>ทะบุญ</v>
          </cell>
          <cell r="K860"/>
          <cell r="L860" t="str">
            <v>แม่แจ่ม</v>
          </cell>
          <cell r="M860" t="str">
            <v>เชียงใหม่ 3</v>
          </cell>
          <cell r="N860">
            <v>8</v>
          </cell>
          <cell r="O860" t="str">
            <v>สินเชื่อองค์กรชุมชน</v>
          </cell>
          <cell r="P860" t="str">
            <v>1.บุคคลค้ำประกัน</v>
          </cell>
          <cell r="Q860">
            <v>49489.32</v>
          </cell>
          <cell r="R860">
            <v>11244.67</v>
          </cell>
          <cell r="S860" t="str">
            <v>จังหวัดฮอด</v>
          </cell>
          <cell r="T860" t="str">
            <v>ผบ.E250</v>
          </cell>
          <cell r="U860">
            <v>2563</v>
          </cell>
          <cell r="V860" t="str">
            <v>ผบ.E92</v>
          </cell>
          <cell r="W860">
            <v>2563</v>
          </cell>
          <cell r="X860"/>
          <cell r="Y860"/>
          <cell r="Z860"/>
          <cell r="AA860">
            <v>6</v>
          </cell>
          <cell r="AB860">
            <v>8</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1</v>
          </cell>
          <cell r="BE860">
            <v>7</v>
          </cell>
          <cell r="BF860">
            <v>2567</v>
          </cell>
          <cell r="BG860">
            <v>0</v>
          </cell>
          <cell r="BH860" t="str">
            <v>-</v>
          </cell>
          <cell r="BI860" t="str">
            <v>-</v>
          </cell>
          <cell r="BJ860" t="str">
            <v>-</v>
          </cell>
          <cell r="BK860">
            <v>0</v>
          </cell>
          <cell r="BL860">
            <v>1060</v>
          </cell>
          <cell r="BM860">
            <v>0</v>
          </cell>
          <cell r="BN860">
            <v>7</v>
          </cell>
          <cell r="BO860">
            <v>8</v>
          </cell>
          <cell r="BP860">
            <v>2567</v>
          </cell>
          <cell r="BQ860" t="str">
            <v>-</v>
          </cell>
          <cell r="BR860" t="str">
            <v>-</v>
          </cell>
          <cell r="BS860" t="str">
            <v>-</v>
          </cell>
          <cell r="BT860" t="str">
            <v>นางปุญชรัสมิ์ ทะบุญ</v>
          </cell>
          <cell r="BU860">
            <v>883263010574</v>
          </cell>
          <cell r="BV860" t="str">
            <v>1.นางปุญชรัสมิ์  ทะบุญ
2.นายไพโรจน์  ทะบุญ
3.นางกิมไล  สนธิคุณ
4.นายเกษม  สนธิคุณ
5.นายธนพร  บุญเทียม</v>
          </cell>
          <cell r="BW860" t="str">
            <v>จำเลยที่ 1
คู่สมรสจำเลยที่ 1
จำเลยที่ 2
คู่สมรสจำเลยที่ 2
จำเลยที่ 3</v>
          </cell>
          <cell r="BX860" t="str">
            <v>3 5003 00057 12 1
3 5003 00241 63 1
3 5003 00058 55 1
3 5003 00152 02 7
3 5003 00242 58 1</v>
          </cell>
          <cell r="BY86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60" t="str">
            <v>ไม่พบทรัพย์</v>
          </cell>
          <cell r="CA860"/>
          <cell r="CB860"/>
          <cell r="CC860"/>
          <cell r="CD860"/>
          <cell r="CE860"/>
          <cell r="CF860"/>
          <cell r="CG860"/>
          <cell r="CH860"/>
          <cell r="CI860"/>
          <cell r="CJ860"/>
          <cell r="CK860"/>
          <cell r="CL860"/>
          <cell r="CM860"/>
          <cell r="CN860"/>
          <cell r="CO860"/>
          <cell r="CP860"/>
          <cell r="CQ860"/>
          <cell r="CR860"/>
          <cell r="CS860"/>
          <cell r="CT860"/>
          <cell r="CU860"/>
          <cell r="CV860"/>
          <cell r="CW860"/>
        </row>
        <row r="861">
          <cell r="B861">
            <v>2333</v>
          </cell>
          <cell r="C861">
            <v>856</v>
          </cell>
          <cell r="D861">
            <v>30</v>
          </cell>
          <cell r="E861">
            <v>11</v>
          </cell>
          <cell r="F861">
            <v>2566</v>
          </cell>
          <cell r="G861">
            <v>800051285289</v>
          </cell>
          <cell r="H861" t="str">
            <v>นาง</v>
          </cell>
          <cell r="I861" t="str">
            <v>อัญชัญ</v>
          </cell>
          <cell r="J861" t="str">
            <v>วรรณคำหรือพูนผล</v>
          </cell>
          <cell r="K861"/>
          <cell r="L861" t="str">
            <v>แม่แจ่ม</v>
          </cell>
          <cell r="M861" t="str">
            <v>เชียงใหม่ 3</v>
          </cell>
          <cell r="N861">
            <v>8</v>
          </cell>
          <cell r="O861" t="str">
            <v>สินเชื่อเพื่อการบริโภค</v>
          </cell>
          <cell r="P861" t="str">
            <v>1.บุคคลค้ำประกัน</v>
          </cell>
          <cell r="Q861">
            <v>46772.86</v>
          </cell>
          <cell r="R861">
            <v>18893.66</v>
          </cell>
          <cell r="S861" t="str">
            <v>จังหวัดฮอด</v>
          </cell>
          <cell r="T861" t="str">
            <v>ผบ.E254</v>
          </cell>
          <cell r="U861">
            <v>2563</v>
          </cell>
          <cell r="V861" t="str">
            <v>ผบ.E95</v>
          </cell>
          <cell r="W861">
            <v>2563</v>
          </cell>
          <cell r="X861">
            <v>6</v>
          </cell>
          <cell r="Y861">
            <v>8</v>
          </cell>
          <cell r="Z861">
            <v>2563</v>
          </cell>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1500</v>
          </cell>
          <cell r="BD861">
            <v>9</v>
          </cell>
          <cell r="BE861">
            <v>8</v>
          </cell>
          <cell r="BF861">
            <v>2567</v>
          </cell>
          <cell r="BG861">
            <v>0</v>
          </cell>
          <cell r="BH861" t="str">
            <v>-</v>
          </cell>
          <cell r="BI861" t="str">
            <v>-</v>
          </cell>
          <cell r="BJ861" t="str">
            <v>-</v>
          </cell>
          <cell r="BK861">
            <v>0</v>
          </cell>
          <cell r="BL861">
            <v>1300</v>
          </cell>
          <cell r="BM861">
            <v>0</v>
          </cell>
          <cell r="BN861">
            <v>10</v>
          </cell>
          <cell r="BO861">
            <v>10</v>
          </cell>
          <cell r="BP861">
            <v>2567</v>
          </cell>
          <cell r="BQ861" t="str">
            <v>-</v>
          </cell>
          <cell r="BR861" t="str">
            <v>-</v>
          </cell>
          <cell r="BS861" t="str">
            <v>-</v>
          </cell>
          <cell r="BT861" t="str">
            <v>นางอัญชัญ วรรณคำหรือพูนผล</v>
          </cell>
          <cell r="BU861">
            <v>883263010576</v>
          </cell>
          <cell r="BV861" t="str">
            <v>1.นางอัญชัญ  พูนผล
2.นายชนะชัย  วรรณคำ
3.นางสายทอง  ศรีรักษา
4.นายวิษณุพงษ์  ศรีรักษา
5.นางสาวสมหญิง  จริยา</v>
          </cell>
          <cell r="BW861" t="str">
            <v>จำเลยที่ 1
คู่สมรสจำเลยที่ 1
จำเลยที่ 2
จำเลยที่ 3
คู่สมรสจำเลยที่ 3</v>
          </cell>
          <cell r="BX861" t="str">
            <v>3 5003 00169 46 9
3 5003 00239 56 4
3 5003 00169 45 1
1 5003 00102 12 1
1 5003 00104 81 6</v>
          </cell>
          <cell r="BY8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1" t="str">
            <v>ไม่พบทรัพย์</v>
          </cell>
          <cell r="CA861" t="str">
            <v>พบ</v>
          </cell>
          <cell r="CB861"/>
          <cell r="CC861"/>
          <cell r="CD861"/>
          <cell r="CE861"/>
          <cell r="CF861"/>
          <cell r="CG861"/>
          <cell r="CH861"/>
          <cell r="CI861"/>
          <cell r="CJ861"/>
          <cell r="CK861"/>
          <cell r="CL861"/>
          <cell r="CM861"/>
          <cell r="CN861"/>
          <cell r="CO861"/>
          <cell r="CP861"/>
          <cell r="CQ861"/>
          <cell r="CR861"/>
          <cell r="CS861"/>
          <cell r="CT861"/>
          <cell r="CU861"/>
          <cell r="CV861"/>
          <cell r="CW861"/>
        </row>
        <row r="862">
          <cell r="B862">
            <v>2334</v>
          </cell>
          <cell r="C862">
            <v>857</v>
          </cell>
          <cell r="D862">
            <v>30</v>
          </cell>
          <cell r="E862">
            <v>11</v>
          </cell>
          <cell r="F862">
            <v>2566</v>
          </cell>
          <cell r="G862">
            <v>800091389281</v>
          </cell>
          <cell r="H862" t="str">
            <v>นางสาว</v>
          </cell>
          <cell r="I862" t="str">
            <v>นัยรัตน์</v>
          </cell>
          <cell r="J862" t="str">
            <v>เตปา</v>
          </cell>
          <cell r="K862"/>
          <cell r="L862" t="str">
            <v>แม่แจ่ม</v>
          </cell>
          <cell r="M862" t="str">
            <v>เชียงใหม่ 3</v>
          </cell>
          <cell r="N862">
            <v>8</v>
          </cell>
          <cell r="O862" t="str">
            <v>สินเชื่อแก้ไขปัญหาหนี้นอกระบบ</v>
          </cell>
          <cell r="P862" t="str">
            <v>1.บุคคลค้ำประกัน</v>
          </cell>
          <cell r="Q862">
            <v>44738.63</v>
          </cell>
          <cell r="R862">
            <v>9127.7999999999993</v>
          </cell>
          <cell r="S862" t="str">
            <v>จังหวัดฮอด</v>
          </cell>
          <cell r="T862" t="str">
            <v>ผบ.E467</v>
          </cell>
          <cell r="U862">
            <v>2564</v>
          </cell>
          <cell r="V862" t="str">
            <v>ผบ.E591</v>
          </cell>
          <cell r="W862">
            <v>2564</v>
          </cell>
          <cell r="X862"/>
          <cell r="Y862"/>
          <cell r="Z862"/>
          <cell r="AA862">
            <v>12</v>
          </cell>
          <cell r="AB862">
            <v>10</v>
          </cell>
          <cell r="AC862">
            <v>2564</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900</v>
          </cell>
          <cell r="BD862">
            <v>5</v>
          </cell>
          <cell r="BE862">
            <v>7</v>
          </cell>
          <cell r="BF862">
            <v>2567</v>
          </cell>
          <cell r="BG862">
            <v>0</v>
          </cell>
          <cell r="BH862" t="str">
            <v>-</v>
          </cell>
          <cell r="BI862" t="str">
            <v>-</v>
          </cell>
          <cell r="BJ862" t="str">
            <v>-</v>
          </cell>
          <cell r="BK862">
            <v>0</v>
          </cell>
          <cell r="BL862">
            <v>845</v>
          </cell>
          <cell r="BM862">
            <v>0</v>
          </cell>
          <cell r="BN862">
            <v>7</v>
          </cell>
          <cell r="BO862">
            <v>8</v>
          </cell>
          <cell r="BP862">
            <v>2567</v>
          </cell>
          <cell r="BQ862" t="str">
            <v>-</v>
          </cell>
          <cell r="BR862" t="str">
            <v>-</v>
          </cell>
          <cell r="BS862" t="str">
            <v>-</v>
          </cell>
          <cell r="BT862" t="str">
            <v>นางสาวนัยรัตน์ เตปา</v>
          </cell>
          <cell r="BU862">
            <v>883263010577</v>
          </cell>
          <cell r="BV862" t="str">
            <v>1.นางสาวนัยรัตน์  เตปา
2.นางสาวอรทัย  สุขสามัคคี
3.นายพัฒนพงษ์  สุขสามัคคี</v>
          </cell>
          <cell r="BW862" t="str">
            <v>จำเลยที่ 1
จำเลยที่ 2
คู่สมรสจำเลยที่ 2</v>
          </cell>
          <cell r="BX862" t="str">
            <v xml:space="preserve"> 3 5003 00249 85 3
3 7106 00342 40 7
1 5099 00174 91 1</v>
          </cell>
          <cell r="BY862"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cell r="CP862"/>
          <cell r="CQ862"/>
          <cell r="CR862"/>
          <cell r="CS862"/>
          <cell r="CT862"/>
          <cell r="CU862"/>
          <cell r="CV862"/>
          <cell r="CW862"/>
        </row>
        <row r="863">
          <cell r="B863">
            <v>2335</v>
          </cell>
          <cell r="C863">
            <v>858</v>
          </cell>
          <cell r="D863">
            <v>30</v>
          </cell>
          <cell r="E863">
            <v>11</v>
          </cell>
          <cell r="F863">
            <v>2566</v>
          </cell>
          <cell r="G863">
            <v>800057636105</v>
          </cell>
          <cell r="H863" t="str">
            <v>นางสาว</v>
          </cell>
          <cell r="I863" t="str">
            <v>จิรัชญา</v>
          </cell>
          <cell r="J863" t="str">
            <v>นามวิเศษหรือบุญเทียม</v>
          </cell>
          <cell r="K863"/>
          <cell r="L863" t="str">
            <v>แม่แจ่ม</v>
          </cell>
          <cell r="M863" t="str">
            <v>เชียงใหม่ 3</v>
          </cell>
          <cell r="N863">
            <v>8</v>
          </cell>
          <cell r="O863" t="str">
            <v>สินเชื่อพัฒนาองค์กรชุมชน</v>
          </cell>
          <cell r="P863" t="str">
            <v>1.บุคคลค้ำประกัน</v>
          </cell>
          <cell r="Q863">
            <v>161699.84</v>
          </cell>
          <cell r="R863">
            <v>51421.99</v>
          </cell>
          <cell r="S863" t="str">
            <v>จังหวัดฮอด</v>
          </cell>
          <cell r="T863" t="str">
            <v>ผบ.E261</v>
          </cell>
          <cell r="U863">
            <v>2563</v>
          </cell>
          <cell r="V863" t="str">
            <v>ผบ.E99</v>
          </cell>
          <cell r="W863">
            <v>2563</v>
          </cell>
          <cell r="X863"/>
          <cell r="Y863"/>
          <cell r="Z863"/>
          <cell r="AA863">
            <v>6</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1</v>
          </cell>
          <cell r="BE863">
            <v>7</v>
          </cell>
          <cell r="BF863">
            <v>2567</v>
          </cell>
          <cell r="BG863">
            <v>0</v>
          </cell>
          <cell r="BH863" t="str">
            <v>-</v>
          </cell>
          <cell r="BI863" t="str">
            <v>-</v>
          </cell>
          <cell r="BJ863" t="str">
            <v>-</v>
          </cell>
          <cell r="BK863">
            <v>0</v>
          </cell>
          <cell r="BL863">
            <v>1440</v>
          </cell>
          <cell r="BM863">
            <v>0</v>
          </cell>
          <cell r="BN863">
            <v>7</v>
          </cell>
          <cell r="BO863">
            <v>8</v>
          </cell>
          <cell r="BP863">
            <v>2567</v>
          </cell>
          <cell r="BQ863" t="str">
            <v>-</v>
          </cell>
          <cell r="BR863" t="str">
            <v>-</v>
          </cell>
          <cell r="BS863" t="str">
            <v>-</v>
          </cell>
          <cell r="BT863" t="str">
            <v>นางสาวจิรัชญา นามวิเศษหรือบุญเทียม</v>
          </cell>
          <cell r="BU863">
            <v>883263010580</v>
          </cell>
          <cell r="BV863"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3" t="str">
            <v>จำเลยที่ 1
คู่สมรสจำเลยที่ 1
จำเลยที่ 2
คู่สมรสจำเลยที่ 2
จำเลยที่ 3
คู่สมรสจำเลยที่ 3</v>
          </cell>
          <cell r="BX863" t="str">
            <v>3 5003 00051 95 6
1 4103 00062 01 4
3 5003 00051 87 5
5 5101 90005 72 2
3 5003 00051 86 7
3 5003 00052 36 7</v>
          </cell>
          <cell r="BY863"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cell r="CB863"/>
          <cell r="CC863"/>
          <cell r="CD863"/>
          <cell r="CE863"/>
          <cell r="CF863"/>
          <cell r="CG863"/>
          <cell r="CH863"/>
          <cell r="CI863"/>
          <cell r="CJ863"/>
          <cell r="CK863"/>
          <cell r="CL863"/>
          <cell r="CM863"/>
          <cell r="CN863"/>
          <cell r="CO863"/>
          <cell r="CP863"/>
          <cell r="CQ863"/>
          <cell r="CR863"/>
          <cell r="CS863"/>
          <cell r="CT863"/>
          <cell r="CU863"/>
          <cell r="CV863"/>
          <cell r="CW863"/>
        </row>
        <row r="864">
          <cell r="B864">
            <v>2336</v>
          </cell>
          <cell r="C864">
            <v>859</v>
          </cell>
          <cell r="D864">
            <v>30</v>
          </cell>
          <cell r="E864">
            <v>11</v>
          </cell>
          <cell r="F864">
            <v>2566</v>
          </cell>
          <cell r="G864">
            <v>800035262115</v>
          </cell>
          <cell r="H864" t="str">
            <v>นาย</v>
          </cell>
          <cell r="I864" t="str">
            <v>ปราโมทย์</v>
          </cell>
          <cell r="J864" t="str">
            <v>กองจันทร์</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392342.63</v>
          </cell>
          <cell r="R864">
            <v>143225.15</v>
          </cell>
          <cell r="S864" t="str">
            <v>จังหวัดฮอด</v>
          </cell>
          <cell r="T864" t="str">
            <v>ผบ.E357</v>
          </cell>
          <cell r="U864">
            <v>2563</v>
          </cell>
          <cell r="V864" t="str">
            <v>ผบ.E244</v>
          </cell>
          <cell r="W864">
            <v>2563</v>
          </cell>
          <cell r="X864"/>
          <cell r="Y864"/>
          <cell r="Z864"/>
          <cell r="AA864">
            <v>31</v>
          </cell>
          <cell r="AB864">
            <v>8</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1800</v>
          </cell>
          <cell r="BD864">
            <v>9</v>
          </cell>
          <cell r="BE864">
            <v>8</v>
          </cell>
          <cell r="BF864">
            <v>2567</v>
          </cell>
          <cell r="BG864">
            <v>0</v>
          </cell>
          <cell r="BH864" t="str">
            <v>-</v>
          </cell>
          <cell r="BI864" t="str">
            <v>-</v>
          </cell>
          <cell r="BJ864" t="str">
            <v>-</v>
          </cell>
          <cell r="BK864">
            <v>0</v>
          </cell>
          <cell r="BL864">
            <v>1140</v>
          </cell>
          <cell r="BM864">
            <v>0</v>
          </cell>
          <cell r="BN864">
            <v>10</v>
          </cell>
          <cell r="BO864">
            <v>10</v>
          </cell>
          <cell r="BP864">
            <v>2567</v>
          </cell>
          <cell r="BQ864" t="str">
            <v>-</v>
          </cell>
          <cell r="BR864" t="str">
            <v>-</v>
          </cell>
          <cell r="BS864" t="str">
            <v>-</v>
          </cell>
          <cell r="BT864" t="str">
            <v>นายปราโมทย์ กองจันทร์</v>
          </cell>
          <cell r="BU864">
            <v>883263011351</v>
          </cell>
          <cell r="BV864"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4" t="str">
            <v>จำเลยที่ 1
คู่สมรสจำเลยที่ 1
จำเลยที่ 2
คู่สมรสจำเลยที่ 2
จำเลยที่ 3
คู่สมรสจำเลยที่ 3</v>
          </cell>
          <cell r="BX864" t="str">
            <v>3 5003 00091 33 8
5 5003 00016 58 8
3 5003 00095 34 1
3 5003 00092 44 0
3 5003 00092 48 2
3 5003 00092 47 4</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t="str">
            <v>ไม่พบ</v>
          </cell>
          <cell r="CB864"/>
          <cell r="CC864"/>
          <cell r="CD864"/>
          <cell r="CE864"/>
          <cell r="CF864"/>
          <cell r="CG864"/>
          <cell r="CH864"/>
          <cell r="CI864"/>
          <cell r="CJ864"/>
          <cell r="CK864"/>
          <cell r="CL864"/>
          <cell r="CM864"/>
          <cell r="CN864"/>
          <cell r="CO864"/>
          <cell r="CP864"/>
          <cell r="CQ864"/>
          <cell r="CR864"/>
          <cell r="CS864"/>
          <cell r="CT864"/>
          <cell r="CU864"/>
          <cell r="CV864"/>
          <cell r="CW864"/>
        </row>
        <row r="865">
          <cell r="B865">
            <v>2337</v>
          </cell>
          <cell r="C865">
            <v>860</v>
          </cell>
          <cell r="D865">
            <v>30</v>
          </cell>
          <cell r="E865">
            <v>11</v>
          </cell>
          <cell r="F865">
            <v>2566</v>
          </cell>
          <cell r="G865">
            <v>800035262065</v>
          </cell>
          <cell r="H865" t="str">
            <v>นาย</v>
          </cell>
          <cell r="I865" t="str">
            <v>ชาติชาย</v>
          </cell>
          <cell r="J865" t="str">
            <v>เตจ๊ะแก้ว</v>
          </cell>
          <cell r="K865"/>
          <cell r="L865" t="str">
            <v>แม่แจ่ม</v>
          </cell>
          <cell r="M865" t="str">
            <v>เชียงใหม่ 3</v>
          </cell>
          <cell r="N865">
            <v>8</v>
          </cell>
          <cell r="O865" t="str">
            <v>สินเชื่อพัฒนาองค์กรชุมชน(รายบุคคล)</v>
          </cell>
          <cell r="P865" t="str">
            <v>1.บุคคลค้ำประกัน</v>
          </cell>
          <cell r="Q865">
            <v>61165.32</v>
          </cell>
          <cell r="R865">
            <v>28159.68</v>
          </cell>
          <cell r="S865" t="str">
            <v>จังหวัดฮอด</v>
          </cell>
          <cell r="T865" t="str">
            <v>ผบ.473</v>
          </cell>
          <cell r="U865">
            <v>2563</v>
          </cell>
          <cell r="V865" t="str">
            <v>ผบ.778</v>
          </cell>
          <cell r="W865">
            <v>2563</v>
          </cell>
          <cell r="X865"/>
          <cell r="Y865"/>
          <cell r="Z865"/>
          <cell r="AA865">
            <v>24</v>
          </cell>
          <cell r="AB865">
            <v>11</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1185</v>
          </cell>
          <cell r="BM865">
            <v>0</v>
          </cell>
          <cell r="BN865">
            <v>7</v>
          </cell>
          <cell r="BO865">
            <v>8</v>
          </cell>
          <cell r="BP865">
            <v>2567</v>
          </cell>
          <cell r="BQ865" t="str">
            <v>-</v>
          </cell>
          <cell r="BR865" t="str">
            <v>-</v>
          </cell>
          <cell r="BS865" t="str">
            <v>-</v>
          </cell>
          <cell r="BT865" t="str">
            <v>นายชาติชาย เตจ๊ะแก้ว</v>
          </cell>
          <cell r="BU865">
            <v>883263011352</v>
          </cell>
          <cell r="BV865" t="str">
            <v>1.นายชาติชาย  เตจ๊ะแก้ว
2.นายณัฐวุฒิ  สุนันตา
3.นายมานิต  สารินจา
4.นายกองจันทร์  สารินจา
5.นายศรายุทธ  กองจันทร์</v>
          </cell>
          <cell r="BW865" t="str">
            <v>จำเลยที่ 1
จำเลยที่ 2
จำเลยที่ 3
คู่สมรสจำเลยที่ 3
จำเลยที่ 4</v>
          </cell>
          <cell r="BX865" t="str">
            <v>3 5003 00095 53 8
1 5003 00106 49 5
3 5201 01513 41 1
3 5003 00092 41 5
1 5003 00071 48 9</v>
          </cell>
          <cell r="BY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5" t="str">
            <v>ไม่พบทรัพย์</v>
          </cell>
          <cell r="CA865"/>
          <cell r="CB865"/>
          <cell r="CC865"/>
          <cell r="CD865"/>
          <cell r="CE865"/>
          <cell r="CF865"/>
          <cell r="CG865"/>
          <cell r="CH865"/>
          <cell r="CI865"/>
          <cell r="CJ865"/>
          <cell r="CK865"/>
          <cell r="CL865"/>
          <cell r="CM865"/>
          <cell r="CN865"/>
          <cell r="CO865"/>
          <cell r="CP865"/>
          <cell r="CQ865"/>
          <cell r="CR865"/>
          <cell r="CS865"/>
          <cell r="CT865"/>
          <cell r="CU865"/>
          <cell r="CV865"/>
          <cell r="CW865"/>
        </row>
        <row r="866">
          <cell r="B866">
            <v>2338</v>
          </cell>
          <cell r="C866">
            <v>861</v>
          </cell>
          <cell r="D866">
            <v>30</v>
          </cell>
          <cell r="E866">
            <v>11</v>
          </cell>
          <cell r="F866">
            <v>2566</v>
          </cell>
          <cell r="G866">
            <v>800057409479</v>
          </cell>
          <cell r="H866" t="str">
            <v>นาง</v>
          </cell>
          <cell r="I866" t="str">
            <v>จันทรา</v>
          </cell>
          <cell r="J866" t="str">
            <v>อินจัน</v>
          </cell>
          <cell r="K866"/>
          <cell r="L866" t="str">
            <v>ฮอด</v>
          </cell>
          <cell r="M866" t="str">
            <v>เชียงใหม่ 3</v>
          </cell>
          <cell r="N866">
            <v>8</v>
          </cell>
          <cell r="O866" t="str">
            <v>สินเชื่อธนาคารประชาชน</v>
          </cell>
          <cell r="P866" t="str">
            <v>1.บุคคลค้ำประกัน</v>
          </cell>
          <cell r="Q866">
            <v>71295.820000000007</v>
          </cell>
          <cell r="R866">
            <v>25082.52</v>
          </cell>
          <cell r="S866" t="str">
            <v>จังหวัดฮอด</v>
          </cell>
          <cell r="T866" t="str">
            <v>ผบ.E505</v>
          </cell>
          <cell r="U866">
            <v>2564</v>
          </cell>
          <cell r="V866" t="str">
            <v>ผบ.E564</v>
          </cell>
          <cell r="W866">
            <v>2564</v>
          </cell>
          <cell r="X866"/>
          <cell r="Y866"/>
          <cell r="Z866"/>
          <cell r="AA866">
            <v>11</v>
          </cell>
          <cell r="AB866">
            <v>10</v>
          </cell>
          <cell r="AC866">
            <v>2564</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1410</v>
          </cell>
          <cell r="BM866">
            <v>0</v>
          </cell>
          <cell r="BN866">
            <v>15</v>
          </cell>
          <cell r="BO866">
            <v>11</v>
          </cell>
          <cell r="BP866">
            <v>2567</v>
          </cell>
          <cell r="BQ866" t="str">
            <v>-</v>
          </cell>
          <cell r="BR866" t="str">
            <v>-</v>
          </cell>
          <cell r="BS866" t="str">
            <v>-</v>
          </cell>
          <cell r="BT866" t="str">
            <v>นางจันทรา อินจัน</v>
          </cell>
          <cell r="BU866">
            <v>823760010209</v>
          </cell>
          <cell r="BV866" t="str">
            <v>1.นางจันทรา  อินจัน
2.นายธนพล  อินจัน
3.นายวีระยุทธ์  จันทร์เป็ง
4.นางลัดดาวัลย์  จันทร์เป็ง
5.นายผดุงพงศ์  สมโสม</v>
          </cell>
          <cell r="BW866" t="str">
            <v>จำเลยที่ 1
คู่สมรสจำเลยที่ 1
จำเลยที่ 2
จำเลยที่ 3
คู่สมรสจำเลยที่ 3</v>
          </cell>
          <cell r="BX866" t="str">
            <v>1 5016 00058 00 4
1 1298 00066 91 5
3 5016 00016 52 9
3 5016 00016 54 5
3 1104 01356 30 6</v>
          </cell>
          <cell r="BY866"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6" t="str">
            <v>ไม่พบทรัพย์</v>
          </cell>
          <cell r="CA866"/>
          <cell r="CB866"/>
          <cell r="CC866"/>
          <cell r="CD866"/>
          <cell r="CE866"/>
          <cell r="CF866"/>
          <cell r="CG866"/>
          <cell r="CH866"/>
          <cell r="CI866"/>
          <cell r="CJ866"/>
          <cell r="CK866"/>
          <cell r="CL866"/>
          <cell r="CM866"/>
          <cell r="CN866"/>
          <cell r="CO866"/>
          <cell r="CP866"/>
          <cell r="CQ866"/>
          <cell r="CR866"/>
          <cell r="CS866"/>
          <cell r="CT866"/>
          <cell r="CU866"/>
          <cell r="CV866"/>
          <cell r="CW866"/>
        </row>
        <row r="867">
          <cell r="B867">
            <v>2339</v>
          </cell>
          <cell r="C867">
            <v>862</v>
          </cell>
          <cell r="D867">
            <v>30</v>
          </cell>
          <cell r="E867">
            <v>11</v>
          </cell>
          <cell r="F867">
            <v>2566</v>
          </cell>
          <cell r="G867">
            <v>800082351862</v>
          </cell>
          <cell r="H867" t="str">
            <v>นาง</v>
          </cell>
          <cell r="I867" t="str">
            <v>คำมูล</v>
          </cell>
          <cell r="J867" t="str">
            <v>หมื่นไก่</v>
          </cell>
          <cell r="K867"/>
          <cell r="L867" t="str">
            <v>ฮอด</v>
          </cell>
          <cell r="M867" t="str">
            <v>เชียงใหม่ 3</v>
          </cell>
          <cell r="N867">
            <v>8</v>
          </cell>
          <cell r="O867" t="str">
            <v>สินเชื่อเพื่อการบริโภค</v>
          </cell>
          <cell r="P867" t="str">
            <v>1.บุคคลค้ำประกัน</v>
          </cell>
          <cell r="Q867">
            <v>86551.52</v>
          </cell>
          <cell r="R867">
            <v>20805.66</v>
          </cell>
          <cell r="S867" t="str">
            <v>จังหวัดฮอด</v>
          </cell>
          <cell r="T867" t="str">
            <v>ผบ.E411</v>
          </cell>
          <cell r="U867">
            <v>2565</v>
          </cell>
          <cell r="V867" t="str">
            <v>ผบ.E443</v>
          </cell>
          <cell r="W867">
            <v>2565</v>
          </cell>
          <cell r="X867">
            <v>12</v>
          </cell>
          <cell r="Y867">
            <v>7</v>
          </cell>
          <cell r="Z867">
            <v>2565</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1500</v>
          </cell>
          <cell r="BD867">
            <v>5</v>
          </cell>
          <cell r="BE867">
            <v>7</v>
          </cell>
          <cell r="BF867">
            <v>2567</v>
          </cell>
          <cell r="BG867">
            <v>0</v>
          </cell>
          <cell r="BH867" t="str">
            <v>-</v>
          </cell>
          <cell r="BI867" t="str">
            <v>-</v>
          </cell>
          <cell r="BJ867" t="str">
            <v>-</v>
          </cell>
          <cell r="BK867">
            <v>0</v>
          </cell>
          <cell r="BL867">
            <v>980</v>
          </cell>
          <cell r="BM867">
            <v>0</v>
          </cell>
          <cell r="BN867">
            <v>18</v>
          </cell>
          <cell r="BO867">
            <v>11</v>
          </cell>
          <cell r="BP867">
            <v>2567</v>
          </cell>
          <cell r="BQ867" t="str">
            <v>-</v>
          </cell>
          <cell r="BR867" t="str">
            <v>-</v>
          </cell>
          <cell r="BS867" t="str">
            <v>-</v>
          </cell>
          <cell r="BT867" t="str">
            <v>นางคำมูล หมื่นไก่</v>
          </cell>
          <cell r="BU867">
            <v>888164010562</v>
          </cell>
          <cell r="BV867" t="str">
            <v>1.นางคำมูล  หมื่นไก่
2.นายสุวิทเดช  สิงโต
3.นางสาวสีดา  ปัญญากิจอุดมกูล
4.นางมุกดา  อินต๊ะชอน
5.นายเหรียญ  อินต๊ะชอน</v>
          </cell>
          <cell r="BW867" t="str">
            <v>จำเลยที่ 1
จำเลยที่ 2
คู่สมรสจำเลยที่ 2
จำเลยที่ 3
คู่สมรสจำเลยที่ 3</v>
          </cell>
          <cell r="BX867" t="str">
            <v>3 5016 00136 96 6
3 5016 00137 53 9
1 5804 00152 68 5
3 5016 00136 87 7
3 5016 00136 03 6</v>
          </cell>
          <cell r="BY86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7" t="str">
            <v>ไม่พบทรัพย์</v>
          </cell>
          <cell r="CA867"/>
          <cell r="CB867"/>
          <cell r="CC867"/>
          <cell r="CD867"/>
          <cell r="CE867"/>
          <cell r="CF867"/>
          <cell r="CG867"/>
          <cell r="CH867"/>
          <cell r="CI867"/>
          <cell r="CJ867"/>
          <cell r="CK867"/>
          <cell r="CL867"/>
          <cell r="CM867"/>
          <cell r="CN867"/>
          <cell r="CO867"/>
          <cell r="CP867"/>
          <cell r="CQ867"/>
          <cell r="CR867"/>
          <cell r="CS867"/>
          <cell r="CT867"/>
          <cell r="CU867"/>
          <cell r="CV867"/>
          <cell r="CW867"/>
        </row>
        <row r="868">
          <cell r="B868">
            <v>2340</v>
          </cell>
          <cell r="C868">
            <v>863</v>
          </cell>
          <cell r="D868">
            <v>30</v>
          </cell>
          <cell r="E868">
            <v>11</v>
          </cell>
          <cell r="F868">
            <v>2566</v>
          </cell>
          <cell r="G868">
            <v>800066722995</v>
          </cell>
          <cell r="H868" t="str">
            <v>นาง</v>
          </cell>
          <cell r="I868" t="str">
            <v>ศรีจันทร์</v>
          </cell>
          <cell r="J868" t="str">
            <v>นำมะ</v>
          </cell>
          <cell r="K868"/>
          <cell r="L868" t="str">
            <v>ฮอด</v>
          </cell>
          <cell r="M868" t="str">
            <v>เชียงใหม่ 3</v>
          </cell>
          <cell r="N868">
            <v>8</v>
          </cell>
          <cell r="O868" t="str">
            <v>สินเชื่อเพื่อการบริโภค</v>
          </cell>
          <cell r="P868" t="str">
            <v>1.บุคคลค้ำประกัน</v>
          </cell>
          <cell r="Q868">
            <v>47228.59</v>
          </cell>
          <cell r="R868">
            <v>4426.3900000000003</v>
          </cell>
          <cell r="S868" t="str">
            <v>จังหวัดฮอด</v>
          </cell>
          <cell r="T868" t="str">
            <v>ผบ.E153</v>
          </cell>
          <cell r="U868">
            <v>2565</v>
          </cell>
          <cell r="V868" t="str">
            <v>ผบ.E243</v>
          </cell>
          <cell r="W868">
            <v>2565</v>
          </cell>
          <cell r="X868"/>
          <cell r="Y868"/>
          <cell r="Z868"/>
          <cell r="AA868">
            <v>19</v>
          </cell>
          <cell r="AB868">
            <v>4</v>
          </cell>
          <cell r="AC868">
            <v>2565</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900</v>
          </cell>
          <cell r="BD868">
            <v>5</v>
          </cell>
          <cell r="BE868">
            <v>7</v>
          </cell>
          <cell r="BF868">
            <v>2567</v>
          </cell>
          <cell r="BG868">
            <v>0</v>
          </cell>
          <cell r="BH868" t="str">
            <v>-</v>
          </cell>
          <cell r="BI868" t="str">
            <v>-</v>
          </cell>
          <cell r="BJ868" t="str">
            <v>-</v>
          </cell>
          <cell r="BK868">
            <v>0</v>
          </cell>
          <cell r="BL868">
            <v>620</v>
          </cell>
          <cell r="BM868">
            <v>0</v>
          </cell>
          <cell r="BN868">
            <v>18</v>
          </cell>
          <cell r="BO868">
            <v>11</v>
          </cell>
          <cell r="BP868">
            <v>2567</v>
          </cell>
          <cell r="BQ868" t="str">
            <v>-</v>
          </cell>
          <cell r="BR868" t="str">
            <v>-</v>
          </cell>
          <cell r="BS868" t="str">
            <v>-</v>
          </cell>
          <cell r="BT868" t="str">
            <v>นางศรีจันทร์ นำมะ</v>
          </cell>
          <cell r="BU868">
            <v>883262011437</v>
          </cell>
          <cell r="BV868" t="str">
            <v>1.นางศรีจันทร์  นำมะ
2.นาววุฒิไกร  สร้อยฟ้า
3.นายชัชวัล  นำมะ</v>
          </cell>
          <cell r="BW868" t="str">
            <v>จำเลยที่ 1
จำเลยที่ 2
จำเลยที่ 3</v>
          </cell>
          <cell r="BX868" t="str">
            <v>3 5016 00167 92 6
1 5016 00111 84 3
3 5016 00165 94 0</v>
          </cell>
          <cell r="BY8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8" t="str">
            <v>ไม่พบทรัพย์</v>
          </cell>
          <cell r="CA868"/>
          <cell r="CB868"/>
          <cell r="CC868"/>
          <cell r="CD868"/>
          <cell r="CE868"/>
          <cell r="CF868"/>
          <cell r="CG868"/>
          <cell r="CH868"/>
          <cell r="CI868"/>
          <cell r="CJ868"/>
          <cell r="CK868"/>
          <cell r="CL868"/>
          <cell r="CM868"/>
          <cell r="CN868"/>
          <cell r="CO868"/>
          <cell r="CP868"/>
          <cell r="CQ868"/>
          <cell r="CR868"/>
          <cell r="CS868"/>
          <cell r="CT868"/>
          <cell r="CU868"/>
          <cell r="CV868"/>
          <cell r="CW868"/>
        </row>
        <row r="869">
          <cell r="B869">
            <v>2341</v>
          </cell>
          <cell r="C869">
            <v>864</v>
          </cell>
          <cell r="D869">
            <v>30</v>
          </cell>
          <cell r="E869">
            <v>11</v>
          </cell>
          <cell r="F869">
            <v>2566</v>
          </cell>
          <cell r="G869">
            <v>800072349940</v>
          </cell>
          <cell r="H869" t="str">
            <v>นาง</v>
          </cell>
          <cell r="I869" t="str">
            <v>เกตุแก้ว</v>
          </cell>
          <cell r="J869" t="str">
            <v>สิงห์โต</v>
          </cell>
          <cell r="K869"/>
          <cell r="L869" t="str">
            <v>ฮอด</v>
          </cell>
          <cell r="M869" t="str">
            <v>เชียงใหม่ 3</v>
          </cell>
          <cell r="N869">
            <v>8</v>
          </cell>
          <cell r="O869" t="str">
            <v>สินเชื่อเพื่อการบริโภค</v>
          </cell>
          <cell r="P869" t="str">
            <v>1.บุคคลค้ำประกัน</v>
          </cell>
          <cell r="Q869">
            <v>96906.73</v>
          </cell>
          <cell r="R869">
            <v>24144.68</v>
          </cell>
          <cell r="S869" t="str">
            <v>จังหวัดฮอด</v>
          </cell>
          <cell r="T869" t="str">
            <v>ผบ.E417</v>
          </cell>
          <cell r="U869">
            <v>2565</v>
          </cell>
          <cell r="V869" t="str">
            <v>ผบ.E445</v>
          </cell>
          <cell r="W869">
            <v>2565</v>
          </cell>
          <cell r="X869">
            <v>18</v>
          </cell>
          <cell r="Y869">
            <v>7</v>
          </cell>
          <cell r="Z869">
            <v>2565</v>
          </cell>
          <cell r="AA869"/>
          <cell r="AB869"/>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1040</v>
          </cell>
          <cell r="BM869">
            <v>0</v>
          </cell>
          <cell r="BN869">
            <v>18</v>
          </cell>
          <cell r="BO869">
            <v>11</v>
          </cell>
          <cell r="BP869">
            <v>2567</v>
          </cell>
          <cell r="BQ869" t="str">
            <v>-</v>
          </cell>
          <cell r="BR869" t="str">
            <v>-</v>
          </cell>
          <cell r="BS869" t="str">
            <v>-</v>
          </cell>
          <cell r="BT869" t="str">
            <v>นางเกตุแก้ว สิงห์โต</v>
          </cell>
          <cell r="BU869">
            <v>888164010548</v>
          </cell>
          <cell r="BV869" t="str">
            <v>1.นางเกตุแก้ว  สิงโต
2.นายสุวรรณ์  สิงโต
3.นางยุพา  วงค์แก้ว
4.นายนพดล  วงค์แก้ว
5.นายเกรียงศักดิ์  ลูนใฝ</v>
          </cell>
          <cell r="BW869" t="str">
            <v>จำเลยที่ 1
คู่สมรสจำเลยที่ 1
จำเลยที่ 2
คู่สมรสจำเลยที่ 2
จำเลยที่ 3</v>
          </cell>
          <cell r="BX869" t="str">
            <v>3 5016 00137 51 2
3 5016 00137 50 4
5 5016 01042 11 2
3 5010 00288 20 0
3 5016 00136 52 4</v>
          </cell>
          <cell r="BY869" t="e">
            <v>#NAME?</v>
          </cell>
          <cell r="BZ869" t="str">
            <v>ไม่พบทรัพย์</v>
          </cell>
          <cell r="CA869"/>
          <cell r="CB869"/>
          <cell r="CC869"/>
          <cell r="CD869"/>
          <cell r="CE869"/>
          <cell r="CF869"/>
          <cell r="CG869"/>
          <cell r="CH869"/>
          <cell r="CI869"/>
          <cell r="CJ869"/>
          <cell r="CK869"/>
          <cell r="CL869"/>
          <cell r="CM869"/>
          <cell r="CN869"/>
          <cell r="CO869"/>
          <cell r="CP869"/>
          <cell r="CQ869"/>
          <cell r="CR869"/>
          <cell r="CS869"/>
          <cell r="CT869"/>
          <cell r="CU869"/>
          <cell r="CV869"/>
          <cell r="CW869"/>
        </row>
        <row r="870">
          <cell r="B870">
            <v>2342</v>
          </cell>
          <cell r="C870">
            <v>865</v>
          </cell>
          <cell r="D870">
            <v>30</v>
          </cell>
          <cell r="E870">
            <v>11</v>
          </cell>
          <cell r="F870">
            <v>2566</v>
          </cell>
          <cell r="G870">
            <v>800090501654</v>
          </cell>
          <cell r="H870" t="str">
            <v>นางสาว</v>
          </cell>
          <cell r="I870" t="str">
            <v>หฤทัย</v>
          </cell>
          <cell r="J870" t="str">
            <v>ขันทัง</v>
          </cell>
          <cell r="K870"/>
          <cell r="L870" t="str">
            <v>ฮอด</v>
          </cell>
          <cell r="M870" t="str">
            <v>เชียงใหม่ 3</v>
          </cell>
          <cell r="N870">
            <v>8</v>
          </cell>
          <cell r="O870" t="str">
            <v>สินเชื่อเพื่อการบริโภค</v>
          </cell>
          <cell r="P870" t="str">
            <v>1.บุคคลค้ำประกัน</v>
          </cell>
          <cell r="Q870">
            <v>31483.360000000001</v>
          </cell>
          <cell r="R870">
            <v>8657.81</v>
          </cell>
          <cell r="S870" t="str">
            <v>จังหวัดฮอด</v>
          </cell>
          <cell r="T870" t="str">
            <v>ผบ.E716</v>
          </cell>
          <cell r="U870">
            <v>2565</v>
          </cell>
          <cell r="V870" t="str">
            <v>ผบ.E803</v>
          </cell>
          <cell r="W870">
            <v>2565</v>
          </cell>
          <cell r="X870"/>
          <cell r="Y870"/>
          <cell r="Z870"/>
          <cell r="AA870">
            <v>25</v>
          </cell>
          <cell r="AB870">
            <v>10</v>
          </cell>
          <cell r="AC870">
            <v>2565</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v>1500</v>
          </cell>
          <cell r="BD870">
            <v>5</v>
          </cell>
          <cell r="BE870">
            <v>7</v>
          </cell>
          <cell r="BF870">
            <v>2567</v>
          </cell>
          <cell r="BG870">
            <v>0</v>
          </cell>
          <cell r="BH870" t="str">
            <v>-</v>
          </cell>
          <cell r="BI870" t="str">
            <v>-</v>
          </cell>
          <cell r="BJ870" t="str">
            <v>-</v>
          </cell>
          <cell r="BK870">
            <v>0</v>
          </cell>
          <cell r="BL870">
            <v>1255</v>
          </cell>
          <cell r="BM870">
            <v>0</v>
          </cell>
          <cell r="BN870">
            <v>18</v>
          </cell>
          <cell r="BO870">
            <v>11</v>
          </cell>
          <cell r="BP870">
            <v>2567</v>
          </cell>
          <cell r="BQ870" t="str">
            <v>-</v>
          </cell>
          <cell r="BR870" t="str">
            <v>-</v>
          </cell>
          <cell r="BS870" t="str">
            <v>-</v>
          </cell>
          <cell r="BT870" t="str">
            <v>นางสาวหฤทัย ขันทัง</v>
          </cell>
          <cell r="BU870">
            <v>888165010081</v>
          </cell>
          <cell r="BV870" t="str">
            <v>1.นางสาวหฤทัย  ขันทัง
2.นางอรุณี  วรรณภีระ
3.นายเพชร  วรรณภีระ
4.นางสาวทับทิม  จันทร์แก้ว
5.นายอ่อนศรี  ขันแก้ว</v>
          </cell>
          <cell r="BW870" t="str">
            <v>จำเลยที่ 1
จำเลยที่ 2 
คู่สมรสจำเลยที่ 2
จำเลยที่ 3
คู่สมรสจำเลยที่ 3</v>
          </cell>
          <cell r="BX870" t="str">
            <v>1 5016 00110 10 3
3 5016 00076 38 6
3 5016 00080 45 2
3 5016 00080 60 0
3 4305 00745 99 5</v>
          </cell>
          <cell r="BY870" t="e">
            <v>#NAME?</v>
          </cell>
          <cell r="BZ870" t="str">
            <v>ไม่พบทรัพย์</v>
          </cell>
          <cell r="CA870"/>
          <cell r="CB870"/>
          <cell r="CC870"/>
          <cell r="CD870"/>
          <cell r="CE870"/>
          <cell r="CF870"/>
          <cell r="CG870"/>
          <cell r="CH870"/>
          <cell r="CI870"/>
          <cell r="CJ870"/>
          <cell r="CK870"/>
          <cell r="CL870"/>
          <cell r="CM870"/>
          <cell r="CN870"/>
          <cell r="CO870"/>
          <cell r="CP870"/>
          <cell r="CQ870"/>
          <cell r="CR870"/>
          <cell r="CS870"/>
          <cell r="CT870"/>
          <cell r="CU870"/>
          <cell r="CV870"/>
          <cell r="CW870"/>
        </row>
        <row r="871">
          <cell r="B871">
            <v>2343</v>
          </cell>
          <cell r="C871">
            <v>866</v>
          </cell>
          <cell r="D871">
            <v>30</v>
          </cell>
          <cell r="E871">
            <v>11</v>
          </cell>
          <cell r="F871">
            <v>2566</v>
          </cell>
          <cell r="G871">
            <v>800018360423</v>
          </cell>
          <cell r="H871" t="str">
            <v>นาย</v>
          </cell>
          <cell r="I871" t="str">
            <v>ธีระพงษ์</v>
          </cell>
          <cell r="J871" t="str">
            <v>แก้ววงค์วาน</v>
          </cell>
          <cell r="K871"/>
          <cell r="L871" t="str">
            <v>สารภี</v>
          </cell>
          <cell r="M871" t="str">
            <v>เชียงใหม่ 3</v>
          </cell>
          <cell r="N871">
            <v>8</v>
          </cell>
          <cell r="O871" t="str">
            <v>-</v>
          </cell>
          <cell r="P871" t="str">
            <v>1.บุคคลค้ำประกัน</v>
          </cell>
          <cell r="Q871"/>
          <cell r="R871"/>
          <cell r="S871" t="str">
            <v>จังหวัดฮอด</v>
          </cell>
          <cell r="T871" t="str">
            <v>ผบ.615</v>
          </cell>
          <cell r="U871">
            <v>2558</v>
          </cell>
          <cell r="V871" t="str">
            <v>ผบ.74</v>
          </cell>
          <cell r="W871">
            <v>2559</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t="str">
            <v/>
          </cell>
          <cell r="BD871" t="str">
            <v/>
          </cell>
          <cell r="BE871" t="str">
            <v/>
          </cell>
          <cell r="BF871" t="str">
            <v/>
          </cell>
          <cell r="BG871" t="str">
            <v/>
          </cell>
          <cell r="BH871" t="str">
            <v/>
          </cell>
          <cell r="BI871" t="str">
            <v/>
          </cell>
          <cell r="BJ871" t="str">
            <v/>
          </cell>
          <cell r="BK871" t="str">
            <v/>
          </cell>
          <cell r="BL871" t="str">
            <v/>
          </cell>
          <cell r="BM871" t="str">
            <v/>
          </cell>
          <cell r="BN871" t="str">
            <v/>
          </cell>
          <cell r="BO871" t="str">
            <v/>
          </cell>
          <cell r="BP871" t="str">
            <v/>
          </cell>
          <cell r="BQ871" t="str">
            <v/>
          </cell>
          <cell r="BR871" t="str">
            <v/>
          </cell>
          <cell r="BS871" t="str">
            <v/>
          </cell>
          <cell r="BT871" t="str">
            <v>นายธีระพงษ์ แก้ววงค์วาน</v>
          </cell>
          <cell r="BU871" t="str">
            <v>-</v>
          </cell>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row>
        <row r="872">
          <cell r="B872">
            <v>2344</v>
          </cell>
          <cell r="C872">
            <v>867</v>
          </cell>
          <cell r="D872"/>
          <cell r="E872"/>
          <cell r="F872"/>
          <cell r="G872">
            <v>800035945214</v>
          </cell>
          <cell r="H872" t="str">
            <v>นาย</v>
          </cell>
          <cell r="I872" t="str">
            <v>สอน</v>
          </cell>
          <cell r="J872" t="str">
            <v>สุริยงค์</v>
          </cell>
          <cell r="L872" t="str">
            <v>ฝาง</v>
          </cell>
          <cell r="M872" t="str">
            <v>เชียงใหม่ 2</v>
          </cell>
          <cell r="N872">
            <v>8</v>
          </cell>
          <cell r="O872" t="str">
            <v>สินเชื่อพัฒนาองค์กรชุมชน</v>
          </cell>
          <cell r="P872" t="str">
            <v>1.บุคคลค้ำประกัน</v>
          </cell>
          <cell r="Q872"/>
          <cell r="R872"/>
          <cell r="S872" t="str">
            <v>จังหวัดฝาง</v>
          </cell>
          <cell r="T872" t="str">
            <v>ผบ.1876</v>
          </cell>
          <cell r="U872">
            <v>2562</v>
          </cell>
          <cell r="V872" t="str">
            <v>ผบ.334</v>
          </cell>
          <cell r="W872">
            <v>2563</v>
          </cell>
          <cell r="X872">
            <v>11</v>
          </cell>
          <cell r="Y872">
            <v>2</v>
          </cell>
          <cell r="Z872">
            <v>2563</v>
          </cell>
          <cell r="BC872">
            <v>300</v>
          </cell>
          <cell r="BD872">
            <v>10</v>
          </cell>
          <cell r="BE872">
            <v>6</v>
          </cell>
          <cell r="BF872">
            <v>2567</v>
          </cell>
          <cell r="BG872">
            <v>0</v>
          </cell>
          <cell r="BH872" t="str">
            <v>-</v>
          </cell>
          <cell r="BI872" t="str">
            <v>-</v>
          </cell>
          <cell r="BJ872" t="str">
            <v>-</v>
          </cell>
          <cell r="BK872">
            <v>0</v>
          </cell>
          <cell r="BL872">
            <v>220</v>
          </cell>
          <cell r="BM872">
            <v>0</v>
          </cell>
          <cell r="BN872">
            <v>21</v>
          </cell>
          <cell r="BO872">
            <v>11</v>
          </cell>
          <cell r="BP872">
            <v>2567</v>
          </cell>
          <cell r="BQ872" t="str">
            <v>-</v>
          </cell>
          <cell r="BR872" t="str">
            <v>-</v>
          </cell>
          <cell r="BS872" t="str">
            <v>-</v>
          </cell>
          <cell r="BT872" t="str">
            <v>นายสอน สุริยงค์</v>
          </cell>
          <cell r="BU872">
            <v>0</v>
          </cell>
          <cell r="BV872" t="str">
            <v>นายสอน  สุริยงค์</v>
          </cell>
          <cell r="BW872" t="str">
            <v>จำเลยที่ 1</v>
          </cell>
          <cell r="BX872" t="str">
            <v>3 5603 00285 73 6</v>
          </cell>
          <cell r="BY872" t="str">
            <v>-ไม่พบว่ามีกรรมสิทธิ์ในที่ดิน อ.ฝาง  จ.เชียงใหม่</v>
          </cell>
          <cell r="BZ872" t="str">
            <v>ไม่พบทรัพย์</v>
          </cell>
          <cell r="CB872">
            <v>1</v>
          </cell>
          <cell r="CC872"/>
          <cell r="CD872"/>
          <cell r="CE872"/>
          <cell r="CF872"/>
          <cell r="CK872"/>
          <cell r="CT872"/>
        </row>
        <row r="873">
          <cell r="B873">
            <v>2345</v>
          </cell>
          <cell r="C873">
            <v>868</v>
          </cell>
          <cell r="D873">
            <v>19</v>
          </cell>
          <cell r="E873">
            <v>12</v>
          </cell>
          <cell r="F873">
            <v>2566</v>
          </cell>
          <cell r="G873">
            <v>800082176655</v>
          </cell>
          <cell r="H873" t="str">
            <v>นางสาว</v>
          </cell>
          <cell r="I873" t="str">
            <v xml:space="preserve">กชพร  </v>
          </cell>
          <cell r="J873" t="str">
            <v>จันทร์ศิริ</v>
          </cell>
          <cell r="K873">
            <v>1509900773121</v>
          </cell>
          <cell r="L873" t="str">
            <v>อมก๋อย</v>
          </cell>
          <cell r="M873" t="str">
            <v>เชียงใหม่ 3</v>
          </cell>
          <cell r="N873">
            <v>8</v>
          </cell>
          <cell r="O873" t="str">
            <v>ธนาคารประชาชน</v>
          </cell>
          <cell r="P873" t="str">
            <v>1.บุคคลค้ำประกัน</v>
          </cell>
          <cell r="Q873">
            <v>125000</v>
          </cell>
          <cell r="R873">
            <v>32794.47</v>
          </cell>
          <cell r="S873" t="str">
            <v>แขวงเชียงใหม่</v>
          </cell>
          <cell r="T873" t="str">
            <v>ผบE1666</v>
          </cell>
          <cell r="U873">
            <v>2564</v>
          </cell>
          <cell r="V873" t="str">
            <v>ผบE2401</v>
          </cell>
          <cell r="W873">
            <v>2564</v>
          </cell>
          <cell r="AA873">
            <v>8</v>
          </cell>
          <cell r="AB873">
            <v>9</v>
          </cell>
          <cell r="AC873">
            <v>2566</v>
          </cell>
          <cell r="BB873" t="str">
            <v>สืบทรัพย์ 25/03/67//ลงผล 15/5/67//รายงานผล31/5/67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นางสาวกชพร   จันทร์ศิริ</v>
          </cell>
          <cell r="BU873">
            <v>883263011072</v>
          </cell>
          <cell r="BV873" t="str">
            <v>1.นางสาวกชพร จันทร์ศิริ
2.นางนิลวรรณ วรรณปัน
3.นางสาวอัญชลี จีระกัน</v>
          </cell>
          <cell r="BW873" t="str">
            <v>จำเลยที่ 1
จำเลยที่ 2
จำเลยที่ 3</v>
          </cell>
          <cell r="BX873" t="str">
            <v xml:space="preserve">1-5099-00773-12-1
3-5010-00145-54-9
3-5106-00301-25-7
</v>
          </cell>
          <cell r="BY87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3" t="str">
            <v>พบ</v>
          </cell>
          <cell r="CB873">
            <v>3</v>
          </cell>
          <cell r="CC873"/>
          <cell r="CD873"/>
          <cell r="CE873"/>
          <cell r="CF873"/>
          <cell r="CK873"/>
          <cell r="CT873"/>
        </row>
        <row r="874">
          <cell r="B874">
            <v>2346</v>
          </cell>
          <cell r="C874">
            <v>869</v>
          </cell>
          <cell r="D874">
            <v>19</v>
          </cell>
          <cell r="E874">
            <v>12</v>
          </cell>
          <cell r="F874">
            <v>2566</v>
          </cell>
          <cell r="G874">
            <v>800080202404</v>
          </cell>
          <cell r="H874" t="str">
            <v>นาย</v>
          </cell>
          <cell r="I874" t="str">
            <v>ธีรยุทธ</v>
          </cell>
          <cell r="J874" t="str">
            <v>เมืองมา</v>
          </cell>
          <cell r="K874">
            <v>1501600004079</v>
          </cell>
          <cell r="L874" t="str">
            <v>อมก๋อย</v>
          </cell>
          <cell r="M874" t="str">
            <v>เชียงใหม่ 3</v>
          </cell>
          <cell r="N874">
            <v>8</v>
          </cell>
          <cell r="O874" t="str">
            <v>ธนาคารประชาชน</v>
          </cell>
          <cell r="P874" t="str">
            <v>1.บุคคลค้ำประกัน</v>
          </cell>
          <cell r="Q874">
            <v>61108</v>
          </cell>
          <cell r="R874">
            <v>15726.4</v>
          </cell>
          <cell r="S874" t="str">
            <v>จังหวัดฮอด</v>
          </cell>
          <cell r="T874" t="str">
            <v>ผบE342</v>
          </cell>
          <cell r="U874">
            <v>2563</v>
          </cell>
          <cell r="V874" t="str">
            <v>ผบE1827</v>
          </cell>
          <cell r="W874">
            <v>2563</v>
          </cell>
          <cell r="AA874">
            <v>20</v>
          </cell>
          <cell r="AB874">
            <v>8</v>
          </cell>
          <cell r="AC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นายธีรยุทธ เมืองมา</v>
          </cell>
          <cell r="BU874">
            <v>883263011062</v>
          </cell>
          <cell r="BV874"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4" t="str">
            <v xml:space="preserve">จำเลยที่ 1
คู่สมรสจำเลยที่ 1
จำเลยที่ 2
คู่สมรสจำเลยที่ 2
จำเลยที่ 3
</v>
          </cell>
          <cell r="BX874" t="str">
            <v>1-5016-00004-07-9
5-1301-99005-89-3
3-5016-00175-14-7
3-5016-00176-77-1
1-5016-00054-22-0</v>
          </cell>
          <cell r="BY874"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4" t="str">
            <v>พบ</v>
          </cell>
          <cell r="CB874">
            <v>5</v>
          </cell>
          <cell r="CC874"/>
          <cell r="CD874"/>
          <cell r="CE874"/>
          <cell r="CF874"/>
          <cell r="CK874"/>
          <cell r="CT874"/>
        </row>
        <row r="875">
          <cell r="B875">
            <v>2347</v>
          </cell>
          <cell r="C875">
            <v>870</v>
          </cell>
          <cell r="D875">
            <v>19</v>
          </cell>
          <cell r="E875">
            <v>12</v>
          </cell>
          <cell r="F875">
            <v>2566</v>
          </cell>
          <cell r="G875">
            <v>800068059974</v>
          </cell>
          <cell r="H875" t="str">
            <v>นาย</v>
          </cell>
          <cell r="I875" t="str">
            <v>ศุภวัฒน์</v>
          </cell>
          <cell r="J875" t="str">
            <v>สุจิตพงษ์</v>
          </cell>
          <cell r="K875">
            <v>5501800050484</v>
          </cell>
          <cell r="L875" t="str">
            <v>อมก๋อย</v>
          </cell>
          <cell r="M875" t="str">
            <v>เชียงใหม่ 3</v>
          </cell>
          <cell r="N875">
            <v>8</v>
          </cell>
          <cell r="O875" t="str">
            <v>ธนาคารประชาชน</v>
          </cell>
          <cell r="P875" t="str">
            <v>1.บุคคลค้ำประกัน</v>
          </cell>
          <cell r="Q875">
            <v>83332</v>
          </cell>
          <cell r="R875">
            <v>42851.96</v>
          </cell>
          <cell r="S875" t="str">
            <v>จังหวัดฮอด</v>
          </cell>
          <cell r="T875" t="str">
            <v>ผบE337</v>
          </cell>
          <cell r="U875">
            <v>2563</v>
          </cell>
          <cell r="V875" t="str">
            <v>ผบE1777</v>
          </cell>
          <cell r="W875">
            <v>2563</v>
          </cell>
          <cell r="X875">
            <v>19</v>
          </cell>
          <cell r="Y875">
            <v>8</v>
          </cell>
          <cell r="Z875">
            <v>2563</v>
          </cell>
          <cell r="BB875" t="str">
            <v>สืบทรัพย์ 25/03/67//ลงผล3/4/67//</v>
          </cell>
          <cell r="BC875">
            <v>900</v>
          </cell>
          <cell r="BD875">
            <v>8</v>
          </cell>
          <cell r="BE875">
            <v>8</v>
          </cell>
          <cell r="BF875">
            <v>2568</v>
          </cell>
          <cell r="BG875">
            <v>0</v>
          </cell>
          <cell r="BH875" t="str">
            <v>-</v>
          </cell>
          <cell r="BI875" t="str">
            <v>-</v>
          </cell>
          <cell r="BJ875" t="str">
            <v>-</v>
          </cell>
          <cell r="BK875">
            <v>0</v>
          </cell>
          <cell r="BL875">
            <v>660</v>
          </cell>
          <cell r="BM875">
            <v>0</v>
          </cell>
          <cell r="BN875" t="str">
            <v/>
          </cell>
          <cell r="BO875" t="str">
            <v/>
          </cell>
          <cell r="BP875" t="str">
            <v/>
          </cell>
          <cell r="BQ875" t="str">
            <v>-</v>
          </cell>
          <cell r="BR875" t="str">
            <v>-</v>
          </cell>
          <cell r="BS875" t="str">
            <v>-</v>
          </cell>
          <cell r="BT875" t="str">
            <v>นายศุภวัฒน์ สุจิตพงษ์</v>
          </cell>
          <cell r="BU875">
            <v>883263011074</v>
          </cell>
          <cell r="BV875" t="str">
            <v>1.นายศุภวัฒน์ สุจิตพงษ์
2.นางสาวสุพร สุจิตพงษ์
3.นายประเสริฐ วางค้ามูล</v>
          </cell>
          <cell r="BW875" t="str">
            <v>จำเลยที่ 1
จำเลยที่ 2
จำเลยที่ 3</v>
          </cell>
          <cell r="BX875" t="str">
            <v>5-5018-00050-48-4
1-5018-00079-60-9
3-5018-00041-96-9</v>
          </cell>
          <cell r="BY87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5" t="str">
            <v>ไม่พบ</v>
          </cell>
          <cell r="CB875">
            <v>3</v>
          </cell>
          <cell r="CC875"/>
          <cell r="CD875"/>
          <cell r="CE875"/>
          <cell r="CF875"/>
          <cell r="CK875"/>
          <cell r="CT875"/>
        </row>
        <row r="876">
          <cell r="B876">
            <v>2348</v>
          </cell>
          <cell r="C876">
            <v>871</v>
          </cell>
          <cell r="D876">
            <v>19</v>
          </cell>
          <cell r="E876">
            <v>12</v>
          </cell>
          <cell r="F876">
            <v>2566</v>
          </cell>
          <cell r="G876">
            <v>800050313603</v>
          </cell>
          <cell r="H876" t="str">
            <v>นาย</v>
          </cell>
          <cell r="I876" t="str">
            <v>หน่อปิ</v>
          </cell>
          <cell r="J876" t="str">
            <v>ศุภรนานา</v>
          </cell>
          <cell r="K876">
            <v>2501800023407</v>
          </cell>
          <cell r="L876" t="str">
            <v>อมก๋อย</v>
          </cell>
          <cell r="M876" t="str">
            <v>เชียงใหม่ 3</v>
          </cell>
          <cell r="N876">
            <v>8</v>
          </cell>
          <cell r="O876" t="str">
            <v>ธนาคารประชาชน</v>
          </cell>
          <cell r="P876" t="str">
            <v>1.บุคคลค้ำประกัน</v>
          </cell>
          <cell r="Q876">
            <v>90624.81</v>
          </cell>
          <cell r="R876">
            <v>28945.31</v>
          </cell>
          <cell r="S876" t="str">
            <v>จังหวัดฮอด</v>
          </cell>
          <cell r="T876" t="str">
            <v>ผบE347</v>
          </cell>
          <cell r="U876">
            <v>2563</v>
          </cell>
          <cell r="V876" t="str">
            <v>ผบE187</v>
          </cell>
          <cell r="W876">
            <v>2563</v>
          </cell>
          <cell r="AA876">
            <v>20</v>
          </cell>
          <cell r="AB876">
            <v>8</v>
          </cell>
          <cell r="AC876">
            <v>2563</v>
          </cell>
          <cell r="BB876" t="str">
            <v>สืบทรัพย์ 25/03/67//ลงผล2/4/67//รายงานผล2/4/67//</v>
          </cell>
          <cell r="BC876">
            <v>1500</v>
          </cell>
          <cell r="BD876">
            <v>5</v>
          </cell>
          <cell r="BE876">
            <v>7</v>
          </cell>
          <cell r="BF876">
            <v>2567</v>
          </cell>
          <cell r="BG876">
            <v>0</v>
          </cell>
          <cell r="BH876" t="str">
            <v>-</v>
          </cell>
          <cell r="BI876" t="str">
            <v>-</v>
          </cell>
          <cell r="BJ876" t="str">
            <v>-</v>
          </cell>
          <cell r="BK876">
            <v>0</v>
          </cell>
          <cell r="BL876">
            <v>935</v>
          </cell>
          <cell r="BM876">
            <v>0</v>
          </cell>
          <cell r="BN876">
            <v>30</v>
          </cell>
          <cell r="BO876">
            <v>9</v>
          </cell>
          <cell r="BP876">
            <v>2567</v>
          </cell>
          <cell r="BQ876" t="str">
            <v>-</v>
          </cell>
          <cell r="BR876" t="str">
            <v>-</v>
          </cell>
          <cell r="BS876" t="str">
            <v>-</v>
          </cell>
          <cell r="BT876" t="str">
            <v>นายหน่อปิ ศุภรนานา</v>
          </cell>
          <cell r="BU876">
            <v>883263011053</v>
          </cell>
          <cell r="BV876" t="str">
            <v>1.นายหน่อปิ  ศุภรนานา
2.นายปุ๊เง จั๋นสุข 
3.นางโสภา เบี่ยจันทร์ 
4.นายมอซียู นิยมทศ
5.นายตุ๊แฮ ไทเย</v>
          </cell>
          <cell r="BW876" t="str">
            <v>จำเลยที่ 1
จำเลยที่ 2
คู่สมรสจำเลยที่ 2
จำเลยที่ 3
จำเลยที่ 4</v>
          </cell>
          <cell r="BX876" t="str">
            <v>2-5018-00023-40-7
2-5018-00018-26-8
3-5018-00161-29-8
2-5018-00095-13-1
 5-5018-01141-80-7</v>
          </cell>
          <cell r="BY87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6" t="str">
            <v>ไม่พบ
ไม่พบ
ไม่พบ
ไม่พบ
ไม่พบ</v>
          </cell>
          <cell r="CB876">
            <v>5</v>
          </cell>
          <cell r="CC876"/>
          <cell r="CD876"/>
          <cell r="CE876"/>
          <cell r="CF876"/>
          <cell r="CK876"/>
          <cell r="CT876"/>
        </row>
        <row r="877">
          <cell r="B877">
            <v>2349</v>
          </cell>
          <cell r="C877">
            <v>872</v>
          </cell>
          <cell r="D877">
            <v>19</v>
          </cell>
          <cell r="E877">
            <v>12</v>
          </cell>
          <cell r="F877">
            <v>2566</v>
          </cell>
          <cell r="G877">
            <v>800035418683</v>
          </cell>
          <cell r="H877" t="str">
            <v>จ่าสิบโท</v>
          </cell>
          <cell r="I877" t="str">
            <v>พิษณุ</v>
          </cell>
          <cell r="J877" t="str">
            <v>โพธิชัย</v>
          </cell>
          <cell r="K877">
            <v>3500900362952</v>
          </cell>
          <cell r="L877" t="str">
            <v>อมก๋อย</v>
          </cell>
          <cell r="M877" t="str">
            <v>เชียงใหม่ 3</v>
          </cell>
          <cell r="N877">
            <v>8</v>
          </cell>
          <cell r="O877" t="str">
            <v>ธนาคารประชาชน</v>
          </cell>
          <cell r="P877" t="str">
            <v>1.บุคคลค้ำประกัน</v>
          </cell>
          <cell r="Q877">
            <v>102737.09</v>
          </cell>
          <cell r="R877">
            <v>7899.5</v>
          </cell>
          <cell r="S877" t="str">
            <v>จังหวัดฮอด</v>
          </cell>
          <cell r="T877" t="str">
            <v>ผบE249</v>
          </cell>
          <cell r="U877">
            <v>2563</v>
          </cell>
          <cell r="V877" t="str">
            <v>ผบE1259</v>
          </cell>
          <cell r="W877">
            <v>2563</v>
          </cell>
          <cell r="AA877">
            <v>13</v>
          </cell>
          <cell r="AB877">
            <v>8</v>
          </cell>
          <cell r="AC877">
            <v>2563</v>
          </cell>
          <cell r="BB877" t="str">
            <v>สืบทรัพย์ครั้งที่หนึ่ง 22/03/67//ลงผล19/4/67//ลงผลคัดภาพลักษณ์17/5/2567//รายงานผล17/5/2567//</v>
          </cell>
          <cell r="BC877">
            <v>1500</v>
          </cell>
          <cell r="BD877">
            <v>17</v>
          </cell>
          <cell r="BE877">
            <v>1</v>
          </cell>
          <cell r="BF877">
            <v>2568</v>
          </cell>
          <cell r="BG877">
            <v>0</v>
          </cell>
          <cell r="BH877" t="str">
            <v>-</v>
          </cell>
          <cell r="BI877" t="str">
            <v>-</v>
          </cell>
          <cell r="BJ877" t="str">
            <v>-</v>
          </cell>
          <cell r="BK877">
            <v>0</v>
          </cell>
          <cell r="BL877">
            <v>1625</v>
          </cell>
          <cell r="BM877">
            <v>0</v>
          </cell>
          <cell r="BN877" t="str">
            <v/>
          </cell>
          <cell r="BO877" t="str">
            <v/>
          </cell>
          <cell r="BP877" t="str">
            <v/>
          </cell>
          <cell r="BQ877" t="str">
            <v>-</v>
          </cell>
          <cell r="BR877" t="str">
            <v>-</v>
          </cell>
          <cell r="BS877" t="str">
            <v>-</v>
          </cell>
          <cell r="BT877" t="str">
            <v>จ่าสิบโทพิษณุ โพธิชัย</v>
          </cell>
          <cell r="BU877">
            <v>883263011056</v>
          </cell>
          <cell r="BV877" t="str">
            <v>1.นายพิษณุ โพธิชัย
2.ว่าที่รต,หญิงอังคณา สุธาชัย
3.นายธวัชชัย สกุณาคีรี
4.นายปีกุนุ เลิศฤดี
5.นางคูจิ้ง เลิศฤดี</v>
          </cell>
          <cell r="BW877" t="str">
            <v>จำเลยที่ 1
คู่สมรสจำเลยที่ 1
จำเลยที่ 2
จำเลยที่ 3
คู่สมรสจำเลยที่ 3</v>
          </cell>
          <cell r="BX877" t="str">
            <v xml:space="preserve">3-5009-00362-95-2
1-5006-00081-90-1
3-5018-00162-96-1
3-5018-00014-79-1
3-5018-00014-46-5
</v>
          </cell>
          <cell r="BY877"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7" t="str">
            <v>พบ</v>
          </cell>
          <cell r="CB877">
            <v>5</v>
          </cell>
          <cell r="CC877"/>
          <cell r="CD877"/>
          <cell r="CE877"/>
          <cell r="CF877"/>
          <cell r="CK877"/>
          <cell r="CT877"/>
        </row>
        <row r="878">
          <cell r="B878">
            <v>2350</v>
          </cell>
          <cell r="C878">
            <v>873</v>
          </cell>
          <cell r="D878">
            <v>19</v>
          </cell>
          <cell r="E878">
            <v>12</v>
          </cell>
          <cell r="F878">
            <v>2566</v>
          </cell>
          <cell r="G878">
            <v>800079975440</v>
          </cell>
          <cell r="H878" t="str">
            <v>นางสาว</v>
          </cell>
          <cell r="I878" t="str">
            <v>โยทะกา</v>
          </cell>
          <cell r="J878" t="str">
            <v>โนชัยวงค์</v>
          </cell>
          <cell r="K878">
            <v>1500900090662</v>
          </cell>
          <cell r="L878" t="str">
            <v>อมก๋อย</v>
          </cell>
          <cell r="M878" t="str">
            <v>เชียงใหม่ 3</v>
          </cell>
          <cell r="N878">
            <v>8</v>
          </cell>
          <cell r="O878" t="str">
            <v>ธนาคารประชาชน</v>
          </cell>
          <cell r="P878" t="str">
            <v>1.บุคคลค้ำประกัน</v>
          </cell>
          <cell r="Q878">
            <v>61325.43</v>
          </cell>
          <cell r="R878">
            <v>16658.47</v>
          </cell>
          <cell r="S878" t="str">
            <v>จังหวัดฝาง</v>
          </cell>
          <cell r="T878" t="str">
            <v>ผบE290</v>
          </cell>
          <cell r="U878">
            <v>2564</v>
          </cell>
          <cell r="V878" t="str">
            <v>ผบE640</v>
          </cell>
          <cell r="W878">
            <v>2564</v>
          </cell>
          <cell r="X878">
            <v>26</v>
          </cell>
          <cell r="Y878">
            <v>10</v>
          </cell>
          <cell r="Z878">
            <v>2564</v>
          </cell>
          <cell r="BB878" t="str">
            <v>สืบทรัพย์ 22/1/67//ลงผลสืบทรัพย์26/3/67//</v>
          </cell>
          <cell r="BC878">
            <v>900</v>
          </cell>
          <cell r="BD878">
            <v>1</v>
          </cell>
          <cell r="BE878">
            <v>7</v>
          </cell>
          <cell r="BF878">
            <v>2567</v>
          </cell>
          <cell r="BG878">
            <v>0</v>
          </cell>
          <cell r="BH878" t="str">
            <v>-</v>
          </cell>
          <cell r="BI878" t="str">
            <v>-</v>
          </cell>
          <cell r="BJ878" t="str">
            <v>-</v>
          </cell>
          <cell r="BK878">
            <v>0</v>
          </cell>
          <cell r="BL878">
            <v>1065</v>
          </cell>
          <cell r="BM878">
            <v>0</v>
          </cell>
          <cell r="BN878">
            <v>28</v>
          </cell>
          <cell r="BO878">
            <v>8</v>
          </cell>
          <cell r="BP878">
            <v>2567</v>
          </cell>
          <cell r="BQ878" t="str">
            <v>-</v>
          </cell>
          <cell r="BR878" t="str">
            <v>-</v>
          </cell>
          <cell r="BS878" t="str">
            <v>-</v>
          </cell>
          <cell r="BT878" t="str">
            <v>นางสาวโยทะกา โนชัยวงค์</v>
          </cell>
          <cell r="BU878">
            <v>883263011188</v>
          </cell>
          <cell r="BV878" t="str">
            <v>1.นางสาวโยทะกา   โนชัยวงค์
2.นางสาวดวงตา  ใฝ่การงานรุ่งเรือง
3.นางสาวพรทิพย์  คงอ้าย</v>
          </cell>
          <cell r="BW878" t="str">
            <v>จำเลยที่ 1
จำเลยที่ 2
จำเลยที่ 3</v>
          </cell>
          <cell r="BX878" t="str">
            <v>1-5009-00090-66-2
1-5804-00117-23-5
1-5804-00156-36-2</v>
          </cell>
          <cell r="BY878"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8" t="str">
            <v>ไม่พบ</v>
          </cell>
          <cell r="CB878"/>
          <cell r="CC878"/>
          <cell r="CD878"/>
          <cell r="CE878"/>
          <cell r="CF878"/>
          <cell r="CK878"/>
          <cell r="CT878"/>
        </row>
        <row r="879">
          <cell r="B879">
            <v>2351</v>
          </cell>
          <cell r="C879">
            <v>874</v>
          </cell>
          <cell r="D879">
            <v>19</v>
          </cell>
          <cell r="E879">
            <v>12</v>
          </cell>
          <cell r="F879">
            <v>2566</v>
          </cell>
          <cell r="G879">
            <v>800085206855</v>
          </cell>
          <cell r="H879" t="str">
            <v>นาย</v>
          </cell>
          <cell r="I879" t="str">
            <v>ศตวรรษ</v>
          </cell>
          <cell r="J879" t="str">
            <v>อกตัน</v>
          </cell>
          <cell r="K879">
            <v>1529900512808</v>
          </cell>
          <cell r="L879" t="str">
            <v>อมก๋อย</v>
          </cell>
          <cell r="M879" t="str">
            <v>เชียงใหม่ 3</v>
          </cell>
          <cell r="N879">
            <v>8</v>
          </cell>
          <cell r="O879" t="str">
            <v>ธนาคารประชาชน</v>
          </cell>
          <cell r="P879" t="str">
            <v>1.บุคคลค้ำประกัน</v>
          </cell>
          <cell r="Q879">
            <v>124636.03</v>
          </cell>
          <cell r="R879">
            <v>13265.89</v>
          </cell>
          <cell r="S879" t="str">
            <v>แขวงเชียงใหม่</v>
          </cell>
          <cell r="T879" t="str">
            <v>ผบE1029</v>
          </cell>
          <cell r="U879">
            <v>2563</v>
          </cell>
          <cell r="V879" t="str">
            <v>ผบE1330</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นายศตวรรษ อกตัน</v>
          </cell>
          <cell r="BU879">
            <v>883263011190</v>
          </cell>
          <cell r="BV879" t="str">
            <v>1.นายศตวรรษ อกตัน 
2.นางสาวนุชวรา พ่วงแย้ม
3.นางสาวศิรานี พยาเรือน
4.นายณัฐกร ใสแสง</v>
          </cell>
          <cell r="BW879" t="str">
            <v xml:space="preserve">จำเลยที่ 1
จำเลยที่ 2
จำเลยที่ 3
คู่สมรสจำเลยที่ 3
</v>
          </cell>
          <cell r="BX879" t="str">
            <v>1-5299-00512-80-8
1-5201-00096-21-6
1-5099-00940-77-0
1-5099-00960-63-1</v>
          </cell>
          <cell r="BY879"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9" t="str">
            <v>พบ</v>
          </cell>
          <cell r="CB879">
            <v>4</v>
          </cell>
          <cell r="CC879"/>
          <cell r="CD879"/>
          <cell r="CE879"/>
          <cell r="CF879"/>
          <cell r="CK879"/>
          <cell r="CT879"/>
        </row>
        <row r="880">
          <cell r="B880">
            <v>2352</v>
          </cell>
          <cell r="C880">
            <v>875</v>
          </cell>
          <cell r="D880">
            <v>19</v>
          </cell>
          <cell r="E880">
            <v>12</v>
          </cell>
          <cell r="F880">
            <v>2566</v>
          </cell>
          <cell r="G880">
            <v>800085798166</v>
          </cell>
          <cell r="H880" t="str">
            <v>นาย</v>
          </cell>
          <cell r="I880" t="str">
            <v>กวีณัท</v>
          </cell>
          <cell r="J880" t="str">
            <v>เธียรธนดิช</v>
          </cell>
          <cell r="K880">
            <v>3620600362034</v>
          </cell>
          <cell r="L880" t="str">
            <v>อมก๋อย</v>
          </cell>
          <cell r="M880" t="str">
            <v>เชียงใหม่ 3</v>
          </cell>
          <cell r="N880">
            <v>8</v>
          </cell>
          <cell r="O880" t="str">
            <v>ธนาคารประชาชน</v>
          </cell>
          <cell r="P880" t="str">
            <v>1.บุคคลค้ำประกัน</v>
          </cell>
          <cell r="Q880">
            <v>181244</v>
          </cell>
          <cell r="R880">
            <v>23380.6</v>
          </cell>
          <cell r="S880" t="str">
            <v>แขวงเชียงใหม่</v>
          </cell>
          <cell r="T880" t="str">
            <v>ผบE1034</v>
          </cell>
          <cell r="U880">
            <v>2563</v>
          </cell>
          <cell r="V880" t="str">
            <v>ผบE1356</v>
          </cell>
          <cell r="W880">
            <v>2563</v>
          </cell>
          <cell r="AA880">
            <v>29</v>
          </cell>
          <cell r="AB880">
            <v>9</v>
          </cell>
          <cell r="AC880">
            <v>2563</v>
          </cell>
          <cell r="BB880" t="str">
            <v>สืบทรัพย์ 22/03/67//ลงผล3/4/67//</v>
          </cell>
          <cell r="BC880" t="str">
            <v/>
          </cell>
          <cell r="BD880" t="str">
            <v/>
          </cell>
          <cell r="BE880" t="str">
            <v/>
          </cell>
          <cell r="BF880" t="str">
            <v/>
          </cell>
          <cell r="BG880" t="str">
            <v/>
          </cell>
          <cell r="BH880" t="str">
            <v/>
          </cell>
          <cell r="BI880" t="str">
            <v/>
          </cell>
          <cell r="BJ880" t="str">
            <v/>
          </cell>
          <cell r="BK880" t="str">
            <v/>
          </cell>
          <cell r="BL880" t="str">
            <v/>
          </cell>
          <cell r="BM880" t="str">
            <v/>
          </cell>
          <cell r="BN880" t="str">
            <v/>
          </cell>
          <cell r="BO880" t="str">
            <v/>
          </cell>
          <cell r="BP880" t="str">
            <v/>
          </cell>
          <cell r="BQ880" t="str">
            <v/>
          </cell>
          <cell r="BR880" t="str">
            <v/>
          </cell>
          <cell r="BS880" t="str">
            <v/>
          </cell>
          <cell r="BT880" t="str">
            <v>นายกวีณัท เธียรธนดิช</v>
          </cell>
          <cell r="BU880">
            <v>883263011058</v>
          </cell>
          <cell r="BV880" t="str">
            <v>1.นายกวีนัท เธียธนดิช
2.นางวีระเพ็ญ ปักกาเวสา
3.นางสาวจินต์กัญยา ศศิกำชนม์</v>
          </cell>
          <cell r="BW880" t="str">
            <v>จำเลยที่ 1
คู่สมรสจำเลยที่ 1
จำเลยที่ 2</v>
          </cell>
          <cell r="BX880" t="str">
            <v>3-2606-00362-03-4
3-4410-00259-68-5
3-5099-00254-75-9</v>
          </cell>
          <cell r="BY880"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80" t="str">
            <v>พบ</v>
          </cell>
          <cell r="CB880">
            <v>3</v>
          </cell>
          <cell r="CC880"/>
          <cell r="CD880"/>
          <cell r="CE880"/>
          <cell r="CF880"/>
          <cell r="CK880"/>
          <cell r="CT880"/>
        </row>
        <row r="881">
          <cell r="B881">
            <v>2353</v>
          </cell>
          <cell r="C881">
            <v>876</v>
          </cell>
          <cell r="D881">
            <v>19</v>
          </cell>
          <cell r="E881">
            <v>12</v>
          </cell>
          <cell r="F881">
            <v>2566</v>
          </cell>
          <cell r="G881">
            <v>800085915828</v>
          </cell>
          <cell r="H881" t="str">
            <v>นางสาว</v>
          </cell>
          <cell r="I881" t="str">
            <v>เจนจิรา</v>
          </cell>
          <cell r="J881" t="str">
            <v>สีขวา</v>
          </cell>
          <cell r="K881">
            <v>1501800059811</v>
          </cell>
          <cell r="L881" t="str">
            <v>อมก๋อย</v>
          </cell>
          <cell r="M881" t="str">
            <v>เชียงใหม่ 3</v>
          </cell>
          <cell r="N881">
            <v>8</v>
          </cell>
          <cell r="O881" t="str">
            <v>ธนาคารประชาชน</v>
          </cell>
          <cell r="P881" t="str">
            <v>1.บุคคลค้ำประกัน</v>
          </cell>
          <cell r="Q881">
            <v>72220</v>
          </cell>
          <cell r="R881">
            <v>13300.32</v>
          </cell>
          <cell r="S881" t="str">
            <v>จังหวัดฮอด</v>
          </cell>
          <cell r="T881" t="str">
            <v>ผบE344</v>
          </cell>
          <cell r="U881">
            <v>2563</v>
          </cell>
          <cell r="V881" t="str">
            <v>ผบE184</v>
          </cell>
          <cell r="W881">
            <v>2563</v>
          </cell>
          <cell r="X881">
            <v>20</v>
          </cell>
          <cell r="Y881">
            <v>8</v>
          </cell>
          <cell r="Z881">
            <v>2563</v>
          </cell>
          <cell r="BB881" t="str">
            <v>สืบทรัพย์ 22/1/67//ลงผลสืบทรัพย์ 26/3/67</v>
          </cell>
          <cell r="BC881">
            <v>900</v>
          </cell>
          <cell r="BD881">
            <v>1</v>
          </cell>
          <cell r="BE881">
            <v>7</v>
          </cell>
          <cell r="BF881">
            <v>2567</v>
          </cell>
          <cell r="BG881">
            <v>0</v>
          </cell>
          <cell r="BH881" t="str">
            <v>-</v>
          </cell>
          <cell r="BI881" t="str">
            <v>-</v>
          </cell>
          <cell r="BJ881" t="str">
            <v>-</v>
          </cell>
          <cell r="BK881">
            <v>0</v>
          </cell>
          <cell r="BL881">
            <v>785</v>
          </cell>
          <cell r="BM881">
            <v>0</v>
          </cell>
          <cell r="BN881">
            <v>28</v>
          </cell>
          <cell r="BO881">
            <v>8</v>
          </cell>
          <cell r="BP881">
            <v>2567</v>
          </cell>
          <cell r="BQ881" t="str">
            <v>-</v>
          </cell>
          <cell r="BR881" t="str">
            <v>-</v>
          </cell>
          <cell r="BS881" t="str">
            <v>-</v>
          </cell>
          <cell r="BT881" t="str">
            <v>นางสาวเจนจิรา สีขวา</v>
          </cell>
          <cell r="BU881">
            <v>883263011059</v>
          </cell>
          <cell r="BV881" t="str">
            <v>1.นางสาวเจนจิรา  สีขวา 
2.นางวันดา  เอโหย่
3.นาจำรัส  เอโหย่</v>
          </cell>
          <cell r="BW881" t="str">
            <v>จำเลยที่ 1
จำเลยที่ 2
คู่สมรสจำเลยที่ 2</v>
          </cell>
          <cell r="BX881" t="str">
            <v>1-5018-00059-81-1
3-5018-00003-14-5
3-5018-00001-87-8</v>
          </cell>
          <cell r="BY881"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1" t="str">
            <v>ไม่พบ</v>
          </cell>
          <cell r="CB881">
            <v>3</v>
          </cell>
          <cell r="CC881"/>
          <cell r="CD881"/>
          <cell r="CE881"/>
          <cell r="CF881"/>
          <cell r="CK881"/>
          <cell r="CT881"/>
        </row>
        <row r="882">
          <cell r="B882">
            <v>2354</v>
          </cell>
          <cell r="C882">
            <v>877</v>
          </cell>
          <cell r="D882">
            <v>19</v>
          </cell>
          <cell r="E882">
            <v>12</v>
          </cell>
          <cell r="F882">
            <v>2566</v>
          </cell>
          <cell r="G882">
            <v>800094197244</v>
          </cell>
          <cell r="H882" t="str">
            <v>นาย</v>
          </cell>
          <cell r="I882" t="str">
            <v>ประเวช</v>
          </cell>
          <cell r="J882" t="str">
            <v>เบญญาบุษกร</v>
          </cell>
          <cell r="K882">
            <v>5501801123931</v>
          </cell>
          <cell r="L882" t="str">
            <v>อมก๋อย</v>
          </cell>
          <cell r="M882" t="str">
            <v>เชียงใหม่ 3</v>
          </cell>
          <cell r="N882">
            <v>8</v>
          </cell>
          <cell r="O882" t="str">
            <v>ธนาคารประชาชน</v>
          </cell>
          <cell r="P882" t="str">
            <v>1.บุคคลค้ำประกัน</v>
          </cell>
          <cell r="Q882">
            <v>44627.67</v>
          </cell>
          <cell r="R882">
            <v>3434.86</v>
          </cell>
          <cell r="S882" t="str">
            <v>จังหวัดฮอด</v>
          </cell>
          <cell r="T882" t="str">
            <v>ผบE336</v>
          </cell>
          <cell r="U882">
            <v>2563</v>
          </cell>
          <cell r="V882" t="str">
            <v>ผบE176</v>
          </cell>
          <cell r="W882">
            <v>2563</v>
          </cell>
          <cell r="AA882">
            <v>19</v>
          </cell>
          <cell r="AB882">
            <v>8</v>
          </cell>
          <cell r="AC882">
            <v>2563</v>
          </cell>
          <cell r="BB882" t="str">
            <v>สืบทรัพย์ 25/04/67//ลงผล 10/5/67//</v>
          </cell>
          <cell r="BC882">
            <v>900</v>
          </cell>
          <cell r="BD882">
            <v>17</v>
          </cell>
          <cell r="BE882">
            <v>1</v>
          </cell>
          <cell r="BF882">
            <v>2568</v>
          </cell>
          <cell r="BG882">
            <v>0</v>
          </cell>
          <cell r="BH882" t="str">
            <v>-</v>
          </cell>
          <cell r="BI882" t="str">
            <v>-</v>
          </cell>
          <cell r="BJ882" t="str">
            <v>-</v>
          </cell>
          <cell r="BK882">
            <v>0</v>
          </cell>
          <cell r="BL882">
            <v>1235</v>
          </cell>
          <cell r="BM882">
            <v>0</v>
          </cell>
          <cell r="BN882" t="str">
            <v/>
          </cell>
          <cell r="BO882" t="str">
            <v/>
          </cell>
          <cell r="BP882" t="str">
            <v/>
          </cell>
          <cell r="BQ882" t="str">
            <v>-</v>
          </cell>
          <cell r="BR882" t="str">
            <v>-</v>
          </cell>
          <cell r="BS882" t="str">
            <v>-</v>
          </cell>
          <cell r="BT882" t="str">
            <v>นายประเวช เบญญาบุษกร</v>
          </cell>
          <cell r="BU882">
            <v>883263011189</v>
          </cell>
          <cell r="BV882" t="str">
            <v>1.นายประเวช เบญญาบุษกร
2.นางจะปือ อำรุงสาคร
3.นางสาวสุดสวย อำรุงสาคร</v>
          </cell>
          <cell r="BW882" t="str">
            <v xml:space="preserve">จำเลยที่ 1
จำเลยที่ 2
จำเลยที่ 3
</v>
          </cell>
          <cell r="BX882" t="str">
            <v xml:space="preserve">5-5018-01123-93-1
5-5018-00033-44-0
2-5018-01151-83-2
</v>
          </cell>
          <cell r="BY88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2" t="str">
            <v>ไม่พบ</v>
          </cell>
          <cell r="CB882">
            <v>3</v>
          </cell>
          <cell r="CC882"/>
          <cell r="CD882"/>
          <cell r="CE882"/>
          <cell r="CF882"/>
          <cell r="CK882"/>
          <cell r="CT882"/>
        </row>
        <row r="883">
          <cell r="B883">
            <v>2355</v>
          </cell>
          <cell r="C883">
            <v>878</v>
          </cell>
          <cell r="D883">
            <v>19</v>
          </cell>
          <cell r="E883">
            <v>12</v>
          </cell>
          <cell r="F883">
            <v>2566</v>
          </cell>
          <cell r="G883">
            <v>800063377934</v>
          </cell>
          <cell r="H883" t="str">
            <v>นางสาว</v>
          </cell>
          <cell r="I883" t="str">
            <v>พิไลลักษณ์</v>
          </cell>
          <cell r="J883" t="str">
            <v>ปัญญาหนิ้ว</v>
          </cell>
          <cell r="K883">
            <v>5501801123931</v>
          </cell>
          <cell r="L883" t="str">
            <v>จอมทอง</v>
          </cell>
          <cell r="M883" t="str">
            <v>เชียงใหม่ 3</v>
          </cell>
          <cell r="N883">
            <v>8</v>
          </cell>
          <cell r="O883" t="str">
            <v>พัฒนาองค์กรชุมชน</v>
          </cell>
          <cell r="P883" t="str">
            <v>1.บุคคลค้ำประกัน</v>
          </cell>
          <cell r="Q883">
            <v>34418.46</v>
          </cell>
          <cell r="R883">
            <v>17504.47</v>
          </cell>
          <cell r="S883" t="str">
            <v>จังหวัดฮอด</v>
          </cell>
          <cell r="T883" t="str">
            <v>ผบE188</v>
          </cell>
          <cell r="U883">
            <v>2566</v>
          </cell>
          <cell r="V883" t="str">
            <v>ผบE475</v>
          </cell>
          <cell r="W883">
            <v>2566</v>
          </cell>
          <cell r="X883">
            <v>16</v>
          </cell>
          <cell r="Y883">
            <v>5</v>
          </cell>
          <cell r="Z883">
            <v>2566</v>
          </cell>
          <cell r="BB883" t="str">
            <v>สืบทรัพย์ 25/04/67//ลงผล 10/5/67//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นางสาวพิไลลักษณ์ ปัญญาหนิ้ว</v>
          </cell>
          <cell r="BU883">
            <v>888165010611</v>
          </cell>
          <cell r="BV883"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3" t="str">
            <v>จำเลยที่ 1
คู่สมรสจำเลยที่ 1
จำเลยที่ 2
คู่สมรสจำเลยที่ 2
จำเลยที่ 3
คู่สมรสจำเลยที่ 3</v>
          </cell>
          <cell r="BX883" t="str">
            <v>1-5099-00181-96-8
1-5011-00073-29-2
3-5012-00547-67-5
3-5002-00571-12-5
3-5002-00835-21-1
1-5099-00961-95-5</v>
          </cell>
          <cell r="BY88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3" t="str">
            <v>พบ</v>
          </cell>
          <cell r="CB883">
            <v>6</v>
          </cell>
          <cell r="CC883"/>
          <cell r="CD883"/>
          <cell r="CE883"/>
          <cell r="CF883"/>
          <cell r="CK883"/>
          <cell r="CT883"/>
        </row>
        <row r="884">
          <cell r="B884">
            <v>2356</v>
          </cell>
          <cell r="C884">
            <v>879</v>
          </cell>
          <cell r="D884">
            <v>19</v>
          </cell>
          <cell r="E884">
            <v>12</v>
          </cell>
          <cell r="F884">
            <v>2566</v>
          </cell>
          <cell r="G884">
            <v>800130908992</v>
          </cell>
          <cell r="H884" t="str">
            <v>นาง</v>
          </cell>
          <cell r="I884" t="str">
            <v>สมศรี</v>
          </cell>
          <cell r="J884" t="str">
            <v>อินต๊ะปาน</v>
          </cell>
          <cell r="K884">
            <v>3510600486532</v>
          </cell>
          <cell r="L884" t="str">
            <v>จอมทอง</v>
          </cell>
          <cell r="M884" t="str">
            <v>เชียงใหม่ 3</v>
          </cell>
          <cell r="N884">
            <v>8</v>
          </cell>
          <cell r="O884" t="str">
            <v>ธนาคารประชาชน</v>
          </cell>
          <cell r="P884" t="str">
            <v>1.บุคคลค้ำประกัน</v>
          </cell>
          <cell r="Q884">
            <v>45310.58</v>
          </cell>
          <cell r="R884">
            <v>6936.02</v>
          </cell>
          <cell r="S884" t="str">
            <v>แขวงเชียงใหม่</v>
          </cell>
          <cell r="T884" t="str">
            <v>ผบE368</v>
          </cell>
          <cell r="U884">
            <v>2566</v>
          </cell>
          <cell r="V884" t="str">
            <v>ผบE1874</v>
          </cell>
          <cell r="W884">
            <v>2566</v>
          </cell>
          <cell r="X884">
            <v>13</v>
          </cell>
          <cell r="Y884">
            <v>3</v>
          </cell>
          <cell r="Z884">
            <v>2566</v>
          </cell>
          <cell r="BB884" t="str">
            <v>สืบทรัพย์ครั้งที่หนึ่ง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นางสมศรี อินต๊ะปาน</v>
          </cell>
          <cell r="BU884">
            <v>888165010502</v>
          </cell>
          <cell r="BV884" t="str">
            <v>1. นางสมศรี อินต๊ะปาน
2.นายวีรพงษื อินต๊ะปาน
3. นายนิพน พรหมหล้า
4.นางจรรยา พรหมหล้า</v>
          </cell>
          <cell r="BW884" t="str">
            <v>จำเลยที่ 1
คู่สมรสจำเลยที่ 1
จำเลยที่ 2
คู่สมรสจำเลยที่ 2</v>
          </cell>
          <cell r="BX884" t="str">
            <v xml:space="preserve">3-5106-00486-53-2
3-5002-00916-17-3
3-5002-00918-50-8
3-5002-00820-49-4
</v>
          </cell>
          <cell r="BY884"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4" t="str">
            <v>พบ</v>
          </cell>
          <cell r="CB884">
            <v>4</v>
          </cell>
          <cell r="CC884"/>
          <cell r="CD884"/>
          <cell r="CE884"/>
          <cell r="CF884"/>
          <cell r="CK884"/>
          <cell r="CT884"/>
        </row>
        <row r="885">
          <cell r="B885">
            <v>2357</v>
          </cell>
          <cell r="C885">
            <v>880</v>
          </cell>
          <cell r="D885">
            <v>19</v>
          </cell>
          <cell r="E885">
            <v>12</v>
          </cell>
          <cell r="F885">
            <v>2566</v>
          </cell>
          <cell r="G885">
            <v>800059344658</v>
          </cell>
          <cell r="H885" t="str">
            <v>นาง</v>
          </cell>
          <cell r="I885" t="str">
            <v>เครือวัลย์</v>
          </cell>
          <cell r="J885" t="str">
            <v>จินใจ</v>
          </cell>
          <cell r="K885">
            <v>3500200615467</v>
          </cell>
          <cell r="L885" t="str">
            <v>จอมทอง</v>
          </cell>
          <cell r="M885" t="str">
            <v>เชียงใหม่ 3</v>
          </cell>
          <cell r="N885">
            <v>8</v>
          </cell>
          <cell r="O885" t="str">
            <v>องค์กรชุมชน</v>
          </cell>
          <cell r="P885" t="str">
            <v>1.บุคคลค้ำประกัน</v>
          </cell>
          <cell r="Q885">
            <v>45199.82</v>
          </cell>
          <cell r="R885">
            <v>6289.31</v>
          </cell>
          <cell r="S885" t="str">
            <v>จังหวัดฮอด</v>
          </cell>
          <cell r="T885" t="str">
            <v>ผบE175</v>
          </cell>
          <cell r="U885">
            <v>2566</v>
          </cell>
          <cell r="V885" t="str">
            <v>ผบE488</v>
          </cell>
          <cell r="W885">
            <v>2566</v>
          </cell>
          <cell r="X885">
            <v>16</v>
          </cell>
          <cell r="Y885">
            <v>5</v>
          </cell>
          <cell r="Z885">
            <v>2566</v>
          </cell>
          <cell r="BB885" t="str">
            <v>สืบทรัพย์ 25/03/67//ลงผล6/4/67//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นางเครือวัลย์ จินใจ</v>
          </cell>
          <cell r="BU885">
            <v>888165010503</v>
          </cell>
          <cell r="BV885" t="str">
            <v xml:space="preserve">1. นางเครือวัลยื จินใจหรือจีนใจ
2.นายนิพันธ์ จีนใจ
3. นางสุทแก้ว เประกันยา
4.นางคำทอง เสริฐสม
5.จ.อ.จรัญ เสริฐสม </v>
          </cell>
          <cell r="BW885" t="str">
            <v>จำเลยที่ 1
คู่สมรสจำเลยที่ 1
จำเลยที่ 2
จำเลยที่ 3
คู่สมรสจำเลยที่ 3</v>
          </cell>
          <cell r="BX885" t="str">
            <v xml:space="preserve">3-5002-00615-46-7
3-5002-00676-57-1
3-5002-00626-68-0
3-5002-00612-80-8
3-5002-00612-86-7
</v>
          </cell>
          <cell r="BY88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5" t="str">
            <v>พบ</v>
          </cell>
          <cell r="CB885">
            <v>5</v>
          </cell>
          <cell r="CC885"/>
          <cell r="CD885"/>
          <cell r="CE885"/>
          <cell r="CF885"/>
          <cell r="CK885"/>
          <cell r="CT885"/>
        </row>
        <row r="886">
          <cell r="B886">
            <v>2358</v>
          </cell>
          <cell r="C886">
            <v>881</v>
          </cell>
          <cell r="D886">
            <v>19</v>
          </cell>
          <cell r="E886">
            <v>12</v>
          </cell>
          <cell r="F886">
            <v>2566</v>
          </cell>
          <cell r="G886">
            <v>800060534925</v>
          </cell>
          <cell r="H886" t="str">
            <v>นาง</v>
          </cell>
          <cell r="I886" t="str">
            <v>สุพร</v>
          </cell>
          <cell r="J886" t="str">
            <v>สุยะกัน</v>
          </cell>
          <cell r="K886">
            <v>3500200609939</v>
          </cell>
          <cell r="L886" t="str">
            <v>จอมทอง</v>
          </cell>
          <cell r="M886" t="str">
            <v>เชียงใหม่ 3</v>
          </cell>
          <cell r="N886">
            <v>8</v>
          </cell>
          <cell r="O886" t="str">
            <v>องค์กรชุมชน</v>
          </cell>
          <cell r="P886" t="str">
            <v>1.บุคคลค้ำประกัน</v>
          </cell>
          <cell r="Q886">
            <v>82622.3</v>
          </cell>
          <cell r="R886">
            <v>17488.23</v>
          </cell>
          <cell r="S886" t="str">
            <v>จังหวัดฮอด</v>
          </cell>
          <cell r="T886" t="str">
            <v>ผบ.1184</v>
          </cell>
          <cell r="U886">
            <v>2562</v>
          </cell>
          <cell r="V886" t="str">
            <v>ผบ.1148</v>
          </cell>
          <cell r="W886">
            <v>2562</v>
          </cell>
          <cell r="AA886">
            <v>18</v>
          </cell>
          <cell r="AB886">
            <v>11</v>
          </cell>
          <cell r="AC886">
            <v>2562</v>
          </cell>
          <cell r="BB886" t="str">
            <v>สืบทรัพย์ 25/03/67//ลงผล6/4/67//ลงผลคัดภาพลักษณ์22/4/2567</v>
          </cell>
          <cell r="BC886" t="str">
            <v/>
          </cell>
          <cell r="BD886" t="str">
            <v/>
          </cell>
          <cell r="BE886" t="str">
            <v/>
          </cell>
          <cell r="BF886" t="str">
            <v/>
          </cell>
          <cell r="BG886" t="str">
            <v/>
          </cell>
          <cell r="BH886" t="str">
            <v/>
          </cell>
          <cell r="BI886" t="str">
            <v/>
          </cell>
          <cell r="BJ886" t="str">
            <v/>
          </cell>
          <cell r="BK886" t="str">
            <v/>
          </cell>
          <cell r="BL886" t="str">
            <v/>
          </cell>
          <cell r="BM886" t="str">
            <v/>
          </cell>
          <cell r="BN886" t="str">
            <v/>
          </cell>
          <cell r="BO886" t="str">
            <v/>
          </cell>
          <cell r="BP886" t="str">
            <v/>
          </cell>
          <cell r="BQ886" t="str">
            <v/>
          </cell>
          <cell r="BR886" t="str">
            <v/>
          </cell>
          <cell r="BS886" t="str">
            <v/>
          </cell>
          <cell r="BT886" t="str">
            <v>นางสุพร สุยะกัน</v>
          </cell>
          <cell r="BU886">
            <v>883262011925</v>
          </cell>
          <cell r="BV886"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6" t="str">
            <v>จำเลยที่ 1
คู่สมรสจำเลยที่ 1
จำเลยที่ 2
จำเลยที่ 3
จำเลยที่ 4
คู่สมรสจำเลยที่ 4</v>
          </cell>
          <cell r="BX886" t="str">
            <v xml:space="preserve">3-5002-00609-93-9
3-5002-00002-31-7
3-5002-00598-16-3
3-5804-00436-91-4
3-5805-00436-91-4
3-5805-00048-40-1
</v>
          </cell>
          <cell r="BY886"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6" t="str">
            <v>พบ</v>
          </cell>
          <cell r="CB886">
            <v>6</v>
          </cell>
          <cell r="CC886"/>
          <cell r="CD886"/>
          <cell r="CE886"/>
          <cell r="CF886"/>
          <cell r="CK886"/>
        </row>
        <row r="887">
          <cell r="B887">
            <v>2359</v>
          </cell>
          <cell r="C887">
            <v>882</v>
          </cell>
          <cell r="D887">
            <v>19</v>
          </cell>
          <cell r="E887">
            <v>12</v>
          </cell>
          <cell r="F887">
            <v>2566</v>
          </cell>
          <cell r="G887" t="str">
            <v>800035020281, 
800088074391</v>
          </cell>
          <cell r="H887" t="str">
            <v>นาย</v>
          </cell>
          <cell r="I887" t="str">
            <v>กำพล</v>
          </cell>
          <cell r="J887" t="str">
            <v>สุกาละ</v>
          </cell>
          <cell r="K887">
            <v>5500200006645</v>
          </cell>
          <cell r="L887" t="str">
            <v>จอมทอง</v>
          </cell>
          <cell r="M887" t="str">
            <v>เชียงใหม่ 3</v>
          </cell>
          <cell r="N887">
            <v>8</v>
          </cell>
          <cell r="O887" t="str">
            <v>ธนาคารประชาชน</v>
          </cell>
          <cell r="P887" t="str">
            <v>1.บุคคลค้ำประกัน</v>
          </cell>
          <cell r="Q887">
            <v>84781.66</v>
          </cell>
          <cell r="R887">
            <v>8334.65</v>
          </cell>
          <cell r="S887" t="str">
            <v>แขวงเชียงใหม่</v>
          </cell>
          <cell r="T887" t="str">
            <v>ผบ.10375</v>
          </cell>
          <cell r="U887">
            <v>2562</v>
          </cell>
          <cell r="V887" t="str">
            <v>ผบ.11419</v>
          </cell>
          <cell r="W887">
            <v>2562</v>
          </cell>
          <cell r="AA887">
            <v>5</v>
          </cell>
          <cell r="AB887">
            <v>11</v>
          </cell>
          <cell r="AC887">
            <v>2562</v>
          </cell>
          <cell r="BC887">
            <v>1800</v>
          </cell>
          <cell r="BD887">
            <v>5</v>
          </cell>
          <cell r="BE887">
            <v>7</v>
          </cell>
          <cell r="BF887">
            <v>2567</v>
          </cell>
          <cell r="BG887">
            <v>0</v>
          </cell>
          <cell r="BH887" t="str">
            <v>-</v>
          </cell>
          <cell r="BI887" t="str">
            <v>-</v>
          </cell>
          <cell r="BJ887" t="str">
            <v>-</v>
          </cell>
          <cell r="BK887">
            <v>0</v>
          </cell>
          <cell r="BL887">
            <v>1625</v>
          </cell>
          <cell r="BM887">
            <v>0</v>
          </cell>
          <cell r="BN887">
            <v>14</v>
          </cell>
          <cell r="BO887">
            <v>8</v>
          </cell>
          <cell r="BP887">
            <v>2567</v>
          </cell>
          <cell r="BQ887" t="str">
            <v>-</v>
          </cell>
          <cell r="BR887" t="str">
            <v>-</v>
          </cell>
          <cell r="BS887" t="str">
            <v>-</v>
          </cell>
          <cell r="BT887" t="str">
            <v>นายกำพล สุกาละ</v>
          </cell>
          <cell r="BU887">
            <v>883262011851</v>
          </cell>
          <cell r="BV887"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7" t="str">
            <v>จำเลยที่ 1
คู่สมรสจำเลยที่ 1
จำเลยที่ 2
คู่สมรสจำเลยที่ 2
จำเลยที่ 3
คู่สมรสจำเลยที่ 3</v>
          </cell>
          <cell r="BX887" t="str">
            <v>5-5002-00006-64-5
3-5012-00252-16-1
3-5002-00791-59-1
3-5014-00205-84-1
3-5002-00795-55-4
5-5002-00002-92-5</v>
          </cell>
          <cell r="BY88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7" t="str">
            <v>ไม่พบ</v>
          </cell>
          <cell r="CB887"/>
          <cell r="CC887"/>
          <cell r="CD887"/>
          <cell r="CE887"/>
          <cell r="CF887"/>
          <cell r="CK887"/>
        </row>
        <row r="888">
          <cell r="B888">
            <v>2360</v>
          </cell>
          <cell r="C888">
            <v>883</v>
          </cell>
          <cell r="D888">
            <v>19</v>
          </cell>
          <cell r="E888">
            <v>12</v>
          </cell>
          <cell r="F888">
            <v>2566</v>
          </cell>
          <cell r="G888" t="str">
            <v>800061225473, 
800088064772</v>
          </cell>
          <cell r="H888" t="str">
            <v>นาง</v>
          </cell>
          <cell r="I888" t="str">
            <v>ปรานอม</v>
          </cell>
          <cell r="J888" t="str">
            <v>ใจเฮียง</v>
          </cell>
          <cell r="K888">
            <v>3500200671545</v>
          </cell>
          <cell r="L888" t="str">
            <v>จอมทอง</v>
          </cell>
          <cell r="M888" t="str">
            <v>เชียงใหม่ 3</v>
          </cell>
          <cell r="N888">
            <v>8</v>
          </cell>
          <cell r="O888" t="str">
            <v>องค์กรชุมชน</v>
          </cell>
          <cell r="P888" t="str">
            <v>1.บุคคลค้ำประกัน</v>
          </cell>
          <cell r="Q888">
            <v>55721.5</v>
          </cell>
          <cell r="R888">
            <v>16205.44</v>
          </cell>
          <cell r="S888" t="str">
            <v>จังหวัดฮอด</v>
          </cell>
          <cell r="T888" t="str">
            <v>ผบE327</v>
          </cell>
          <cell r="U888">
            <v>2564</v>
          </cell>
          <cell r="V888" t="str">
            <v>ผบE318</v>
          </cell>
          <cell r="W888">
            <v>2564</v>
          </cell>
          <cell r="AA888">
            <v>3</v>
          </cell>
          <cell r="AB888">
            <v>8</v>
          </cell>
          <cell r="AC888">
            <v>2564</v>
          </cell>
          <cell r="BC888">
            <v>1200</v>
          </cell>
          <cell r="BD888">
            <v>1</v>
          </cell>
          <cell r="BE888">
            <v>7</v>
          </cell>
          <cell r="BF888">
            <v>2567</v>
          </cell>
          <cell r="BG888">
            <v>0</v>
          </cell>
          <cell r="BH888" t="str">
            <v>-</v>
          </cell>
          <cell r="BI888" t="str">
            <v>-</v>
          </cell>
          <cell r="BJ888" t="str">
            <v>-</v>
          </cell>
          <cell r="BK888">
            <v>0</v>
          </cell>
          <cell r="BL888">
            <v>850</v>
          </cell>
          <cell r="BM888">
            <v>0</v>
          </cell>
          <cell r="BN888">
            <v>12</v>
          </cell>
          <cell r="BO888">
            <v>9</v>
          </cell>
          <cell r="BP888">
            <v>2567</v>
          </cell>
          <cell r="BQ888" t="str">
            <v>-</v>
          </cell>
          <cell r="BR888" t="str">
            <v>-</v>
          </cell>
          <cell r="BS888" t="str">
            <v>-</v>
          </cell>
          <cell r="BT888" t="str">
            <v>นางปรานอม ใจเฮียง</v>
          </cell>
          <cell r="BU888">
            <v>883263011666</v>
          </cell>
          <cell r="BV888" t="str">
            <v>นางสาวปรานอม  ใจเรียง
นายปฏิภาณ  อารีวงศ์
นางสาวปราณี  ระวังเมือง
นางสาวมาลี   เตชะตา</v>
          </cell>
          <cell r="BW888" t="str">
            <v>จำเลยที่ 1
จำเลยที่ 2
คู่สมรสจำเลยที่ 2
จำเลยที่ 3</v>
          </cell>
          <cell r="BX888" t="str">
            <v>3-5002-00671-54-5
3-5002-00474-31-6
3-5002-00010-56-5
3-5002-00668-21-8</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cell r="CC888"/>
          <cell r="CD888"/>
          <cell r="CE888"/>
          <cell r="CF888"/>
          <cell r="CK888"/>
        </row>
        <row r="889">
          <cell r="B889">
            <v>2361</v>
          </cell>
          <cell r="C889">
            <v>884</v>
          </cell>
          <cell r="D889">
            <v>19</v>
          </cell>
          <cell r="E889">
            <v>12</v>
          </cell>
          <cell r="F889">
            <v>2566</v>
          </cell>
          <cell r="G889" t="str">
            <v>800061228048, 
800088066280</v>
          </cell>
          <cell r="H889" t="str">
            <v>นาย</v>
          </cell>
          <cell r="I889" t="str">
            <v>บุญ</v>
          </cell>
          <cell r="J889" t="str">
            <v>แสงหล้า</v>
          </cell>
          <cell r="K889">
            <v>3500200671472</v>
          </cell>
          <cell r="L889" t="str">
            <v>จอมทอง</v>
          </cell>
          <cell r="M889" t="str">
            <v>เชียงใหม่ 3</v>
          </cell>
          <cell r="N889">
            <v>8</v>
          </cell>
          <cell r="O889" t="str">
            <v>องค์กรชุมชน</v>
          </cell>
          <cell r="P889" t="str">
            <v>1.บุคคลค้ำประกัน</v>
          </cell>
          <cell r="Q889">
            <v>38434.74</v>
          </cell>
          <cell r="R889">
            <v>5868.78</v>
          </cell>
          <cell r="S889" t="str">
            <v>จังหวัดฮอด</v>
          </cell>
          <cell r="T889" t="str">
            <v>ผบE1552</v>
          </cell>
          <cell r="U889">
            <v>2564</v>
          </cell>
          <cell r="V889" t="str">
            <v>ผบE1023</v>
          </cell>
          <cell r="W889">
            <v>2564</v>
          </cell>
          <cell r="AA889">
            <v>8</v>
          </cell>
          <cell r="AB889">
            <v>6</v>
          </cell>
          <cell r="AC889">
            <v>2564</v>
          </cell>
          <cell r="BC889">
            <v>900</v>
          </cell>
          <cell r="BD889">
            <v>17</v>
          </cell>
          <cell r="BE889">
            <v>1</v>
          </cell>
          <cell r="BF889">
            <v>2568</v>
          </cell>
          <cell r="BG889">
            <v>0</v>
          </cell>
          <cell r="BH889" t="str">
            <v>-</v>
          </cell>
          <cell r="BI889" t="str">
            <v>-</v>
          </cell>
          <cell r="BJ889" t="str">
            <v>-</v>
          </cell>
          <cell r="BK889">
            <v>0</v>
          </cell>
          <cell r="BL889">
            <v>640</v>
          </cell>
          <cell r="BM889">
            <v>0</v>
          </cell>
          <cell r="BN889">
            <v>25</v>
          </cell>
          <cell r="BO889">
            <v>2</v>
          </cell>
          <cell r="BP889">
            <v>2568</v>
          </cell>
          <cell r="BQ889" t="str">
            <v>-</v>
          </cell>
          <cell r="BR889" t="str">
            <v>-</v>
          </cell>
          <cell r="BS889" t="str">
            <v>-</v>
          </cell>
          <cell r="BT889" t="str">
            <v>นายบุญ แสงหล้า</v>
          </cell>
          <cell r="BU889">
            <v>883263011664</v>
          </cell>
          <cell r="BV889" t="str">
            <v>1.นายบุญ แสงหล้า
2.นางสาวสุคนธ์ธิชา ปัญญามี
3. นางยุพิน บุญเป็ง</v>
          </cell>
          <cell r="BW889" t="str">
            <v>จำเลยที่ 1
จำเลยที่ 2
จำเลยที่ 3</v>
          </cell>
          <cell r="BX889" t="str">
            <v xml:space="preserve">3-5002-00671-47-2
1-5002-00001-52-7
5-5002-00015-38-5
</v>
          </cell>
          <cell r="BY88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9" t="str">
            <v>ไม่พบ</v>
          </cell>
          <cell r="CB889">
            <v>3</v>
          </cell>
          <cell r="CC889"/>
          <cell r="CD889"/>
          <cell r="CE889"/>
          <cell r="CF889"/>
          <cell r="CK889"/>
        </row>
        <row r="890">
          <cell r="B890">
            <v>2362</v>
          </cell>
          <cell r="C890">
            <v>885</v>
          </cell>
          <cell r="D890">
            <v>19</v>
          </cell>
          <cell r="E890">
            <v>12</v>
          </cell>
          <cell r="F890">
            <v>2566</v>
          </cell>
          <cell r="G890">
            <v>800030230299</v>
          </cell>
          <cell r="H890" t="str">
            <v>นาย</v>
          </cell>
          <cell r="I890" t="str">
            <v>สันติ</v>
          </cell>
          <cell r="J890" t="str">
            <v>สุริยะจันทร์</v>
          </cell>
          <cell r="K890">
            <v>3500200324543</v>
          </cell>
          <cell r="L890" t="str">
            <v>จอมทอง</v>
          </cell>
          <cell r="M890" t="str">
            <v>เชียงใหม่ 3</v>
          </cell>
          <cell r="N890">
            <v>8</v>
          </cell>
          <cell r="O890" t="str">
            <v>ธนาคารประชาชน</v>
          </cell>
          <cell r="P890" t="str">
            <v>1.บุคคลค้ำประกัน</v>
          </cell>
          <cell r="Q890">
            <v>45000</v>
          </cell>
          <cell r="R890">
            <v>17999.88</v>
          </cell>
          <cell r="S890" t="str">
            <v>แขวงเชียงใหม่</v>
          </cell>
          <cell r="T890" t="str">
            <v>ผบ.11962</v>
          </cell>
          <cell r="U890">
            <v>2561</v>
          </cell>
          <cell r="V890" t="str">
            <v>ผบ.4824</v>
          </cell>
          <cell r="W890">
            <v>2561</v>
          </cell>
          <cell r="AA890">
            <v>18</v>
          </cell>
          <cell r="AB890">
            <v>12</v>
          </cell>
          <cell r="AC890">
            <v>2561</v>
          </cell>
          <cell r="BB890" t="str">
            <v>ส่งสืบทรัพย์ครั้งที่หนึ่ง 22/1/67//ลงผล 26/3/67//</v>
          </cell>
          <cell r="BC890">
            <v>1200</v>
          </cell>
          <cell r="BD890">
            <v>8</v>
          </cell>
          <cell r="BE890">
            <v>8</v>
          </cell>
          <cell r="BF890">
            <v>2568</v>
          </cell>
          <cell r="BG890">
            <v>0</v>
          </cell>
          <cell r="BH890" t="str">
            <v>-</v>
          </cell>
          <cell r="BI890" t="str">
            <v>-</v>
          </cell>
          <cell r="BJ890" t="str">
            <v>-</v>
          </cell>
          <cell r="BK890">
            <v>0</v>
          </cell>
          <cell r="BL890">
            <v>1335</v>
          </cell>
          <cell r="BM890">
            <v>0</v>
          </cell>
          <cell r="BN890" t="str">
            <v/>
          </cell>
          <cell r="BO890" t="str">
            <v/>
          </cell>
          <cell r="BP890" t="str">
            <v/>
          </cell>
          <cell r="BQ890" t="str">
            <v>-</v>
          </cell>
          <cell r="BR890" t="str">
            <v>-</v>
          </cell>
          <cell r="BS890" t="str">
            <v>-</v>
          </cell>
          <cell r="BT890" t="str">
            <v>นายสันติ สุริยะจันทร์</v>
          </cell>
          <cell r="BU890">
            <v>823761010013</v>
          </cell>
          <cell r="BV890" t="str">
            <v>1.นายสันติ   สุริยะจันทร์
2.นายสมศักดิ์  บุญมาวัน
3.นางสาววชิราภา  สุวรรณพงษ์
4.นายอาคาร  บุญมา</v>
          </cell>
          <cell r="BW890" t="str">
            <v>จำเลยที่ 1
จำเลยที่ 2
คู่สมรสจำเลยที่ 2
จำเลยที่ 3</v>
          </cell>
          <cell r="BX890" t="str">
            <v>3-5002-00324-54-3
3-5002-00322-58-3
3-1016-00787-79-1
3-5002-00323-90-3</v>
          </cell>
          <cell r="BY890"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90" t="str">
            <v>ไม่พบ</v>
          </cell>
          <cell r="CB890">
            <v>4</v>
          </cell>
          <cell r="CC890"/>
          <cell r="CD890"/>
          <cell r="CE890"/>
          <cell r="CF890"/>
          <cell r="CK890"/>
        </row>
        <row r="891">
          <cell r="B891">
            <v>2363</v>
          </cell>
          <cell r="C891">
            <v>886</v>
          </cell>
          <cell r="D891">
            <v>19</v>
          </cell>
          <cell r="E891">
            <v>12</v>
          </cell>
          <cell r="F891">
            <v>2566</v>
          </cell>
          <cell r="G891">
            <v>800077096645</v>
          </cell>
          <cell r="H891" t="str">
            <v>นาง</v>
          </cell>
          <cell r="I891" t="str">
            <v>กันยา</v>
          </cell>
          <cell r="J891" t="str">
            <v>สิทธิสอน</v>
          </cell>
          <cell r="K891">
            <v>3510300413467</v>
          </cell>
          <cell r="L891" t="str">
            <v>จอมทอง</v>
          </cell>
          <cell r="M891" t="str">
            <v>เชียงใหม่ 3</v>
          </cell>
          <cell r="N891">
            <v>8</v>
          </cell>
          <cell r="O891" t="str">
            <v>สินเชื่อแก้ไขปัญหาหนี้นอกระบบPSA</v>
          </cell>
          <cell r="P891" t="str">
            <v>1.บุคคลค้ำประกัน</v>
          </cell>
          <cell r="Q891">
            <v>27275.77</v>
          </cell>
          <cell r="R891">
            <v>5090.0200000000004</v>
          </cell>
          <cell r="S891" t="str">
            <v>จังหวัดฮอด</v>
          </cell>
          <cell r="T891" t="str">
            <v>ผบ.1179</v>
          </cell>
          <cell r="U891">
            <v>2562</v>
          </cell>
          <cell r="V891" t="str">
            <v>ผบ.1312</v>
          </cell>
          <cell r="W891">
            <v>2562</v>
          </cell>
          <cell r="X891">
            <v>2</v>
          </cell>
          <cell r="Y891">
            <v>12</v>
          </cell>
          <cell r="Z891">
            <v>2562</v>
          </cell>
          <cell r="BB891" t="str">
            <v>สืบทรัพย์ 25/03/67//ลงผล6/4/67//คัดภาพลักษณ์22/4/2567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นางกันยา สิทธิสอน</v>
          </cell>
          <cell r="BU891">
            <v>888112650095</v>
          </cell>
          <cell r="BV891" t="str">
            <v>1. นางกันยา สิทธิออน
2.นายฤทธ์ สิทธิออน
3. นางมณีรัตน์ ยานะโส
4.นางสาวสุพัตรา สุพรรณ์</v>
          </cell>
          <cell r="BW891" t="str">
            <v>จำเลยที่ 1
คู่สมรสจำเลยที่ 1
จำเลยที่ 2
จำเลยที่ 3</v>
          </cell>
          <cell r="BX891" t="str">
            <v xml:space="preserve">3-5103-00413-46-7
3-5002-00017-78-1
3-5002-00021-52-4
3-5002-00017-61-6
</v>
          </cell>
          <cell r="BY891"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1" t="str">
            <v>พบ</v>
          </cell>
          <cell r="CB891">
            <v>4</v>
          </cell>
          <cell r="CC891"/>
          <cell r="CD891"/>
          <cell r="CE891"/>
          <cell r="CF891"/>
          <cell r="CK891"/>
        </row>
        <row r="892">
          <cell r="B892">
            <v>2364</v>
          </cell>
          <cell r="C892">
            <v>887</v>
          </cell>
          <cell r="D892">
            <v>19</v>
          </cell>
          <cell r="E892">
            <v>12</v>
          </cell>
          <cell r="F892">
            <v>2566</v>
          </cell>
          <cell r="G892">
            <v>800065822209</v>
          </cell>
          <cell r="H892" t="str">
            <v>นางสาว</v>
          </cell>
          <cell r="I892" t="str">
            <v>วรรณวิสา</v>
          </cell>
          <cell r="J892" t="str">
            <v>วิญญา</v>
          </cell>
          <cell r="K892">
            <v>1509900850649</v>
          </cell>
          <cell r="L892" t="str">
            <v>จอมทอง</v>
          </cell>
          <cell r="M892" t="str">
            <v>เชียงใหม่ 3</v>
          </cell>
          <cell r="N892">
            <v>8</v>
          </cell>
          <cell r="O892" t="str">
            <v>สินเชื่อประชารัฐเพื่อประชาชน(PSA)</v>
          </cell>
          <cell r="P892" t="str">
            <v>1.บุคคลค้ำประกัน</v>
          </cell>
          <cell r="Q892">
            <v>39992</v>
          </cell>
          <cell r="R892">
            <v>11460.95</v>
          </cell>
          <cell r="S892" t="str">
            <v>แขวงเชียงใหม่</v>
          </cell>
          <cell r="T892" t="str">
            <v>ผบ.10381</v>
          </cell>
          <cell r="U892">
            <v>2562</v>
          </cell>
          <cell r="V892" t="str">
            <v>ผบ.11335</v>
          </cell>
          <cell r="W892">
            <v>2562</v>
          </cell>
          <cell r="AA892">
            <v>5</v>
          </cell>
          <cell r="AB892">
            <v>11</v>
          </cell>
          <cell r="AC892">
            <v>2562</v>
          </cell>
          <cell r="BB892" t="str">
            <v>สืบทรัพย์ครั้งที่หนึ่ง 26/03/67//ลงผล9/4/67//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นางสาววรรณวิสา วิญญา</v>
          </cell>
          <cell r="BU892">
            <v>883262011785</v>
          </cell>
          <cell r="BV892" t="str">
            <v>1. นางสาววรรณวิสา วัญญา
2.นางสาวประทุมพร สุดสายตา
3. นางสาววันทิวา เพิ่มวงค์วาฬ
4.นายฉลอง วงค์ตาเขียว</v>
          </cell>
          <cell r="BW892" t="str">
            <v>จำเลยที่ 1
จำเลยที่ 2
จำเลยที่ 3
คู่สมรสจำเลยที่ 3</v>
          </cell>
          <cell r="BX892" t="str">
            <v xml:space="preserve">1-5099-00850-64-9
1-5002-00122-06-5
1-5099-00390-31-1
1-5099-00364-56-6
</v>
          </cell>
          <cell r="BY89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2" t="str">
            <v>พบ</v>
          </cell>
          <cell r="CB892">
            <v>4</v>
          </cell>
          <cell r="CC892"/>
          <cell r="CD892"/>
          <cell r="CE892"/>
          <cell r="CF892"/>
          <cell r="CK892"/>
        </row>
        <row r="893">
          <cell r="B893">
            <v>2365</v>
          </cell>
          <cell r="C893">
            <v>888</v>
          </cell>
          <cell r="D893">
            <v>19</v>
          </cell>
          <cell r="E893">
            <v>12</v>
          </cell>
          <cell r="F893">
            <v>2566</v>
          </cell>
          <cell r="G893">
            <v>800075043961</v>
          </cell>
          <cell r="H893" t="str">
            <v>นาง</v>
          </cell>
          <cell r="I893" t="str">
            <v>ขันธ์ทอง</v>
          </cell>
          <cell r="J893" t="str">
            <v>สุพรรณ</v>
          </cell>
          <cell r="K893">
            <v>3500200715119</v>
          </cell>
          <cell r="L893" t="str">
            <v>จอมทอง</v>
          </cell>
          <cell r="M893" t="str">
            <v>เชียงใหม่ 3</v>
          </cell>
          <cell r="N893">
            <v>8</v>
          </cell>
          <cell r="O893" t="str">
            <v>สินเชื่อแก้ไขปัญหาหน้นอกระบบPSA</v>
          </cell>
          <cell r="P893" t="str">
            <v>1.บุคคลค้ำประกัน</v>
          </cell>
          <cell r="Q893">
            <v>37776.78</v>
          </cell>
          <cell r="R893">
            <v>8218.27</v>
          </cell>
          <cell r="S893" t="str">
            <v>จังหวัดฮอด</v>
          </cell>
          <cell r="T893" t="str">
            <v>ผบ.1146</v>
          </cell>
          <cell r="U893">
            <v>2562</v>
          </cell>
          <cell r="V893" t="str">
            <v>ผบ.1136</v>
          </cell>
          <cell r="W893">
            <v>2562</v>
          </cell>
          <cell r="X893">
            <v>18</v>
          </cell>
          <cell r="Y893">
            <v>11</v>
          </cell>
          <cell r="Z893">
            <v>2562</v>
          </cell>
          <cell r="BB893" t="str">
            <v>สืบทรัพย์ 26/03/67//ลงผล 27/5/67//</v>
          </cell>
          <cell r="BC893">
            <v>1200</v>
          </cell>
          <cell r="BD893">
            <v>24</v>
          </cell>
          <cell r="BE893">
            <v>1</v>
          </cell>
          <cell r="BF893">
            <v>2568</v>
          </cell>
          <cell r="BG893">
            <v>0</v>
          </cell>
          <cell r="BH893" t="str">
            <v>-</v>
          </cell>
          <cell r="BI893" t="str">
            <v>-</v>
          </cell>
          <cell r="BJ893" t="str">
            <v>-</v>
          </cell>
          <cell r="BK893">
            <v>0</v>
          </cell>
          <cell r="BL893">
            <v>1600</v>
          </cell>
          <cell r="BM893">
            <v>0</v>
          </cell>
          <cell r="BN893" t="str">
            <v/>
          </cell>
          <cell r="BO893" t="str">
            <v/>
          </cell>
          <cell r="BP893" t="str">
            <v/>
          </cell>
          <cell r="BQ893" t="str">
            <v>-</v>
          </cell>
          <cell r="BR893" t="str">
            <v>-</v>
          </cell>
          <cell r="BS893" t="str">
            <v>-</v>
          </cell>
          <cell r="BT893" t="str">
            <v>นางขันธ์ทอง สุพรรณ</v>
          </cell>
          <cell r="BU893">
            <v>883262011784</v>
          </cell>
          <cell r="BV893" t="str">
            <v>1.นางขันธ์ทอง สุพรรณ 
2.นายประชา สุพรรณ
3.นายภมร  พุทธวงศ์
4.นางสาวเบญจวรรณ จันตนา</v>
          </cell>
          <cell r="BW893" t="str">
            <v>จำเลยที่ 1
คู่สมรสจำเลยที่ 1
จำเลยที่ 2
คู่สมรสจำเลยที่ 2</v>
          </cell>
          <cell r="BX893" t="str">
            <v xml:space="preserve">3-5002-00715-11-9
3-5002-00653-80-6
1-5106-00066-12-0
1-5099-01455-35-2
</v>
          </cell>
          <cell r="BY893"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3" t="str">
            <v>พบ</v>
          </cell>
          <cell r="CB893">
            <v>5</v>
          </cell>
          <cell r="CC893"/>
          <cell r="CD893"/>
          <cell r="CE893"/>
          <cell r="CF893"/>
          <cell r="CK893"/>
        </row>
        <row r="894">
          <cell r="B894">
            <v>2366</v>
          </cell>
          <cell r="C894">
            <v>889</v>
          </cell>
          <cell r="D894">
            <v>19</v>
          </cell>
          <cell r="E894">
            <v>12</v>
          </cell>
          <cell r="F894">
            <v>2566</v>
          </cell>
          <cell r="G894" t="str">
            <v>800061242213, 
800075405822</v>
          </cell>
          <cell r="H894" t="str">
            <v>นาย</v>
          </cell>
          <cell r="I894" t="str">
            <v>เจริญ</v>
          </cell>
          <cell r="J894" t="str">
            <v>เหลืองทอง</v>
          </cell>
          <cell r="K894">
            <v>3500200696963</v>
          </cell>
          <cell r="L894" t="str">
            <v>จอมทอง</v>
          </cell>
          <cell r="M894" t="str">
            <v>เชียงใหม่ 3</v>
          </cell>
          <cell r="N894">
            <v>8</v>
          </cell>
          <cell r="O894" t="str">
            <v>สินเชื่อพัฒนาองค์กรชุมชน (รายบุคคล)</v>
          </cell>
          <cell r="P894" t="str">
            <v>1.บุคคลค้ำประกัน</v>
          </cell>
          <cell r="Q894">
            <v>48087.23</v>
          </cell>
          <cell r="R894">
            <v>65987.820000000007</v>
          </cell>
          <cell r="S894" t="str">
            <v>จังหวัดฮอด</v>
          </cell>
          <cell r="T894" t="str">
            <v>ผบE266</v>
          </cell>
          <cell r="U894">
            <v>2563</v>
          </cell>
          <cell r="V894" t="str">
            <v>ผบE130</v>
          </cell>
          <cell r="W894">
            <v>2563</v>
          </cell>
          <cell r="X894">
            <v>13</v>
          </cell>
          <cell r="Y894">
            <v>8</v>
          </cell>
          <cell r="Z894">
            <v>2563</v>
          </cell>
          <cell r="BB894" t="str">
            <v>สืบทรัพย์ครั้งที่1 25/3/67//ลงผล3/4/67//</v>
          </cell>
          <cell r="BC894">
            <v>1800</v>
          </cell>
          <cell r="BD894">
            <v>17</v>
          </cell>
          <cell r="BE894">
            <v>1</v>
          </cell>
          <cell r="BF894">
            <v>2568</v>
          </cell>
          <cell r="BG894">
            <v>0</v>
          </cell>
          <cell r="BH894" t="str">
            <v>-</v>
          </cell>
          <cell r="BI894" t="str">
            <v>-</v>
          </cell>
          <cell r="BJ894" t="str">
            <v>-</v>
          </cell>
          <cell r="BK894">
            <v>0</v>
          </cell>
          <cell r="BL894">
            <v>1345</v>
          </cell>
          <cell r="BM894">
            <v>0</v>
          </cell>
          <cell r="BN894">
            <v>25</v>
          </cell>
          <cell r="BO894">
            <v>2</v>
          </cell>
          <cell r="BP894">
            <v>2568</v>
          </cell>
          <cell r="BQ894" t="str">
            <v>-</v>
          </cell>
          <cell r="BR894" t="str">
            <v>-</v>
          </cell>
          <cell r="BS894" t="str">
            <v>-</v>
          </cell>
          <cell r="BT894" t="str">
            <v>นายเจริญ เหลืองทอง</v>
          </cell>
          <cell r="BU894">
            <v>883262011798</v>
          </cell>
          <cell r="BV894" t="str">
            <v xml:space="preserve">1.นายเจริญ เหลืองทอง 
2.นางสาวโสริยา ศิริ 
3.นายอ๊อด ศิริ
4.นางแต๋ว ศิริ
5.นายเมฒ บุญตัน
6.นางเรณู บุญตัน
</v>
          </cell>
          <cell r="BW894" t="str">
            <v>จำเลยที่ 1
ทายาทโดยของนายอ๊อด 
จำเลยที่ 2
คู่สมรสจำเลยที่ 2
จำเลยที่ 3
คู่สมรสจำเลยที่ 3</v>
          </cell>
          <cell r="BX894" t="str">
            <v>3-5002-00696-96-3
1-5002-00151-21-9
5-5002-00003-82-4
3-5002-00682-03-2
3-5701-00570-14-3
3-5002-00681-14-1</v>
          </cell>
          <cell r="BY89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4" t="str">
            <v>ไม่พบ
ไม่พบ
ไม่พบ
ไม่พบ
ไม่พบ
พบ</v>
          </cell>
          <cell r="CB894">
            <v>6</v>
          </cell>
          <cell r="CC894"/>
          <cell r="CD894"/>
          <cell r="CE894"/>
          <cell r="CF894"/>
          <cell r="CK894"/>
        </row>
        <row r="895">
          <cell r="B895">
            <v>2367</v>
          </cell>
          <cell r="C895">
            <v>890</v>
          </cell>
          <cell r="D895">
            <v>19</v>
          </cell>
          <cell r="E895">
            <v>12</v>
          </cell>
          <cell r="F895">
            <v>2566</v>
          </cell>
          <cell r="G895" t="str">
            <v>800055812534, 
800076517849</v>
          </cell>
          <cell r="H895" t="str">
            <v>นาย</v>
          </cell>
          <cell r="I895" t="str">
            <v>เกษม</v>
          </cell>
          <cell r="J895" t="str">
            <v>ทองก้อน</v>
          </cell>
          <cell r="K895">
            <v>3500600459349</v>
          </cell>
          <cell r="L895" t="str">
            <v>จอมทอง</v>
          </cell>
          <cell r="M895" t="str">
            <v>เชียงใหม่ 3</v>
          </cell>
          <cell r="N895">
            <v>8</v>
          </cell>
          <cell r="O895" t="str">
            <v>ธนาคารประชาชน</v>
          </cell>
          <cell r="P895" t="str">
            <v>1.บุคคลค้ำประกัน</v>
          </cell>
          <cell r="Q895">
            <v>91064.75</v>
          </cell>
          <cell r="R895">
            <v>11523.93</v>
          </cell>
          <cell r="S895" t="str">
            <v>จังหวัดฮอด</v>
          </cell>
          <cell r="T895" t="str">
            <v>ผบE247</v>
          </cell>
          <cell r="U895">
            <v>2563</v>
          </cell>
          <cell r="V895" t="str">
            <v>ผบE91</v>
          </cell>
          <cell r="W895">
            <v>2563</v>
          </cell>
          <cell r="AA895">
            <v>6</v>
          </cell>
          <cell r="AB895">
            <v>8</v>
          </cell>
          <cell r="AC895">
            <v>2563</v>
          </cell>
          <cell r="BB895" t="str">
            <v>สืบทรัพย์ 26/03/67//ลงผล9/4/67//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นายเกษม ทองก้อน</v>
          </cell>
          <cell r="BU895">
            <v>883263011036</v>
          </cell>
          <cell r="BV895"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5" t="str">
            <v>จำเลยที่ 1
คู่สมรสจำเลยที่ 1
จำเลยที่ 2
คู่สมรสจำเลยที่ 2
จำเลยที่ 3
คู่สมรสจำเลยที่ 3
จำเลยที่ 4
คู่สมรสจำเลยที่ 4</v>
          </cell>
          <cell r="BX895" t="str">
            <v>3-5006-00459-34-9
3-5002-00652-50-8
1-5099-00704-77-4
3-5702-00491-08-3
3-5002-00640-23-2
5-5106-00016-70-2
3-5002-00652-37-1
8-5704-84006-81-0</v>
          </cell>
          <cell r="BY895"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5" t="str">
            <v>พบ</v>
          </cell>
          <cell r="CB895">
            <v>8</v>
          </cell>
          <cell r="CC895"/>
          <cell r="CD895"/>
          <cell r="CE895"/>
          <cell r="CF895"/>
          <cell r="CK895"/>
        </row>
        <row r="896">
          <cell r="B896">
            <v>2368</v>
          </cell>
          <cell r="C896">
            <v>891</v>
          </cell>
          <cell r="D896">
            <v>19</v>
          </cell>
          <cell r="E896">
            <v>12</v>
          </cell>
          <cell r="F896">
            <v>2566</v>
          </cell>
          <cell r="G896" t="str">
            <v>800054249860, 
800078492272</v>
          </cell>
          <cell r="H896" t="str">
            <v>นาย</v>
          </cell>
          <cell r="I896" t="str">
            <v>อุดม</v>
          </cell>
          <cell r="J896" t="str">
            <v>แสนวงมา</v>
          </cell>
          <cell r="K896">
            <v>3500200839837</v>
          </cell>
          <cell r="L896" t="str">
            <v>อมก๋อย</v>
          </cell>
          <cell r="M896" t="str">
            <v>เชียงใหม่ 3</v>
          </cell>
          <cell r="N896">
            <v>8</v>
          </cell>
          <cell r="O896" t="str">
            <v>ธนาคารประชาชน</v>
          </cell>
          <cell r="P896" t="str">
            <v>1.บุคคลค้ำประกัน</v>
          </cell>
          <cell r="Q896">
            <v>90836</v>
          </cell>
          <cell r="R896">
            <v>20117.71</v>
          </cell>
          <cell r="S896" t="str">
            <v>จังหวัดฮอด</v>
          </cell>
          <cell r="T896" t="str">
            <v>ผบE323</v>
          </cell>
          <cell r="U896">
            <v>2563</v>
          </cell>
          <cell r="V896" t="str">
            <v>ผบE165</v>
          </cell>
          <cell r="W896">
            <v>2563</v>
          </cell>
          <cell r="AA896">
            <v>19</v>
          </cell>
          <cell r="AB896">
            <v>8</v>
          </cell>
          <cell r="AC896">
            <v>2563</v>
          </cell>
          <cell r="BB896" t="str">
            <v>สืบทรัพย์ 25/03/67//ลงผล3/4/67//</v>
          </cell>
          <cell r="BC896" t="str">
            <v/>
          </cell>
          <cell r="BD896" t="str">
            <v/>
          </cell>
          <cell r="BE896" t="str">
            <v/>
          </cell>
          <cell r="BF896" t="str">
            <v/>
          </cell>
          <cell r="BG896" t="str">
            <v/>
          </cell>
          <cell r="BH896" t="str">
            <v/>
          </cell>
          <cell r="BI896" t="str">
            <v/>
          </cell>
          <cell r="BJ896" t="str">
            <v/>
          </cell>
          <cell r="BK896" t="str">
            <v/>
          </cell>
          <cell r="BL896" t="str">
            <v/>
          </cell>
          <cell r="BM896" t="str">
            <v/>
          </cell>
          <cell r="BN896" t="str">
            <v/>
          </cell>
          <cell r="BO896" t="str">
            <v/>
          </cell>
          <cell r="BP896" t="str">
            <v/>
          </cell>
          <cell r="BQ896" t="str">
            <v/>
          </cell>
          <cell r="BR896" t="str">
            <v/>
          </cell>
          <cell r="BS896" t="str">
            <v/>
          </cell>
          <cell r="BT896" t="str">
            <v>นายอุดม แสนวงมา</v>
          </cell>
          <cell r="BU896">
            <v>883263011179</v>
          </cell>
          <cell r="BV896" t="str">
            <v>1.นายอุดม แสนวงมา
2.นางต้อย ปันกำ
3.นางสุพัตราหรือกุลนิษฐ์ ธนันท์ชัย
4.นายสุวิทย์ ธนันท์ชัย
5.นางสาวจิรัชยา แสนวงมา</v>
          </cell>
          <cell r="BW896" t="str">
            <v>จำเลยที่ 1
คู่สมรสจำเลยที่ 1 
จำเลยที่ 2
คู่สมรสจำเลยที่ 2
จำเลยที่ 3</v>
          </cell>
          <cell r="BX896" t="str">
            <v>3-5002-00839-83-7
3-5018-00043-48-1
3-5002-00839-84-5
3-5018-00168-25-0
3-5002-00839-88-8</v>
          </cell>
          <cell r="BY89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6" t="str">
            <v>พบ</v>
          </cell>
          <cell r="CB896">
            <v>5</v>
          </cell>
          <cell r="CC896"/>
          <cell r="CD896"/>
          <cell r="CE896"/>
          <cell r="CF896"/>
          <cell r="CK896"/>
        </row>
        <row r="897">
          <cell r="B897">
            <v>2369</v>
          </cell>
          <cell r="C897">
            <v>892</v>
          </cell>
          <cell r="D897">
            <v>19</v>
          </cell>
          <cell r="E897">
            <v>12</v>
          </cell>
          <cell r="F897">
            <v>2566</v>
          </cell>
          <cell r="G897">
            <v>800093522533</v>
          </cell>
          <cell r="H897" t="str">
            <v>นาย</v>
          </cell>
          <cell r="I897" t="str">
            <v>สมชัย</v>
          </cell>
          <cell r="J897" t="str">
            <v>บูรณพงศ์ไพร</v>
          </cell>
          <cell r="K897">
            <v>2501800046008</v>
          </cell>
          <cell r="L897" t="str">
            <v>อมก๋อย</v>
          </cell>
          <cell r="M897" t="str">
            <v>เชียงใหม่ 3</v>
          </cell>
          <cell r="N897">
            <v>8</v>
          </cell>
          <cell r="O897" t="str">
            <v>ธนาคารประชาชน</v>
          </cell>
          <cell r="P897" t="str">
            <v>1.บุคคลค้ำประกัน</v>
          </cell>
          <cell r="Q897">
            <v>41326.69</v>
          </cell>
          <cell r="R897">
            <v>3885.31</v>
          </cell>
          <cell r="S897" t="str">
            <v>จังหวัดฮอด</v>
          </cell>
          <cell r="T897" t="str">
            <v>ผบE338</v>
          </cell>
          <cell r="U897">
            <v>2563</v>
          </cell>
          <cell r="V897" t="str">
            <v>ผบE178</v>
          </cell>
          <cell r="W897">
            <v>2563</v>
          </cell>
          <cell r="AA897">
            <v>19</v>
          </cell>
          <cell r="AB897">
            <v>8</v>
          </cell>
          <cell r="AC897">
            <v>2563</v>
          </cell>
          <cell r="BB897" t="str">
            <v>สืบทรัพย์ 25/03/67//ลงผล2/4/67//รายงานผล2/4/67//</v>
          </cell>
          <cell r="BC897">
            <v>900</v>
          </cell>
          <cell r="BD897">
            <v>5</v>
          </cell>
          <cell r="BE897">
            <v>7</v>
          </cell>
          <cell r="BF897">
            <v>2567</v>
          </cell>
          <cell r="BG897">
            <v>0</v>
          </cell>
          <cell r="BH897" t="str">
            <v>-</v>
          </cell>
          <cell r="BI897" t="str">
            <v>-</v>
          </cell>
          <cell r="BJ897" t="str">
            <v>-</v>
          </cell>
          <cell r="BK897">
            <v>0</v>
          </cell>
          <cell r="BL897">
            <v>680</v>
          </cell>
          <cell r="BM897">
            <v>0</v>
          </cell>
          <cell r="BN897">
            <v>30</v>
          </cell>
          <cell r="BO897">
            <v>9</v>
          </cell>
          <cell r="BP897">
            <v>2567</v>
          </cell>
          <cell r="BQ897" t="str">
            <v>-</v>
          </cell>
          <cell r="BR897" t="str">
            <v>-</v>
          </cell>
          <cell r="BS897" t="str">
            <v>-</v>
          </cell>
          <cell r="BT897" t="str">
            <v>นายสมชัย บูรณพงศ์ไพร</v>
          </cell>
          <cell r="BU897">
            <v>883263011180</v>
          </cell>
          <cell r="BV897" t="str">
            <v>1.นายสมชัย บูรณพงศ์ไพร
2.นางสาวสุดา ประไพมาลี
3.นางสาวหวังกัง ประไพมาลี</v>
          </cell>
          <cell r="BW897" t="str">
            <v>จำเลยที่ 1
จำเลยที่ 2
จำเลยที่ 3</v>
          </cell>
          <cell r="BX897" t="str">
            <v>2-5018-0046-00-8
1-5018-00001-02-2
2-5018-01142-89-2</v>
          </cell>
          <cell r="BY89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7" t="str">
            <v xml:space="preserve">ไม่พบ
ไม่พบ
ไม่พบ
</v>
          </cell>
          <cell r="CB897">
            <v>3</v>
          </cell>
          <cell r="CC897"/>
          <cell r="CD897"/>
          <cell r="CE897"/>
          <cell r="CF897"/>
          <cell r="CK897"/>
        </row>
        <row r="898">
          <cell r="B898">
            <v>2370</v>
          </cell>
          <cell r="C898">
            <v>893</v>
          </cell>
          <cell r="D898">
            <v>19</v>
          </cell>
          <cell r="E898">
            <v>12</v>
          </cell>
          <cell r="F898">
            <v>2566</v>
          </cell>
          <cell r="G898">
            <v>800079655661</v>
          </cell>
          <cell r="H898" t="str">
            <v>นางสาว</v>
          </cell>
          <cell r="I898" t="str">
            <v>อทิพร</v>
          </cell>
          <cell r="J898" t="str">
            <v>เทพพะ</v>
          </cell>
          <cell r="K898">
            <v>1501800065543</v>
          </cell>
          <cell r="L898" t="str">
            <v>อมก๋อย</v>
          </cell>
          <cell r="M898" t="str">
            <v>เชียงใหม่ 3</v>
          </cell>
          <cell r="N898">
            <v>8</v>
          </cell>
          <cell r="O898" t="str">
            <v>ธนาคารประชาชน</v>
          </cell>
          <cell r="P898" t="str">
            <v>1.บุคคลค้ำประกัน</v>
          </cell>
          <cell r="Q898">
            <v>69994</v>
          </cell>
          <cell r="R898">
            <v>10906.9</v>
          </cell>
          <cell r="S898" t="str">
            <v>จังหวัดฮอด</v>
          </cell>
          <cell r="T898" t="str">
            <v>ผบE333</v>
          </cell>
          <cell r="U898">
            <v>2563</v>
          </cell>
          <cell r="V898" t="str">
            <v>ผบE174</v>
          </cell>
          <cell r="W898">
            <v>2563</v>
          </cell>
          <cell r="X898">
            <v>19</v>
          </cell>
          <cell r="Y898">
            <v>8</v>
          </cell>
          <cell r="Z898">
            <v>2563</v>
          </cell>
          <cell r="BB898" t="str">
            <v>สืบทรัพย์ 25/03/67//ลงผล2/4/67//รายงานผล2/4/67//</v>
          </cell>
          <cell r="BC898">
            <v>1500</v>
          </cell>
          <cell r="BD898">
            <v>5</v>
          </cell>
          <cell r="BE898">
            <v>7</v>
          </cell>
          <cell r="BF898">
            <v>2567</v>
          </cell>
          <cell r="BG898">
            <v>0</v>
          </cell>
          <cell r="BH898" t="str">
            <v>-</v>
          </cell>
          <cell r="BI898" t="str">
            <v>-</v>
          </cell>
          <cell r="BJ898" t="str">
            <v>-</v>
          </cell>
          <cell r="BK898">
            <v>0</v>
          </cell>
          <cell r="BL898">
            <v>1050</v>
          </cell>
          <cell r="BM898">
            <v>0</v>
          </cell>
          <cell r="BN898">
            <v>30</v>
          </cell>
          <cell r="BO898">
            <v>9</v>
          </cell>
          <cell r="BP898">
            <v>2567</v>
          </cell>
          <cell r="BQ898" t="str">
            <v>-</v>
          </cell>
          <cell r="BR898" t="str">
            <v>-</v>
          </cell>
          <cell r="BS898" t="str">
            <v>-</v>
          </cell>
          <cell r="BT898" t="str">
            <v>นางสาวอทิพร เทพพะ</v>
          </cell>
          <cell r="BU898">
            <v>883263011176</v>
          </cell>
          <cell r="BV898" t="str">
            <v>1.นางสาวอนิพร เทพพะ 
2.นายสมพงษ์ เสนารอด
3.นางจันทร์เป็ง เจริญพร
4.นายพิศิษฐ์ เจริญพร
5.นางสาววิภาพรภา แก้วติ</v>
          </cell>
          <cell r="BW898" t="str">
            <v>จำเลยที่ 1
คู่สมรสจำเลยที่ 1
จำเลยที่ 2
คู่สมรสจำเลยที่ 2
จำเลยที่ 3</v>
          </cell>
          <cell r="BX898" t="str">
            <v>1-5018-00065-54-3
3-5002-00596-51-9
3-5018-00204-59-1
3-5099-00830-98-9
3-5018-00204-60-4</v>
          </cell>
          <cell r="BY898"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8" t="str">
            <v>ไม่พบ
ไม่พบ
ไม่พบ
ไม่พบ
ไม่พบ</v>
          </cell>
          <cell r="CB898">
            <v>5</v>
          </cell>
          <cell r="CC898"/>
          <cell r="CD898"/>
          <cell r="CE898"/>
          <cell r="CF898"/>
          <cell r="CK898"/>
        </row>
        <row r="899">
          <cell r="B899">
            <v>2371</v>
          </cell>
          <cell r="C899">
            <v>894</v>
          </cell>
          <cell r="D899">
            <v>19</v>
          </cell>
          <cell r="E899">
            <v>12</v>
          </cell>
          <cell r="F899">
            <v>2566</v>
          </cell>
          <cell r="G899">
            <v>800049596557</v>
          </cell>
          <cell r="H899" t="str">
            <v>นางสาว</v>
          </cell>
          <cell r="I899" t="str">
            <v>อัญชลีพร</v>
          </cell>
          <cell r="J899" t="str">
            <v>นามเมือง</v>
          </cell>
          <cell r="K899">
            <v>1560500021205</v>
          </cell>
          <cell r="L899" t="str">
            <v>อมก๋อย</v>
          </cell>
          <cell r="M899" t="str">
            <v>เชียงใหม่ 3</v>
          </cell>
          <cell r="N899">
            <v>8</v>
          </cell>
          <cell r="O899" t="str">
            <v>สวัสดิการ</v>
          </cell>
          <cell r="P899" t="str">
            <v>1.บุคคลค้ำประกัน</v>
          </cell>
          <cell r="Q899">
            <v>400977.4</v>
          </cell>
          <cell r="R899">
            <v>24019.55</v>
          </cell>
          <cell r="S899" t="str">
            <v>จังหวัดเชียงใหม่</v>
          </cell>
          <cell r="T899" t="str">
            <v>ผบ.1168</v>
          </cell>
          <cell r="U899">
            <v>2562</v>
          </cell>
          <cell r="V899" t="str">
            <v>ผบ.1321</v>
          </cell>
          <cell r="W899">
            <v>2562</v>
          </cell>
          <cell r="AA899">
            <v>9</v>
          </cell>
          <cell r="AB899">
            <v>7</v>
          </cell>
          <cell r="AC899">
            <v>2562</v>
          </cell>
          <cell r="BB899" t="str">
            <v>สืบทรัพย์ 22/02/67//ลงผลสืบทรัพย์ 26/3/67//</v>
          </cell>
          <cell r="BC899">
            <v>1200</v>
          </cell>
          <cell r="BD899">
            <v>5</v>
          </cell>
          <cell r="BE899">
            <v>7</v>
          </cell>
          <cell r="BF899">
            <v>2567</v>
          </cell>
          <cell r="BG899">
            <v>0</v>
          </cell>
          <cell r="BH899" t="str">
            <v>-</v>
          </cell>
          <cell r="BI899" t="str">
            <v>-</v>
          </cell>
          <cell r="BJ899" t="str">
            <v>-</v>
          </cell>
          <cell r="BK899">
            <v>0</v>
          </cell>
          <cell r="BL899">
            <v>1010</v>
          </cell>
          <cell r="BM899">
            <v>0</v>
          </cell>
          <cell r="BN899">
            <v>30</v>
          </cell>
          <cell r="BO899">
            <v>9</v>
          </cell>
          <cell r="BP899">
            <v>2567</v>
          </cell>
          <cell r="BQ899" t="str">
            <v>-</v>
          </cell>
          <cell r="BR899" t="str">
            <v>-</v>
          </cell>
          <cell r="BS899" t="str">
            <v>-</v>
          </cell>
          <cell r="BT899" t="str">
            <v>นางสาวอัญชลีพร นามเมือง</v>
          </cell>
          <cell r="BU899">
            <v>883262010714</v>
          </cell>
          <cell r="BV899" t="str">
            <v xml:space="preserve">1.นางสาวอัญชลี  นามเมือง
2.นางสาววิถาวดี  เป็งหล้า
3.นายชลวรรษ   ปานพรม
4.นางสาวสุภาพ   ดอยคำ
</v>
          </cell>
          <cell r="BW899" t="str">
            <v>จำเลยที่ 1
จำเลยที่ 2
คู่สมรสจำเลยที่ 2
จำเลยที่ 3</v>
          </cell>
          <cell r="BX899" t="str">
            <v>1-5605-00021-20-5
1-5018-00007-67-5
1-4709-00081-33-8
3-5007-00177-85-0</v>
          </cell>
          <cell r="BY899"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9" t="str">
            <v>ไม่พบ</v>
          </cell>
          <cell r="CB899"/>
          <cell r="CC899"/>
          <cell r="CD899"/>
          <cell r="CE899"/>
          <cell r="CF899"/>
          <cell r="CK899"/>
        </row>
        <row r="900">
          <cell r="B900">
            <v>2372</v>
          </cell>
          <cell r="C900">
            <v>895</v>
          </cell>
          <cell r="D900">
            <v>19</v>
          </cell>
          <cell r="E900">
            <v>12</v>
          </cell>
          <cell r="F900">
            <v>2566</v>
          </cell>
          <cell r="G900">
            <v>800055812526</v>
          </cell>
          <cell r="H900" t="str">
            <v>นางสาว</v>
          </cell>
          <cell r="I900" t="str">
            <v xml:space="preserve">กุลยา </v>
          </cell>
          <cell r="J900" t="str">
            <v>แรดสวนสี</v>
          </cell>
          <cell r="K900">
            <v>3500200640232</v>
          </cell>
          <cell r="L900" t="str">
            <v>จอมทอง</v>
          </cell>
          <cell r="M900" t="str">
            <v>เชียงใหม่ 3</v>
          </cell>
          <cell r="N900">
            <v>8</v>
          </cell>
          <cell r="O900" t="str">
            <v>ธนาคารประชาชน</v>
          </cell>
          <cell r="P900" t="str">
            <v>1.บุคคลค้ำประกัน</v>
          </cell>
          <cell r="Q900">
            <v>46204.92</v>
          </cell>
          <cell r="R900">
            <v>5687.1</v>
          </cell>
          <cell r="S900" t="str">
            <v>จังหวัดฮอด</v>
          </cell>
          <cell r="T900" t="str">
            <v>ผบ1141</v>
          </cell>
          <cell r="U900">
            <v>2562</v>
          </cell>
          <cell r="V900" t="str">
            <v>ผบ.1121</v>
          </cell>
          <cell r="W900">
            <v>2562</v>
          </cell>
          <cell r="AA900">
            <v>18</v>
          </cell>
          <cell r="AB900">
            <v>11</v>
          </cell>
          <cell r="AC900">
            <v>2562</v>
          </cell>
          <cell r="BB900" t="str">
            <v>สืบทรัพย์ 22/03/67//ลงผล4/4/67//</v>
          </cell>
          <cell r="BC900">
            <v>2400</v>
          </cell>
          <cell r="BD900">
            <v>17</v>
          </cell>
          <cell r="BE900">
            <v>1</v>
          </cell>
          <cell r="BF900">
            <v>2568</v>
          </cell>
          <cell r="BG900">
            <v>0</v>
          </cell>
          <cell r="BH900" t="str">
            <v>-</v>
          </cell>
          <cell r="BI900" t="str">
            <v>-</v>
          </cell>
          <cell r="BJ900" t="str">
            <v>-</v>
          </cell>
          <cell r="BK900">
            <v>0</v>
          </cell>
          <cell r="BL900">
            <v>5965</v>
          </cell>
          <cell r="BM900">
            <v>0</v>
          </cell>
          <cell r="BN900">
            <v>21</v>
          </cell>
          <cell r="BO900">
            <v>2</v>
          </cell>
          <cell r="BP900">
            <v>2568</v>
          </cell>
          <cell r="BQ900" t="str">
            <v>-</v>
          </cell>
          <cell r="BR900" t="str">
            <v>-</v>
          </cell>
          <cell r="BS900" t="str">
            <v>-</v>
          </cell>
          <cell r="BT900" t="str">
            <v>นางสาวกุลยา  แรดสวนสี</v>
          </cell>
          <cell r="BU900">
            <v>883262011804</v>
          </cell>
          <cell r="BV900"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900" t="str">
            <v xml:space="preserve">จำเลยที่ 1
คู่สมรสจำเลยที่ 1
จำเลยที่ 2
คู่สมรสจำเลยที่2
จำเลยที่ 3
คู่สมรสจำเลยที่ 3
จำเลยที่ 4
คู่สมรสจำเลยที่ 4
</v>
          </cell>
          <cell r="BX900" t="str">
            <v>3-5002-00640-23-2
5-5106-00016-70-2
1-5099-00704-77-4
3-5702-00491-08-3
3-5006-00459-34-9
3-5002-00652-50-8
3-5002-00652-37-1
8-5704*84006-81-0</v>
          </cell>
          <cell r="BY900"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900" t="str">
            <v>พบ</v>
          </cell>
          <cell r="CB900">
            <v>8</v>
          </cell>
          <cell r="CC900"/>
          <cell r="CD900"/>
          <cell r="CE900"/>
          <cell r="CF900"/>
          <cell r="CK900"/>
        </row>
        <row r="901">
          <cell r="B901">
            <v>2373</v>
          </cell>
          <cell r="C901">
            <v>896</v>
          </cell>
          <cell r="D901">
            <v>19</v>
          </cell>
          <cell r="E901">
            <v>12</v>
          </cell>
          <cell r="F901">
            <v>2566</v>
          </cell>
          <cell r="G901">
            <v>800087458710</v>
          </cell>
          <cell r="H901" t="str">
            <v>นางสาว</v>
          </cell>
          <cell r="I901" t="str">
            <v>จารุวรรณ</v>
          </cell>
          <cell r="J901" t="str">
            <v>จันทราภาณุกร</v>
          </cell>
          <cell r="K901">
            <v>3500200481134</v>
          </cell>
          <cell r="L901" t="str">
            <v>จอมทอง</v>
          </cell>
          <cell r="M901" t="str">
            <v>เชียงใหม่ 3</v>
          </cell>
          <cell r="N901">
            <v>8</v>
          </cell>
          <cell r="O901" t="str">
            <v>สินเชื่อแก้ไขปัญหาหนี้นอกระบบPSA</v>
          </cell>
          <cell r="P901" t="str">
            <v>1.บุคคลค้ำประกัน</v>
          </cell>
          <cell r="Q901">
            <v>48611.06</v>
          </cell>
          <cell r="R901">
            <v>4981.04</v>
          </cell>
          <cell r="S901" t="str">
            <v>จังหวัดฮอด</v>
          </cell>
          <cell r="T901" t="str">
            <v>ผบ.1176</v>
          </cell>
          <cell r="U901">
            <v>2562</v>
          </cell>
          <cell r="V901" t="str">
            <v>ผบ.1147</v>
          </cell>
          <cell r="W901">
            <v>2562</v>
          </cell>
          <cell r="AA901">
            <v>18</v>
          </cell>
          <cell r="AB901">
            <v>11</v>
          </cell>
          <cell r="AC901">
            <v>2562</v>
          </cell>
          <cell r="BB901" t="str">
            <v>ส่งสืบ 22/1/67//ลงผล 26/3/67</v>
          </cell>
          <cell r="BC901">
            <v>1200</v>
          </cell>
          <cell r="BD901">
            <v>1</v>
          </cell>
          <cell r="BE901">
            <v>7</v>
          </cell>
          <cell r="BF901">
            <v>2567</v>
          </cell>
          <cell r="BG901">
            <v>0</v>
          </cell>
          <cell r="BH901" t="str">
            <v>-</v>
          </cell>
          <cell r="BI901" t="str">
            <v>-</v>
          </cell>
          <cell r="BJ901" t="str">
            <v>-</v>
          </cell>
          <cell r="BK901">
            <v>0</v>
          </cell>
          <cell r="BL901">
            <v>1100</v>
          </cell>
          <cell r="BM901">
            <v>0</v>
          </cell>
          <cell r="BN901">
            <v>12</v>
          </cell>
          <cell r="BO901">
            <v>9</v>
          </cell>
          <cell r="BP901">
            <v>2567</v>
          </cell>
          <cell r="BQ901" t="str">
            <v>-</v>
          </cell>
          <cell r="BR901" t="str">
            <v>-</v>
          </cell>
          <cell r="BS901" t="str">
            <v>-</v>
          </cell>
          <cell r="BT901" t="str">
            <v>นางสาวจารุวรรณ จันทราภาณุกร</v>
          </cell>
          <cell r="BU901">
            <v>883262011806</v>
          </cell>
          <cell r="BV901" t="str">
            <v>นางสาวจารุวรรณ   จันทราภาณุกร
นายนิกร  ปากบ่อง
นายอุทัย  แสนเมืองปัน
นางสาวสุชาดา  ยมนา</v>
          </cell>
          <cell r="BW901" t="str">
            <v>จำเลยที่ 1
คู่สมรสจำเลยที่ 1
จำเลยที่ 2
จำเลยที่ 3</v>
          </cell>
          <cell r="BX901" t="str">
            <v xml:space="preserve">3-5002-00481-13-4
3-5106-00507-90-4
3-5002-00453-76-9
3-5002-00674-73-1
</v>
          </cell>
          <cell r="BY901"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1" t="str">
            <v>ไม่พบ</v>
          </cell>
          <cell r="CB901"/>
          <cell r="CC901"/>
          <cell r="CD901"/>
          <cell r="CE901"/>
          <cell r="CF901"/>
          <cell r="CK901"/>
        </row>
        <row r="902">
          <cell r="B902">
            <v>2374</v>
          </cell>
          <cell r="C902">
            <v>897</v>
          </cell>
          <cell r="D902">
            <v>19</v>
          </cell>
          <cell r="E902">
            <v>12</v>
          </cell>
          <cell r="F902">
            <v>2566</v>
          </cell>
          <cell r="G902">
            <v>800022223583</v>
          </cell>
          <cell r="H902" t="str">
            <v>นาย</v>
          </cell>
          <cell r="I902" t="str">
            <v>ประภัตร์</v>
          </cell>
          <cell r="J902" t="str">
            <v>สารินจา</v>
          </cell>
          <cell r="K902">
            <v>3500300312237</v>
          </cell>
          <cell r="L902" t="str">
            <v>จอมทอง</v>
          </cell>
          <cell r="M902" t="str">
            <v>เชียงใหม่ 3</v>
          </cell>
          <cell r="N902">
            <v>8</v>
          </cell>
          <cell r="O902" t="str">
            <v>ธนาคารประชาชน</v>
          </cell>
          <cell r="P902" t="str">
            <v>1.บุคคลค้ำประกัน</v>
          </cell>
          <cell r="Q902">
            <v>31196</v>
          </cell>
          <cell r="R902">
            <v>6530.88</v>
          </cell>
          <cell r="S902" t="str">
            <v>จังหวัดฮอด</v>
          </cell>
          <cell r="T902" t="str">
            <v>ผบ.1154</v>
          </cell>
          <cell r="U902">
            <v>2562</v>
          </cell>
          <cell r="V902" t="str">
            <v>ผบ.1117</v>
          </cell>
          <cell r="W902">
            <v>2562</v>
          </cell>
          <cell r="AA902">
            <v>18</v>
          </cell>
          <cell r="AB902">
            <v>11</v>
          </cell>
          <cell r="AC902">
            <v>2562</v>
          </cell>
          <cell r="BB902" t="str">
            <v>สืบทรัพย์ 22/4/67//ลง27/5/67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นายประภัตร์ สารินจา</v>
          </cell>
          <cell r="BU902">
            <v>883262011809</v>
          </cell>
          <cell r="BV902"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2" t="str">
            <v>จำเลยที่ 1
คู่สมรสจำเลยที่ 1
จำเลยที่ 2
คู่สมรสจำเลยที่ 2
จำเลยที่ 3
คู่สมรสจำเลยที่ 3</v>
          </cell>
          <cell r="BX902" t="str">
            <v>3-5003-00312-23-7
3-5003-00254-35-1
3-5002-00568-77-9
3-6703-00829-61-1
3-5002-00469-61-4
3-5106-00518-71-0</v>
          </cell>
          <cell r="BY902"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2" t="str">
            <v>พบ</v>
          </cell>
          <cell r="CB902">
            <v>6</v>
          </cell>
          <cell r="CC902"/>
          <cell r="CD902"/>
          <cell r="CE902"/>
          <cell r="CF902"/>
          <cell r="CK902"/>
        </row>
        <row r="903">
          <cell r="B903">
            <v>2375</v>
          </cell>
          <cell r="C903">
            <v>898</v>
          </cell>
          <cell r="D903">
            <v>19</v>
          </cell>
          <cell r="E903">
            <v>12</v>
          </cell>
          <cell r="F903">
            <v>2566</v>
          </cell>
          <cell r="G903" t="str">
            <v>800077554221, 
800093659731</v>
          </cell>
          <cell r="H903" t="str">
            <v>นางสาว</v>
          </cell>
          <cell r="I903" t="str">
            <v>สุธารัตน์</v>
          </cell>
          <cell r="J903" t="str">
            <v>สุขเจริญ</v>
          </cell>
          <cell r="K903">
            <v>3600700656846</v>
          </cell>
          <cell r="L903" t="str">
            <v>จอมทอง</v>
          </cell>
          <cell r="M903" t="str">
            <v>เชียงใหม่ 3</v>
          </cell>
          <cell r="N903">
            <v>8</v>
          </cell>
          <cell r="O903" t="str">
            <v>สินเชื่อแก้ไขปัญหาหนี้นอกระบบPSA</v>
          </cell>
          <cell r="P903" t="str">
            <v>1.บุคคลค้ำประกัน</v>
          </cell>
          <cell r="Q903">
            <v>31941.16</v>
          </cell>
          <cell r="R903">
            <v>4734.83</v>
          </cell>
          <cell r="S903" t="str">
            <v>จังหวัดฮอด</v>
          </cell>
          <cell r="T903" t="str">
            <v>ผบE260</v>
          </cell>
          <cell r="U903">
            <v>2563</v>
          </cell>
          <cell r="V903" t="str">
            <v>ผบE128</v>
          </cell>
          <cell r="W903">
            <v>2563</v>
          </cell>
          <cell r="AA903">
            <v>13</v>
          </cell>
          <cell r="AB903">
            <v>8</v>
          </cell>
          <cell r="AC903">
            <v>2563</v>
          </cell>
          <cell r="BB903" t="str">
            <v>สืบทรัพย์ครั้งที่หนึ่ง22/03/67//ลงผล19/4/67//รายงาน17/5/2567//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นางสาวสุธารัตน์ สุขเจริญ</v>
          </cell>
          <cell r="BU903">
            <v>883263011126</v>
          </cell>
          <cell r="BV903" t="str">
            <v>1. นางสาวสุธารัตน์ สุขเจริญ
2.นางอุษณี รู้ฉลาด
3. นายคำปัน รู้ฉลาด
4.นายภูริทรรศ แสนศรี</v>
          </cell>
          <cell r="BW903" t="str">
            <v xml:space="preserve">จำเลยที่ 1
จำเลยที่ 2
คู่สมรสจำเลยที่ 2
จำเลยที่ 3
</v>
          </cell>
          <cell r="BX903" t="str">
            <v xml:space="preserve">3-5007-00656-84-6
3-5003-00351-57-7
3-5003-00338-39-2
3-5002-00555-63-4
</v>
          </cell>
          <cell r="BY90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3" t="str">
            <v>พบ</v>
          </cell>
          <cell r="CB903">
            <v>4</v>
          </cell>
          <cell r="CC903"/>
          <cell r="CD903"/>
          <cell r="CE903"/>
          <cell r="CF903"/>
          <cell r="CK903"/>
        </row>
        <row r="904">
          <cell r="B904">
            <v>2376</v>
          </cell>
          <cell r="C904">
            <v>899</v>
          </cell>
          <cell r="D904">
            <v>19</v>
          </cell>
          <cell r="E904">
            <v>12</v>
          </cell>
          <cell r="F904">
            <v>2566</v>
          </cell>
          <cell r="G904">
            <v>800045730853</v>
          </cell>
          <cell r="H904" t="str">
            <v>นาย</v>
          </cell>
          <cell r="I904" t="str">
            <v>สุเทพ</v>
          </cell>
          <cell r="J904" t="str">
            <v>สุทินนา</v>
          </cell>
          <cell r="K904">
            <v>3500200384813</v>
          </cell>
          <cell r="L904" t="str">
            <v>จอมทอง</v>
          </cell>
          <cell r="M904" t="str">
            <v>เชียงใหม่ 3</v>
          </cell>
          <cell r="N904">
            <v>8</v>
          </cell>
          <cell r="O904" t="str">
            <v>ธนาคารประชาชน</v>
          </cell>
          <cell r="P904" t="str">
            <v>1.บุคคลค้ำประกัน</v>
          </cell>
          <cell r="Q904">
            <v>37299.599999999999</v>
          </cell>
          <cell r="R904">
            <v>9351.82</v>
          </cell>
          <cell r="S904" t="str">
            <v>แขวงเชียงใหม่</v>
          </cell>
          <cell r="T904" t="str">
            <v>ผบ10374</v>
          </cell>
          <cell r="U904">
            <v>2562</v>
          </cell>
          <cell r="V904" t="str">
            <v>ผบ.11307</v>
          </cell>
          <cell r="W904">
            <v>2562</v>
          </cell>
          <cell r="AA904">
            <v>4</v>
          </cell>
          <cell r="AB904">
            <v>11</v>
          </cell>
          <cell r="AC904">
            <v>2562</v>
          </cell>
          <cell r="BB904" t="str">
            <v>สืบทรัพย์ 25/03/67//ลงผล9/4/67//</v>
          </cell>
          <cell r="BC904">
            <v>1800</v>
          </cell>
          <cell r="BD904">
            <v>26</v>
          </cell>
          <cell r="BE904">
            <v>3</v>
          </cell>
          <cell r="BF904">
            <v>2568</v>
          </cell>
          <cell r="BG904">
            <v>0</v>
          </cell>
          <cell r="BH904" t="str">
            <v>-</v>
          </cell>
          <cell r="BI904" t="str">
            <v>-</v>
          </cell>
          <cell r="BJ904" t="str">
            <v>-</v>
          </cell>
          <cell r="BK904">
            <v>0</v>
          </cell>
          <cell r="BL904">
            <v>2010</v>
          </cell>
          <cell r="BM904">
            <v>0</v>
          </cell>
          <cell r="BN904" t="str">
            <v/>
          </cell>
          <cell r="BO904" t="str">
            <v/>
          </cell>
          <cell r="BP904" t="str">
            <v/>
          </cell>
          <cell r="BQ904" t="str">
            <v>-</v>
          </cell>
          <cell r="BR904" t="str">
            <v>-</v>
          </cell>
          <cell r="BS904" t="str">
            <v>-</v>
          </cell>
          <cell r="BT904" t="str">
            <v>นายสุเทพ สุทินนา</v>
          </cell>
          <cell r="BU904">
            <v>883262011812</v>
          </cell>
          <cell r="BV904"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4" t="str">
            <v>จำเลยที่ 1
คู่สมรสจำเลยที่ 1
จำเลยที่ 2
คู่สมรสจำเลยที่ 2
จำเลยที่ 3
คู่สมรสจำเลยที่ 3</v>
          </cell>
          <cell r="BX904" t="str">
            <v xml:space="preserve">3-5002-00384-81-3
3-5002-00389-74-2
3-50002-00252-68-2
35002-00390-69-4
3-1506-00610-47-4
3-1506-00580-29-0
</v>
          </cell>
          <cell r="BY904"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4" t="str">
            <v>พบ</v>
          </cell>
          <cell r="CB904">
            <v>6</v>
          </cell>
          <cell r="CC904"/>
          <cell r="CD904"/>
          <cell r="CE904"/>
          <cell r="CF904"/>
          <cell r="CK904"/>
        </row>
        <row r="905">
          <cell r="B905">
            <v>2377</v>
          </cell>
          <cell r="C905">
            <v>900</v>
          </cell>
          <cell r="D905">
            <v>19</v>
          </cell>
          <cell r="E905">
            <v>12</v>
          </cell>
          <cell r="F905">
            <v>2566</v>
          </cell>
          <cell r="G905">
            <v>800057176979</v>
          </cell>
          <cell r="H905" t="str">
            <v>นาย</v>
          </cell>
          <cell r="I905" t="str">
            <v>สำราญ</v>
          </cell>
          <cell r="J905" t="str">
            <v>กุณาธรรม</v>
          </cell>
          <cell r="K905">
            <v>3500200538365</v>
          </cell>
          <cell r="L905" t="str">
            <v>จอมทอง</v>
          </cell>
          <cell r="M905" t="str">
            <v>เชียงใหม่ 3</v>
          </cell>
          <cell r="N905">
            <v>8</v>
          </cell>
          <cell r="O905" t="str">
            <v>สินเชื่ออุปโภคบริโภคเพื่อสังคม</v>
          </cell>
          <cell r="P905" t="str">
            <v>1.บุคคลค้ำประกัน</v>
          </cell>
          <cell r="Q905">
            <v>31241.200000000001</v>
          </cell>
          <cell r="R905">
            <v>6828.97</v>
          </cell>
          <cell r="S905" t="str">
            <v>จังหวัดฮอด</v>
          </cell>
          <cell r="T905" t="str">
            <v>ผบ1173</v>
          </cell>
          <cell r="U905">
            <v>2562</v>
          </cell>
          <cell r="V905" t="str">
            <v>ผบ.1152</v>
          </cell>
          <cell r="W905">
            <v>2562</v>
          </cell>
          <cell r="AA905">
            <v>18</v>
          </cell>
          <cell r="AB905">
            <v>11</v>
          </cell>
          <cell r="AC905">
            <v>2562</v>
          </cell>
          <cell r="BB905" t="str">
            <v>สืบทรัพย์ 22/03/67//ลงผล4/4/67//รายงานผล20/5/67</v>
          </cell>
          <cell r="BC905" t="str">
            <v/>
          </cell>
          <cell r="BD905" t="str">
            <v/>
          </cell>
          <cell r="BE905" t="str">
            <v/>
          </cell>
          <cell r="BF905" t="str">
            <v/>
          </cell>
          <cell r="BG905" t="str">
            <v/>
          </cell>
          <cell r="BH905" t="str">
            <v/>
          </cell>
          <cell r="BI905" t="str">
            <v/>
          </cell>
          <cell r="BJ905" t="str">
            <v/>
          </cell>
          <cell r="BK905" t="str">
            <v/>
          </cell>
          <cell r="BL905" t="str">
            <v/>
          </cell>
          <cell r="BM905" t="str">
            <v/>
          </cell>
          <cell r="BN905" t="str">
            <v/>
          </cell>
          <cell r="BO905" t="str">
            <v/>
          </cell>
          <cell r="BP905" t="str">
            <v/>
          </cell>
          <cell r="BQ905" t="str">
            <v/>
          </cell>
          <cell r="BR905" t="str">
            <v/>
          </cell>
          <cell r="BS905" t="str">
            <v/>
          </cell>
          <cell r="BT905" t="str">
            <v>นายสำราญ กุณาธรรม</v>
          </cell>
          <cell r="BU905">
            <v>883262011814</v>
          </cell>
          <cell r="BV905"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5" t="str">
            <v xml:space="preserve">จำเลยที่ 1
คู่สมรสจำเลยที่ 1
จำเลยที่ 2
คู่สมรสจำเลยที่ 2
จำเลยที่ 3
คู่สมรสจำเลยที่ 3
</v>
          </cell>
          <cell r="BX905" t="str">
            <v>3-5002-00838-36-5
3-5002-00040-90-1
3-5002-00864-19-0
3-5002-00043-80-3
3-5002-00017-30-6
3-5002-00893-42-4</v>
          </cell>
          <cell r="BY905"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5" t="str">
            <v>พบ</v>
          </cell>
          <cell r="CB905">
            <v>6</v>
          </cell>
          <cell r="CC905"/>
          <cell r="CD905"/>
          <cell r="CE905"/>
          <cell r="CF905"/>
          <cell r="CK905"/>
        </row>
        <row r="906">
          <cell r="B906">
            <v>2378</v>
          </cell>
          <cell r="C906">
            <v>901</v>
          </cell>
          <cell r="D906">
            <v>19</v>
          </cell>
          <cell r="E906">
            <v>12</v>
          </cell>
          <cell r="F906">
            <v>2566</v>
          </cell>
          <cell r="G906">
            <v>800088318137</v>
          </cell>
          <cell r="H906" t="str">
            <v>นาง</v>
          </cell>
          <cell r="I906" t="str">
            <v>ทศพร</v>
          </cell>
          <cell r="J906" t="str">
            <v>นามเทพ</v>
          </cell>
          <cell r="K906">
            <v>3500200881639</v>
          </cell>
          <cell r="L906" t="str">
            <v>จอมทอง</v>
          </cell>
          <cell r="M906" t="str">
            <v>เชียงใหม่ 3</v>
          </cell>
          <cell r="N906">
            <v>8</v>
          </cell>
          <cell r="O906" t="str">
            <v>สินเชื่อแก้ไขปัญหาหนี้นอกระบบPSA</v>
          </cell>
          <cell r="P906" t="str">
            <v>1.บุคคลค้ำประกัน</v>
          </cell>
          <cell r="Q906">
            <v>42131.64</v>
          </cell>
          <cell r="R906">
            <v>3464.46</v>
          </cell>
          <cell r="S906" t="str">
            <v>จังหวัดฮอด</v>
          </cell>
          <cell r="T906" t="str">
            <v>ผบ1147</v>
          </cell>
          <cell r="U906">
            <v>2562</v>
          </cell>
          <cell r="V906" t="str">
            <v>ผบ.1132</v>
          </cell>
          <cell r="W906">
            <v>2562</v>
          </cell>
          <cell r="AA906">
            <v>18</v>
          </cell>
          <cell r="AB906">
            <v>11</v>
          </cell>
          <cell r="AC906">
            <v>2562</v>
          </cell>
          <cell r="BB906" t="str">
            <v>สืบทรัพย์ 25/03/67//ลงผล6/4/67//</v>
          </cell>
          <cell r="BC906">
            <v>1200</v>
          </cell>
          <cell r="BD906" t="str">
            <v/>
          </cell>
          <cell r="BE906" t="str">
            <v/>
          </cell>
          <cell r="BF906" t="str">
            <v/>
          </cell>
          <cell r="BG906">
            <v>0</v>
          </cell>
          <cell r="BH906" t="str">
            <v>-</v>
          </cell>
          <cell r="BI906" t="str">
            <v>-</v>
          </cell>
          <cell r="BJ906" t="str">
            <v>-</v>
          </cell>
          <cell r="BK906">
            <v>0</v>
          </cell>
          <cell r="BL906" t="str">
            <v/>
          </cell>
          <cell r="BM906">
            <v>0</v>
          </cell>
          <cell r="BN906" t="str">
            <v/>
          </cell>
          <cell r="BO906" t="str">
            <v/>
          </cell>
          <cell r="BP906" t="str">
            <v/>
          </cell>
          <cell r="BQ906" t="str">
            <v>-</v>
          </cell>
          <cell r="BR906" t="str">
            <v>-</v>
          </cell>
          <cell r="BS906" t="str">
            <v>-</v>
          </cell>
          <cell r="BT906" t="str">
            <v>นางทศพร นามเทพ</v>
          </cell>
          <cell r="BU906">
            <v>883262011816</v>
          </cell>
          <cell r="BV906" t="str">
            <v>1.นางทศพร นามเทพ 
2.นางอัญชลี ปล้องทอง
3. นายจตุพร ปล้องทอง
4.นายนภัสกร สุริยะ</v>
          </cell>
          <cell r="BW906" t="str">
            <v xml:space="preserve">จำเลยที่ 1
จำเลยที่ 2
คู่สมรสจำเลยที่ 2
จำเลยที่ 3
</v>
          </cell>
          <cell r="BX906" t="str">
            <v xml:space="preserve">3-5002-00881-63-9
3-5002-00881-70-1
3-5002-00860-18-6
3-5002-00001-43-4
</v>
          </cell>
          <cell r="BY906"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6" t="str">
            <v>พบ</v>
          </cell>
          <cell r="CB906">
            <v>4</v>
          </cell>
          <cell r="CC906"/>
          <cell r="CD906"/>
          <cell r="CE906"/>
          <cell r="CF906"/>
          <cell r="CK906"/>
        </row>
        <row r="907">
          <cell r="B907">
            <v>2379</v>
          </cell>
          <cell r="C907">
            <v>902</v>
          </cell>
          <cell r="D907">
            <v>19</v>
          </cell>
          <cell r="E907">
            <v>12</v>
          </cell>
          <cell r="F907">
            <v>2566</v>
          </cell>
          <cell r="G907">
            <v>800087790641</v>
          </cell>
          <cell r="H907" t="str">
            <v>นาย</v>
          </cell>
          <cell r="I907" t="str">
            <v>อิสรชัย</v>
          </cell>
          <cell r="J907" t="str">
            <v>สายแปลง</v>
          </cell>
          <cell r="K907">
            <v>3660700441131</v>
          </cell>
          <cell r="L907" t="str">
            <v>จอมทอง</v>
          </cell>
          <cell r="M907" t="str">
            <v>เชียงใหม่ 3</v>
          </cell>
          <cell r="N907">
            <v>8</v>
          </cell>
          <cell r="O907" t="str">
            <v>ธนาคารประชาชน</v>
          </cell>
          <cell r="P907" t="str">
            <v>1.บุคคลค้ำประกัน</v>
          </cell>
          <cell r="Q907">
            <v>193748.75</v>
          </cell>
          <cell r="R907">
            <v>20881.97</v>
          </cell>
          <cell r="S907" t="str">
            <v>จังหวัดฮอด</v>
          </cell>
          <cell r="T907" t="str">
            <v>ผบ1138</v>
          </cell>
          <cell r="U907">
            <v>2562</v>
          </cell>
          <cell r="V907" t="str">
            <v>ผบ1135</v>
          </cell>
          <cell r="W907">
            <v>2562</v>
          </cell>
          <cell r="X907">
            <v>18</v>
          </cell>
          <cell r="Y907">
            <v>11</v>
          </cell>
          <cell r="Z907">
            <v>2562</v>
          </cell>
          <cell r="BB907" t="str">
            <v>สืบทรัพย์ 22/1/67//ลงผลสืบทรัพย์ 26/1/67</v>
          </cell>
          <cell r="BC907">
            <v>900</v>
          </cell>
          <cell r="BD907">
            <v>5</v>
          </cell>
          <cell r="BE907">
            <v>7</v>
          </cell>
          <cell r="BF907">
            <v>2567</v>
          </cell>
          <cell r="BG907">
            <v>0</v>
          </cell>
          <cell r="BH907" t="str">
            <v>-</v>
          </cell>
          <cell r="BI907" t="str">
            <v>-</v>
          </cell>
          <cell r="BJ907" t="str">
            <v>-</v>
          </cell>
          <cell r="BK907">
            <v>0</v>
          </cell>
          <cell r="BL907">
            <v>950</v>
          </cell>
          <cell r="BM907">
            <v>0</v>
          </cell>
          <cell r="BN907">
            <v>14</v>
          </cell>
          <cell r="BO907">
            <v>8</v>
          </cell>
          <cell r="BP907">
            <v>2567</v>
          </cell>
          <cell r="BQ907" t="str">
            <v>-</v>
          </cell>
          <cell r="BR907" t="str">
            <v>-</v>
          </cell>
          <cell r="BS907" t="str">
            <v>-</v>
          </cell>
          <cell r="BT907" t="str">
            <v>นายอิสรชัย สายแปลง</v>
          </cell>
          <cell r="BU907">
            <v>883262011817</v>
          </cell>
          <cell r="BV907" t="str">
            <v>นายอิสรชัย    สายแปลง
นายบดินทร์  ยศบุญยืน
นางสาวอรอนงค์  วรรณหนอง</v>
          </cell>
          <cell r="BW907" t="str">
            <v>จำเลยที่ 1
จำเลยที่ 2
จำเลยที่ 3</v>
          </cell>
          <cell r="BX907" t="str">
            <v>3-6607-00441-13-1
1-5099-00899-96-6
1-5103-00076-70-7</v>
          </cell>
          <cell r="BY907"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7" t="str">
            <v>ไม่พบ</v>
          </cell>
          <cell r="CB907"/>
          <cell r="CC907"/>
          <cell r="CD907"/>
          <cell r="CE907"/>
          <cell r="CF907"/>
          <cell r="CK907"/>
        </row>
        <row r="908">
          <cell r="B908">
            <v>2380</v>
          </cell>
          <cell r="C908">
            <v>903</v>
          </cell>
          <cell r="D908">
            <v>19</v>
          </cell>
          <cell r="E908">
            <v>12</v>
          </cell>
          <cell r="F908">
            <v>2566</v>
          </cell>
          <cell r="G908">
            <v>800049849923</v>
          </cell>
          <cell r="H908" t="str">
            <v>นาย</v>
          </cell>
          <cell r="I908" t="str">
            <v>ไพสนธ์</v>
          </cell>
          <cell r="J908" t="str">
            <v>เกษมสุข</v>
          </cell>
          <cell r="K908">
            <v>3500200637541</v>
          </cell>
          <cell r="L908" t="str">
            <v>จอมทอง</v>
          </cell>
          <cell r="M908" t="str">
            <v>เชียงใหม่ 3</v>
          </cell>
          <cell r="N908">
            <v>8</v>
          </cell>
          <cell r="O908" t="str">
            <v>ธนาคารประชาชน</v>
          </cell>
          <cell r="P908" t="str">
            <v>1.บุคคลค้ำประกัน</v>
          </cell>
          <cell r="Q908">
            <v>35380.85</v>
          </cell>
          <cell r="R908">
            <v>9037.7900000000009</v>
          </cell>
          <cell r="S908" t="str">
            <v>แขวงเชียงใหม่</v>
          </cell>
          <cell r="T908" t="str">
            <v>ผบ829</v>
          </cell>
          <cell r="U908">
            <v>2564</v>
          </cell>
          <cell r="V908" t="str">
            <v>ผบ1066</v>
          </cell>
          <cell r="W908">
            <v>2564</v>
          </cell>
          <cell r="AA908">
            <v>6</v>
          </cell>
          <cell r="AB908">
            <v>7</v>
          </cell>
          <cell r="AC908">
            <v>2564</v>
          </cell>
          <cell r="BB908" t="str">
            <v>สืบทรัพย์ 25/03/67//ลงผล6/4/67//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นายไพสนธ์ เกษมสุข</v>
          </cell>
          <cell r="BU908">
            <v>883263011140</v>
          </cell>
          <cell r="BV908"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8" t="str">
            <v>จำเลยที่ 1
คู่สมรสจำเลยที่ 1
จำเลยที่ 2
คู่สมรสจำเลยที่ 2
จำเลยที่ 3
คู่สมรสจำเลยที่ 3</v>
          </cell>
          <cell r="BX908" t="str">
            <v>3-5002-00637-54-1
3-5002-00780-50-6
3-5002-00736-56-6
3-5012-00405-95-1
3-5002-00738-95-0
3-5002-00737-22-8</v>
          </cell>
          <cell r="BY908"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8" t="str">
            <v>พบ</v>
          </cell>
          <cell r="CB908">
            <v>6</v>
          </cell>
          <cell r="CC908"/>
          <cell r="CD908"/>
          <cell r="CE908"/>
          <cell r="CF908"/>
          <cell r="CK908"/>
        </row>
        <row r="909">
          <cell r="B909">
            <v>2381</v>
          </cell>
          <cell r="C909">
            <v>904</v>
          </cell>
          <cell r="D909">
            <v>19</v>
          </cell>
          <cell r="E909">
            <v>12</v>
          </cell>
          <cell r="F909">
            <v>2566</v>
          </cell>
          <cell r="G909">
            <v>800090479745</v>
          </cell>
          <cell r="H909" t="str">
            <v>นางสาว</v>
          </cell>
          <cell r="I909" t="str">
            <v>วิภาวี</v>
          </cell>
          <cell r="J909" t="str">
            <v>ดวงเนตร</v>
          </cell>
          <cell r="K909">
            <v>1102700727425</v>
          </cell>
          <cell r="L909" t="str">
            <v>จอมทอง</v>
          </cell>
          <cell r="M909" t="str">
            <v>เชียงใหม่ 3</v>
          </cell>
          <cell r="N909">
            <v>8</v>
          </cell>
          <cell r="O909" t="str">
            <v>สินเชื่อแก้ไขปัญหาหนี้นอกระบบPSA</v>
          </cell>
          <cell r="P909" t="str">
            <v>1.บุคคลค้ำประกัน</v>
          </cell>
          <cell r="Q909">
            <v>28297.72</v>
          </cell>
          <cell r="R909">
            <v>6156.3</v>
          </cell>
          <cell r="S909" t="str">
            <v>จังหวัดฮอด</v>
          </cell>
          <cell r="T909" t="str">
            <v>ผบE506</v>
          </cell>
          <cell r="U909">
            <v>2564</v>
          </cell>
          <cell r="V909" t="str">
            <v>ผบE629</v>
          </cell>
          <cell r="W909">
            <v>2564</v>
          </cell>
          <cell r="AA909">
            <v>25</v>
          </cell>
          <cell r="AB909">
            <v>10</v>
          </cell>
          <cell r="AC909">
            <v>2564</v>
          </cell>
          <cell r="BB909" t="str">
            <v>สืบทรัพย์ 22/03/67//ลงผล19/4/67//ลงผลคัดภาพลักษณ์17/5/2567//รายงานผลรอบที่หนึ่ง17/5/67//</v>
          </cell>
          <cell r="BC909">
            <v>1500</v>
          </cell>
          <cell r="BD909">
            <v>17</v>
          </cell>
          <cell r="BE909">
            <v>1</v>
          </cell>
          <cell r="BF909">
            <v>2568</v>
          </cell>
          <cell r="BG909">
            <v>0</v>
          </cell>
          <cell r="BH909" t="str">
            <v>-</v>
          </cell>
          <cell r="BI909" t="str">
            <v>-</v>
          </cell>
          <cell r="BJ909" t="str">
            <v>-</v>
          </cell>
          <cell r="BK909">
            <v>0</v>
          </cell>
          <cell r="BL909">
            <v>1685</v>
          </cell>
          <cell r="BM909">
            <v>0</v>
          </cell>
          <cell r="BN909">
            <v>25</v>
          </cell>
          <cell r="BO909">
            <v>2</v>
          </cell>
          <cell r="BP909">
            <v>2568</v>
          </cell>
          <cell r="BQ909" t="str">
            <v>-</v>
          </cell>
          <cell r="BR909" t="str">
            <v>-</v>
          </cell>
          <cell r="BS909" t="str">
            <v>-</v>
          </cell>
          <cell r="BT909" t="str">
            <v>นางสาววิภาวี ดวงเนตร</v>
          </cell>
          <cell r="BU909">
            <v>883263011148</v>
          </cell>
          <cell r="BV909" t="str">
            <v>1.นางสาววิภาวี ดวงเนตร
2.นางพิกุล ปัญโญ
3. นาบบุญรัตน์ ปัญโญ
4.นางอำภา ดวงเนตร
5.นายวินัย ดวงเนตร</v>
          </cell>
          <cell r="BW909" t="str">
            <v>จำเลยที่ 1
จำเลยที่ 2
คู่สมรสจำเลยที่ 2
จำเลยที่ 3
คู่สมรสจำเลยที่ 3</v>
          </cell>
          <cell r="BX909" t="str">
            <v xml:space="preserve">1-1027-00727-42-5
3-5012-00894-99-5
3-5012-00015-10-0
3-5002-00070-81-9
3-7002-00146-57-1
</v>
          </cell>
          <cell r="BY90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9" t="str">
            <v>พบ</v>
          </cell>
          <cell r="CB909">
            <v>5</v>
          </cell>
          <cell r="CC909"/>
          <cell r="CD909"/>
          <cell r="CE909"/>
          <cell r="CF909"/>
          <cell r="CK909"/>
        </row>
        <row r="910">
          <cell r="B910">
            <v>2382</v>
          </cell>
          <cell r="C910">
            <v>905</v>
          </cell>
          <cell r="D910">
            <v>19</v>
          </cell>
          <cell r="E910">
            <v>12</v>
          </cell>
          <cell r="F910">
            <v>2566</v>
          </cell>
          <cell r="G910">
            <v>800070778645</v>
          </cell>
          <cell r="H910" t="str">
            <v>นางสาว</v>
          </cell>
          <cell r="I910" t="str">
            <v>เกศริน</v>
          </cell>
          <cell r="J910" t="str">
            <v>อรุณแก้ว</v>
          </cell>
          <cell r="K910">
            <v>3501300282533</v>
          </cell>
          <cell r="L910" t="str">
            <v>อมก๋อย</v>
          </cell>
          <cell r="M910" t="str">
            <v>เชียงใหม่ 3</v>
          </cell>
          <cell r="N910">
            <v>8</v>
          </cell>
          <cell r="O910" t="str">
            <v>ธนาคารประชาชน</v>
          </cell>
          <cell r="P910" t="str">
            <v>1.บุคคลค้ำประกัน</v>
          </cell>
          <cell r="Q910">
            <v>90000.11</v>
          </cell>
          <cell r="R910">
            <v>19210.91</v>
          </cell>
          <cell r="S910" t="str">
            <v>แขวงเชียงใหม่</v>
          </cell>
          <cell r="T910" t="str">
            <v>ผบ.7139</v>
          </cell>
          <cell r="U910">
            <v>2563</v>
          </cell>
          <cell r="V910" t="str">
            <v>ผบ.3437</v>
          </cell>
          <cell r="W910">
            <v>2563</v>
          </cell>
          <cell r="X910">
            <v>1</v>
          </cell>
          <cell r="Y910">
            <v>6</v>
          </cell>
          <cell r="Z910">
            <v>2564</v>
          </cell>
          <cell r="BB910" t="str">
            <v>สืบทรัพย์ 22/03/67//ลงผล3/4/67//</v>
          </cell>
          <cell r="BC910">
            <v>600</v>
          </cell>
          <cell r="BD910">
            <v>8</v>
          </cell>
          <cell r="BE910">
            <v>8</v>
          </cell>
          <cell r="BF910">
            <v>2568</v>
          </cell>
          <cell r="BG910">
            <v>0</v>
          </cell>
          <cell r="BH910" t="str">
            <v>-</v>
          </cell>
          <cell r="BI910" t="str">
            <v>-</v>
          </cell>
          <cell r="BJ910" t="str">
            <v>-</v>
          </cell>
          <cell r="BK910">
            <v>0</v>
          </cell>
          <cell r="BL910">
            <v>960</v>
          </cell>
          <cell r="BM910">
            <v>0</v>
          </cell>
          <cell r="BN910" t="str">
            <v/>
          </cell>
          <cell r="BO910" t="str">
            <v/>
          </cell>
          <cell r="BP910" t="str">
            <v/>
          </cell>
          <cell r="BQ910" t="str">
            <v>-</v>
          </cell>
          <cell r="BR910" t="str">
            <v>-</v>
          </cell>
          <cell r="BS910" t="str">
            <v>-</v>
          </cell>
          <cell r="BT910" t="str">
            <v>นางสาวเกศริน อรุณแก้ว</v>
          </cell>
          <cell r="BU910">
            <v>883263011200</v>
          </cell>
          <cell r="BV910" t="str">
            <v>1.นางสาวเกศริน อรุณแก้ว
2.นางสาวกชพร ขาวน้อย</v>
          </cell>
          <cell r="BW910" t="str">
            <v>จำเลขที่ 1
จำเลขที่ 2</v>
          </cell>
          <cell r="BX910" t="str">
            <v>3-5013-00282-53-3
3-5005-00362-76-9</v>
          </cell>
          <cell r="BY910"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10" t="str">
            <v>พบ</v>
          </cell>
          <cell r="CA910"/>
          <cell r="CB910">
            <v>2</v>
          </cell>
          <cell r="CC910"/>
          <cell r="CD910"/>
          <cell r="CE910"/>
          <cell r="CF910"/>
          <cell r="CK910"/>
        </row>
        <row r="911">
          <cell r="B911">
            <v>2383</v>
          </cell>
          <cell r="C911">
            <v>906</v>
          </cell>
          <cell r="D911">
            <v>19</v>
          </cell>
          <cell r="E911">
            <v>12</v>
          </cell>
          <cell r="F911">
            <v>2566</v>
          </cell>
          <cell r="G911">
            <v>800042354467</v>
          </cell>
          <cell r="H911" t="str">
            <v>นาย</v>
          </cell>
          <cell r="I911" t="str">
            <v>กวี</v>
          </cell>
          <cell r="J911" t="str">
            <v>ชงโคผดุง</v>
          </cell>
          <cell r="K911">
            <v>2501800043289</v>
          </cell>
          <cell r="L911" t="str">
            <v>อมก๋อย</v>
          </cell>
          <cell r="M911" t="str">
            <v>เชียงใหม่ 3</v>
          </cell>
          <cell r="N911">
            <v>8</v>
          </cell>
          <cell r="O911" t="str">
            <v>ธนาคารประชาชน</v>
          </cell>
          <cell r="P911" t="str">
            <v>1.บุคคลค้ำประกัน</v>
          </cell>
          <cell r="Q911">
            <v>93467.520000000004</v>
          </cell>
          <cell r="R911">
            <v>15549.02</v>
          </cell>
          <cell r="S911" t="str">
            <v>จังหวัดฮอด</v>
          </cell>
          <cell r="T911" t="str">
            <v>ผบE329</v>
          </cell>
          <cell r="U911">
            <v>2563</v>
          </cell>
          <cell r="V911" t="str">
            <v>ผบE170</v>
          </cell>
          <cell r="W911">
            <v>2563</v>
          </cell>
          <cell r="AA911">
            <v>19</v>
          </cell>
          <cell r="AB911">
            <v>12</v>
          </cell>
          <cell r="AC911">
            <v>2563</v>
          </cell>
          <cell r="BB911" t="str">
            <v>สืบทรัพย์วันที่ 22/3/67//ลงผลวันที่ 26/6/2567</v>
          </cell>
          <cell r="BC911">
            <v>1500</v>
          </cell>
          <cell r="BD911">
            <v>1</v>
          </cell>
          <cell r="BE911">
            <v>7</v>
          </cell>
          <cell r="BF911">
            <v>2567</v>
          </cell>
          <cell r="BG911">
            <v>0</v>
          </cell>
          <cell r="BH911" t="str">
            <v>-</v>
          </cell>
          <cell r="BI911" t="str">
            <v>-</v>
          </cell>
          <cell r="BJ911" t="str">
            <v>-</v>
          </cell>
          <cell r="BK911">
            <v>0</v>
          </cell>
          <cell r="BL911">
            <v>1100</v>
          </cell>
          <cell r="BM911">
            <v>0</v>
          </cell>
          <cell r="BN911">
            <v>28</v>
          </cell>
          <cell r="BO911">
            <v>8</v>
          </cell>
          <cell r="BP911">
            <v>2567</v>
          </cell>
          <cell r="BQ911" t="str">
            <v>-</v>
          </cell>
          <cell r="BR911" t="str">
            <v>-</v>
          </cell>
          <cell r="BS911" t="str">
            <v>-</v>
          </cell>
          <cell r="BT911" t="str">
            <v>นายกวี ชงโคผดุง</v>
          </cell>
          <cell r="BU911">
            <v>883263011070</v>
          </cell>
          <cell r="BV911"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1" t="str">
            <v>จำเลยที่ 1
จำเลยที่ 2
คู่สมรสจำเลยที่ 2
จำเลยที่ 3
คู่สมรสจำเลยที่ 3</v>
          </cell>
          <cell r="BX911" t="str">
            <v>2-5018-00043-28-9
1-5018-00006-99-7
1-5018-00059-67-5
2-5018-0030-74-8
5-5099-00094-60-0</v>
          </cell>
          <cell r="BY91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1" t="str">
            <v>ไม่พบ</v>
          </cell>
          <cell r="CB911"/>
          <cell r="CC911"/>
          <cell r="CD911"/>
          <cell r="CE911"/>
          <cell r="CF911"/>
          <cell r="CK911"/>
        </row>
        <row r="912">
          <cell r="B912">
            <v>2384</v>
          </cell>
          <cell r="C912">
            <v>907</v>
          </cell>
          <cell r="D912">
            <v>19</v>
          </cell>
          <cell r="E912">
            <v>12</v>
          </cell>
          <cell r="F912">
            <v>2566</v>
          </cell>
          <cell r="G912">
            <v>800051831983</v>
          </cell>
          <cell r="H912" t="str">
            <v>นาย</v>
          </cell>
          <cell r="I912" t="str">
            <v>ประเสริฐ</v>
          </cell>
          <cell r="J912" t="str">
            <v>เรือนแก้ว</v>
          </cell>
          <cell r="K912">
            <v>3501800007001</v>
          </cell>
          <cell r="L912" t="str">
            <v>อมก๋อย</v>
          </cell>
          <cell r="M912" t="str">
            <v>เชียงใหม่ 3</v>
          </cell>
          <cell r="N912">
            <v>8</v>
          </cell>
          <cell r="O912" t="str">
            <v>ธนาคารประชาชน</v>
          </cell>
          <cell r="P912" t="str">
            <v>1.บุคคลค้ำประกัน</v>
          </cell>
          <cell r="Q912">
            <v>143386.78</v>
          </cell>
          <cell r="R912">
            <v>20822.98</v>
          </cell>
          <cell r="S912" t="str">
            <v>จังหวัดฮอด</v>
          </cell>
          <cell r="T912" t="str">
            <v>ผบ.1186</v>
          </cell>
          <cell r="U912">
            <v>2562</v>
          </cell>
          <cell r="V912" t="str">
            <v>ผบ.1144</v>
          </cell>
          <cell r="W912">
            <v>2562</v>
          </cell>
          <cell r="AA912">
            <v>18</v>
          </cell>
          <cell r="AB912">
            <v>11</v>
          </cell>
          <cell r="AC912">
            <v>2562</v>
          </cell>
          <cell r="BB912" t="str">
            <v>สืบทรัพย์วันที่ 22/3/67//ลงผลวันที่ 26/6/2567</v>
          </cell>
          <cell r="BC912">
            <v>1200</v>
          </cell>
          <cell r="BD912">
            <v>1</v>
          </cell>
          <cell r="BE912">
            <v>7</v>
          </cell>
          <cell r="BF912">
            <v>2567</v>
          </cell>
          <cell r="BG912">
            <v>0</v>
          </cell>
          <cell r="BH912" t="str">
            <v>-</v>
          </cell>
          <cell r="BI912" t="str">
            <v>-</v>
          </cell>
          <cell r="BJ912" t="str">
            <v>-</v>
          </cell>
          <cell r="BK912">
            <v>0</v>
          </cell>
          <cell r="BL912">
            <v>870</v>
          </cell>
          <cell r="BM912">
            <v>0</v>
          </cell>
          <cell r="BN912">
            <v>28</v>
          </cell>
          <cell r="BO912">
            <v>8</v>
          </cell>
          <cell r="BP912">
            <v>2567</v>
          </cell>
          <cell r="BQ912" t="str">
            <v>-</v>
          </cell>
          <cell r="BR912" t="str">
            <v>-</v>
          </cell>
          <cell r="BS912" t="str">
            <v>-</v>
          </cell>
          <cell r="BT912" t="str">
            <v>นายประเสริฐ เรือนแก้ว</v>
          </cell>
          <cell r="BU912">
            <v>883262010712</v>
          </cell>
          <cell r="BV912" t="str">
            <v>1.นายประเสริฐ   เรือนแก้ว
2.นายดวงรัตน์  เปียงเพี้ยง
3.นางผ่องศรี  แก้วกัน
4.นายกิ่ง  แก้วกัน</v>
          </cell>
          <cell r="BW912" t="str">
            <v>จำเลยที่ 1
จำเลยที่ 2
จำเลยที่ 3
คู่สมรสจำเลยที่ 3</v>
          </cell>
          <cell r="BX912" t="str">
            <v>3-5018-00007-00-1
3-5018-00239-37-9
3-5018-00239-39-4
3-5018-00012-53-5</v>
          </cell>
          <cell r="BY91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2" t="str">
            <v>ไม่พบ</v>
          </cell>
          <cell r="CB912"/>
          <cell r="CC912"/>
          <cell r="CD912"/>
          <cell r="CE912"/>
          <cell r="CF912"/>
          <cell r="CK912"/>
        </row>
        <row r="913">
          <cell r="B913">
            <v>2385</v>
          </cell>
          <cell r="C913">
            <v>908</v>
          </cell>
          <cell r="D913">
            <v>19</v>
          </cell>
          <cell r="E913">
            <v>12</v>
          </cell>
          <cell r="F913">
            <v>2566</v>
          </cell>
          <cell r="G913">
            <v>800059924152</v>
          </cell>
          <cell r="H913" t="str">
            <v>นาย</v>
          </cell>
          <cell r="I913" t="str">
            <v>อุทัย</v>
          </cell>
          <cell r="J913" t="str">
            <v>เรือนแก้ว</v>
          </cell>
          <cell r="K913">
            <v>1501600069689</v>
          </cell>
          <cell r="L913" t="str">
            <v>อมก๋อย</v>
          </cell>
          <cell r="M913" t="str">
            <v>เชียงใหม่ 3</v>
          </cell>
          <cell r="N913">
            <v>8</v>
          </cell>
          <cell r="O913" t="str">
            <v>ธนาคารประชาชน</v>
          </cell>
          <cell r="P913" t="str">
            <v>1.บุคคลค้ำประกัน</v>
          </cell>
          <cell r="Q913">
            <v>176881</v>
          </cell>
          <cell r="R913">
            <v>24192.35</v>
          </cell>
          <cell r="S913" t="str">
            <v>จังหวัดฮอด</v>
          </cell>
          <cell r="T913" t="str">
            <v>ผบ.1185</v>
          </cell>
          <cell r="U913">
            <v>2562</v>
          </cell>
          <cell r="V913" t="str">
            <v>ผบ.1146</v>
          </cell>
          <cell r="W913">
            <v>2562</v>
          </cell>
          <cell r="AA913">
            <v>18</v>
          </cell>
          <cell r="AB913">
            <v>11</v>
          </cell>
          <cell r="AC913">
            <v>2562</v>
          </cell>
          <cell r="BB913" t="str">
            <v>สืบทรัพย์ 22/03/67//ลงผล3/4/67//</v>
          </cell>
          <cell r="BC913">
            <v>1200</v>
          </cell>
          <cell r="BD913">
            <v>17</v>
          </cell>
          <cell r="BE913">
            <v>1</v>
          </cell>
          <cell r="BF913">
            <v>2568</v>
          </cell>
          <cell r="BG913">
            <v>0</v>
          </cell>
          <cell r="BH913" t="str">
            <v>-</v>
          </cell>
          <cell r="BI913" t="str">
            <v>-</v>
          </cell>
          <cell r="BJ913" t="str">
            <v>-</v>
          </cell>
          <cell r="BK913">
            <v>0</v>
          </cell>
          <cell r="BL913">
            <v>1015</v>
          </cell>
          <cell r="BM913">
            <v>0</v>
          </cell>
          <cell r="BN913" t="str">
            <v/>
          </cell>
          <cell r="BO913" t="str">
            <v/>
          </cell>
          <cell r="BP913" t="str">
            <v/>
          </cell>
          <cell r="BQ913" t="str">
            <v>-</v>
          </cell>
          <cell r="BR913" t="str">
            <v>-</v>
          </cell>
          <cell r="BS913" t="str">
            <v>-</v>
          </cell>
          <cell r="BT913" t="str">
            <v>นายอุทัย เรือนแก้ว</v>
          </cell>
          <cell r="BU913">
            <v>883262010711</v>
          </cell>
          <cell r="BV913" t="str">
            <v>1.นายอุทัย เรือนแก้ว
2.นางสาวอัมรา โกนมูล
3.นายสรยุทธ จันทรา
4.นางสาวปวีณา เรือนแก้ว</v>
          </cell>
          <cell r="BW913" t="str">
            <v xml:space="preserve">จำเลยที่ 1
จำเลยที่ 2
จำเลยที่ 3
คู่สมรสจำเลยที่ 3
</v>
          </cell>
          <cell r="BX913" t="str">
            <v>1-5018-00069-68-9
1-5018-00001-13-8
3-5705-01191-90-9
3-5018-00007-01-9</v>
          </cell>
          <cell r="BY913"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3" t="str">
            <v>ไม่พบ</v>
          </cell>
          <cell r="CB913">
            <v>4</v>
          </cell>
          <cell r="CC913"/>
          <cell r="CD913"/>
          <cell r="CE913"/>
          <cell r="CF913"/>
          <cell r="CK913"/>
        </row>
        <row r="914">
          <cell r="B914">
            <v>2386</v>
          </cell>
          <cell r="C914">
            <v>909</v>
          </cell>
          <cell r="D914">
            <v>19</v>
          </cell>
          <cell r="E914">
            <v>12</v>
          </cell>
          <cell r="F914">
            <v>2566</v>
          </cell>
          <cell r="G914">
            <v>800039182798</v>
          </cell>
          <cell r="H914" t="str">
            <v>นางสาว</v>
          </cell>
          <cell r="I914" t="str">
            <v>คำแดง</v>
          </cell>
          <cell r="J914" t="str">
            <v>วงษ์จี๋</v>
          </cell>
          <cell r="K914">
            <v>3501800042124</v>
          </cell>
          <cell r="L914" t="str">
            <v>อมก๋อย</v>
          </cell>
          <cell r="M914" t="str">
            <v>เชียงใหม่ 3</v>
          </cell>
          <cell r="N914">
            <v>8</v>
          </cell>
          <cell r="O914" t="str">
            <v>ธนาคารประชาชน</v>
          </cell>
          <cell r="P914" t="str">
            <v>1.บุคคลค้ำประกัน</v>
          </cell>
          <cell r="Q914">
            <v>66155.100000000006</v>
          </cell>
          <cell r="R914">
            <v>24912.28</v>
          </cell>
          <cell r="S914" t="str">
            <v>จังหวัดฮอด</v>
          </cell>
          <cell r="T914" t="str">
            <v>ผบE331</v>
          </cell>
          <cell r="U914">
            <v>2563</v>
          </cell>
          <cell r="V914" t="str">
            <v>ผบE172</v>
          </cell>
          <cell r="W914">
            <v>2563</v>
          </cell>
          <cell r="AA914">
            <v>19</v>
          </cell>
          <cell r="AB914">
            <v>8</v>
          </cell>
          <cell r="AC914">
            <v>2563</v>
          </cell>
          <cell r="BB914" t="str">
            <v>14/05/67//ลงผล 21/5/67//รายงานผล21/5/67</v>
          </cell>
          <cell r="BC914">
            <v>1500</v>
          </cell>
          <cell r="BD914">
            <v>8</v>
          </cell>
          <cell r="BE914">
            <v>8</v>
          </cell>
          <cell r="BF914">
            <v>2568</v>
          </cell>
          <cell r="BG914">
            <v>0</v>
          </cell>
          <cell r="BH914" t="str">
            <v>-</v>
          </cell>
          <cell r="BI914" t="str">
            <v>-</v>
          </cell>
          <cell r="BJ914" t="str">
            <v>-</v>
          </cell>
          <cell r="BK914">
            <v>0</v>
          </cell>
          <cell r="BL914">
            <v>1165</v>
          </cell>
          <cell r="BM914">
            <v>0</v>
          </cell>
          <cell r="BN914" t="str">
            <v/>
          </cell>
          <cell r="BO914" t="str">
            <v/>
          </cell>
          <cell r="BP914" t="str">
            <v/>
          </cell>
          <cell r="BQ914" t="str">
            <v>-</v>
          </cell>
          <cell r="BR914" t="str">
            <v>-</v>
          </cell>
          <cell r="BS914" t="str">
            <v>-</v>
          </cell>
          <cell r="BT914" t="str">
            <v>นางสาวคำแดง วงษ์จี๋</v>
          </cell>
          <cell r="BU914">
            <v>883263011064</v>
          </cell>
          <cell r="BV914"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4" t="str">
            <v>จำเลยที่ 1
จำเลยที่ 2
คู่สมรสจำเลยที่ 2
จำเลยที่ 3
คู่สมรสจำเลยที่ 3</v>
          </cell>
          <cell r="BX914" t="str">
            <v xml:space="preserve">3-5018-00042-12-4
1-5099-00658--98-5
1-5299-00210-65-8
3-5018-00043-30-9
3-6501-01351-41-0
</v>
          </cell>
          <cell r="BY91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4" t="str">
            <v>ใม่พบ</v>
          </cell>
          <cell r="CB914">
            <v>5</v>
          </cell>
          <cell r="CC914"/>
          <cell r="CD914"/>
          <cell r="CE914"/>
          <cell r="CF914"/>
          <cell r="CK914"/>
        </row>
        <row r="915">
          <cell r="B915">
            <v>2387</v>
          </cell>
          <cell r="C915">
            <v>910</v>
          </cell>
          <cell r="D915">
            <v>19</v>
          </cell>
          <cell r="E915">
            <v>12</v>
          </cell>
          <cell r="F915">
            <v>2566</v>
          </cell>
          <cell r="G915">
            <v>800039070183</v>
          </cell>
          <cell r="H915" t="str">
            <v>นางสาว</v>
          </cell>
          <cell r="I915" t="str">
            <v>นิพาพร</v>
          </cell>
          <cell r="J915" t="str">
            <v>ใจเป็ง</v>
          </cell>
          <cell r="K915">
            <v>3501700225707</v>
          </cell>
          <cell r="L915" t="str">
            <v>ดอยเต่า</v>
          </cell>
          <cell r="M915" t="str">
            <v>เชียงใหม่ 3</v>
          </cell>
          <cell r="N915">
            <v>8</v>
          </cell>
          <cell r="O915" t="str">
            <v>สินเชื่อองค์กรชุมชน</v>
          </cell>
          <cell r="P915" t="str">
            <v>1.บุคคลค้ำประกัน</v>
          </cell>
          <cell r="Q915"/>
          <cell r="R915"/>
          <cell r="S915" t="str">
            <v>จังหวัดฮอด</v>
          </cell>
          <cell r="T915" t="str">
            <v>ผบ.353</v>
          </cell>
          <cell r="U915">
            <v>2561</v>
          </cell>
          <cell r="V915" t="str">
            <v>ผบ.444</v>
          </cell>
          <cell r="W915">
            <v>2561</v>
          </cell>
          <cell r="X915">
            <v>2</v>
          </cell>
          <cell r="Y915">
            <v>7</v>
          </cell>
          <cell r="Z915">
            <v>2561</v>
          </cell>
          <cell r="BC915">
            <v>1200</v>
          </cell>
          <cell r="BD915">
            <v>9</v>
          </cell>
          <cell r="BE915">
            <v>8</v>
          </cell>
          <cell r="BF915">
            <v>2567</v>
          </cell>
          <cell r="BG915">
            <v>0</v>
          </cell>
          <cell r="BH915" t="str">
            <v>-</v>
          </cell>
          <cell r="BI915" t="str">
            <v>-</v>
          </cell>
          <cell r="BJ915" t="str">
            <v>-</v>
          </cell>
          <cell r="BK915">
            <v>0</v>
          </cell>
          <cell r="BL915">
            <v>1150</v>
          </cell>
          <cell r="BM915">
            <v>0</v>
          </cell>
          <cell r="BN915">
            <v>16</v>
          </cell>
          <cell r="BO915">
            <v>10</v>
          </cell>
          <cell r="BP915">
            <v>2567</v>
          </cell>
          <cell r="BQ915" t="str">
            <v>-</v>
          </cell>
          <cell r="BR915" t="str">
            <v>-</v>
          </cell>
          <cell r="BS915" t="str">
            <v>-</v>
          </cell>
          <cell r="BT915" t="str">
            <v>นางสาวนิพาพร ใจเป็ง</v>
          </cell>
          <cell r="BU915">
            <v>823761010008</v>
          </cell>
          <cell r="BV915" t="str">
            <v xml:space="preserve">1.นางนิภาพร  ใจเป็ง
2.นายสวัสดิ์  ใจเป็ง
3.นางแสงเทียน  วีแลน
4.นายศรีลา  ต๊ะเหมย
</v>
          </cell>
          <cell r="BW915" t="str">
            <v xml:space="preserve">จำเลยที่ 1
คู่สมรสจำเลยที่ 1
จำเลยที่2
จำเลยที่ 3
</v>
          </cell>
          <cell r="BX915" t="str">
            <v xml:space="preserve">3-5017-00225-70-7
3-5017-00217-39-9
3-5017-00182-26-9
3-5017-00221-70-1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D915"/>
          <cell r="CE915"/>
          <cell r="CF915"/>
          <cell r="CK915"/>
        </row>
        <row r="916">
          <cell r="B916">
            <v>2388</v>
          </cell>
          <cell r="C916">
            <v>911</v>
          </cell>
          <cell r="D916">
            <v>19</v>
          </cell>
          <cell r="E916">
            <v>12</v>
          </cell>
          <cell r="F916">
            <v>2566</v>
          </cell>
          <cell r="G916">
            <v>800044383308</v>
          </cell>
          <cell r="H916" t="str">
            <v>นาง</v>
          </cell>
          <cell r="I916" t="str">
            <v>วรรณา</v>
          </cell>
          <cell r="J916" t="str">
            <v>กิจรัตนี</v>
          </cell>
          <cell r="K916">
            <v>3141200419476</v>
          </cell>
          <cell r="L916" t="str">
            <v>ดอยเต่า</v>
          </cell>
          <cell r="M916" t="str">
            <v>เชียงใหม่ 3</v>
          </cell>
          <cell r="N916">
            <v>8</v>
          </cell>
          <cell r="O916" t="str">
            <v>พัฒนาองค์กรชุมชน</v>
          </cell>
          <cell r="P916" t="str">
            <v>1.บุคคลค้ำประกัน</v>
          </cell>
          <cell r="Q916">
            <v>186506.71</v>
          </cell>
          <cell r="R916">
            <v>46146.080000000002</v>
          </cell>
          <cell r="S916" t="str">
            <v>จังหวัดฮอด</v>
          </cell>
          <cell r="T916" t="str">
            <v>ผบ.354</v>
          </cell>
          <cell r="U916">
            <v>2561</v>
          </cell>
          <cell r="V916" t="str">
            <v>ผบ.517</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860</v>
          </cell>
          <cell r="BM916">
            <v>0</v>
          </cell>
          <cell r="BN916">
            <v>16</v>
          </cell>
          <cell r="BO916">
            <v>10</v>
          </cell>
          <cell r="BP916">
            <v>2567</v>
          </cell>
          <cell r="BQ916" t="str">
            <v>-</v>
          </cell>
          <cell r="BR916" t="str">
            <v>-</v>
          </cell>
          <cell r="BS916" t="str">
            <v>-</v>
          </cell>
          <cell r="BT916" t="str">
            <v>นางวรรณา กิจรัตนี</v>
          </cell>
          <cell r="BU916">
            <v>823761010033</v>
          </cell>
          <cell r="BV916" t="str">
            <v xml:space="preserve">1.นางวรรณา  กิจรัตนี
2.นายวรวุฒิ  ตาแสน
3.นายไพทูลย์  แปงเจอร์
4.นางจันทร  แปงเจอร์
</v>
          </cell>
          <cell r="BW916" t="str">
            <v xml:space="preserve">จำเลยที่ 1
จำเลยที่ 2
จำเลยที่ 3
คู่สมรสจำเลยที่ 3
</v>
          </cell>
          <cell r="BX916" t="str">
            <v xml:space="preserve">3-1412-00419-47-6
3-5017-00184-71-7
3-5017-00185-20-9
3-34-03-00186-48-9
</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D916"/>
          <cell r="CE916"/>
          <cell r="CF916"/>
          <cell r="CK916"/>
        </row>
        <row r="917">
          <cell r="B917">
            <v>2389</v>
          </cell>
          <cell r="C917">
            <v>912</v>
          </cell>
          <cell r="D917">
            <v>19</v>
          </cell>
          <cell r="E917">
            <v>12</v>
          </cell>
          <cell r="F917">
            <v>2566</v>
          </cell>
          <cell r="G917">
            <v>800047767283</v>
          </cell>
          <cell r="H917" t="str">
            <v>นางสาว</v>
          </cell>
          <cell r="I917" t="str">
            <v>รำไพ</v>
          </cell>
          <cell r="J917" t="str">
            <v>โพธิสัตย์</v>
          </cell>
          <cell r="K917">
            <v>3501700079000</v>
          </cell>
          <cell r="L917" t="str">
            <v>ดอยเต่า</v>
          </cell>
          <cell r="M917" t="str">
            <v>เชียงใหม่ 3</v>
          </cell>
          <cell r="N917">
            <v>8</v>
          </cell>
          <cell r="O917" t="str">
            <v>ธนาคารประชาชน</v>
          </cell>
          <cell r="P917" t="str">
            <v>1.บุคคลค้ำประกัน</v>
          </cell>
          <cell r="Q917">
            <v>47204.78</v>
          </cell>
          <cell r="R917">
            <v>10793.42</v>
          </cell>
          <cell r="S917" t="str">
            <v>จังหวัดฮอด</v>
          </cell>
          <cell r="T917" t="str">
            <v>ผบ352</v>
          </cell>
          <cell r="U917">
            <v>2561</v>
          </cell>
          <cell r="V917" t="str">
            <v>ผบ.516</v>
          </cell>
          <cell r="W917">
            <v>2561</v>
          </cell>
          <cell r="AA917">
            <v>2</v>
          </cell>
          <cell r="AB917">
            <v>8</v>
          </cell>
          <cell r="AC917">
            <v>2561</v>
          </cell>
          <cell r="BC917">
            <v>1200</v>
          </cell>
          <cell r="BD917">
            <v>9</v>
          </cell>
          <cell r="BE917">
            <v>8</v>
          </cell>
          <cell r="BF917">
            <v>2567</v>
          </cell>
          <cell r="BG917">
            <v>0</v>
          </cell>
          <cell r="BH917" t="str">
            <v>-</v>
          </cell>
          <cell r="BI917" t="str">
            <v>-</v>
          </cell>
          <cell r="BJ917" t="str">
            <v>-</v>
          </cell>
          <cell r="BK917">
            <v>0</v>
          </cell>
          <cell r="BL917">
            <v>880</v>
          </cell>
          <cell r="BM917">
            <v>0</v>
          </cell>
          <cell r="BN917">
            <v>16</v>
          </cell>
          <cell r="BO917">
            <v>10</v>
          </cell>
          <cell r="BP917">
            <v>2567</v>
          </cell>
          <cell r="BQ917" t="str">
            <v>-</v>
          </cell>
          <cell r="BR917" t="str">
            <v>-</v>
          </cell>
          <cell r="BS917" t="str">
            <v>-</v>
          </cell>
          <cell r="BT917" t="str">
            <v>นางสาวรำไพ โพธิสัตย์</v>
          </cell>
          <cell r="BU917">
            <v>823761010009</v>
          </cell>
          <cell r="BV917" t="str">
            <v>1.นางสาวรำไพ  โพธิสัตย์
2.นางสาวทัศนีย์  โพธิสัตย์
3.นางประภาพน  ปวนปินตา
4.นายธนิต  ปวนปินตา</v>
          </cell>
          <cell r="BW917" t="str">
            <v xml:space="preserve">จำเลยที่ 1
จำเลยที่ 2
จำเลยที่ 3
คู่สมรสจำเลยที่ 3
</v>
          </cell>
          <cell r="BX917" t="str">
            <v>3-5017-00079-00-0
3-5017-00079-01-8
3-5017-00077-64-3
3-5017-00072-02-1</v>
          </cell>
          <cell r="BY9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7" t="str">
            <v>ไม่พบทรัพย์</v>
          </cell>
          <cell r="CA917" t="str">
            <v>พบ</v>
          </cell>
          <cell r="CB917"/>
          <cell r="CC917"/>
          <cell r="CD917"/>
          <cell r="CE917"/>
          <cell r="CF917"/>
          <cell r="CK917"/>
        </row>
        <row r="918">
          <cell r="B918">
            <v>2390</v>
          </cell>
          <cell r="C918">
            <v>913</v>
          </cell>
          <cell r="D918">
            <v>19</v>
          </cell>
          <cell r="E918">
            <v>12</v>
          </cell>
          <cell r="F918">
            <v>2566</v>
          </cell>
          <cell r="G918">
            <v>800071086105</v>
          </cell>
          <cell r="H918" t="str">
            <v>นาง</v>
          </cell>
          <cell r="I918" t="str">
            <v>วรรณา</v>
          </cell>
          <cell r="J918" t="str">
            <v>ปัญญา</v>
          </cell>
          <cell r="K918">
            <v>3500200469690</v>
          </cell>
          <cell r="L918" t="str">
            <v>จอมทอง</v>
          </cell>
          <cell r="M918" t="str">
            <v>เชียงใหม่ 3</v>
          </cell>
          <cell r="N918">
            <v>8</v>
          </cell>
          <cell r="O918" t="str">
            <v>ธนาคารประชาชน</v>
          </cell>
          <cell r="P918" t="str">
            <v>4.ไม่มีหลักประกัน</v>
          </cell>
          <cell r="Q918">
            <v>39972.47</v>
          </cell>
          <cell r="R918">
            <v>7857.82</v>
          </cell>
          <cell r="S918" t="str">
            <v>จังหวัดฮอด</v>
          </cell>
          <cell r="T918" t="str">
            <v>ผบ.1157</v>
          </cell>
          <cell r="U918">
            <v>2562</v>
          </cell>
          <cell r="V918" t="str">
            <v>ผบ.1118</v>
          </cell>
          <cell r="W918">
            <v>2562</v>
          </cell>
          <cell r="AA918">
            <v>18</v>
          </cell>
          <cell r="AB918">
            <v>11</v>
          </cell>
          <cell r="AC918">
            <v>2562</v>
          </cell>
          <cell r="BC918">
            <v>600</v>
          </cell>
          <cell r="BD918">
            <v>17</v>
          </cell>
          <cell r="BE918">
            <v>1</v>
          </cell>
          <cell r="BF918">
            <v>2568</v>
          </cell>
          <cell r="BG918">
            <v>0</v>
          </cell>
          <cell r="BH918" t="str">
            <v>-</v>
          </cell>
          <cell r="BI918" t="str">
            <v>-</v>
          </cell>
          <cell r="BJ918" t="str">
            <v>-</v>
          </cell>
          <cell r="BK918">
            <v>0</v>
          </cell>
          <cell r="BL918">
            <v>420</v>
          </cell>
          <cell r="BM918">
            <v>0</v>
          </cell>
          <cell r="BN918">
            <v>21</v>
          </cell>
          <cell r="BO918">
            <v>2</v>
          </cell>
          <cell r="BP918">
            <v>2568</v>
          </cell>
          <cell r="BQ918" t="str">
            <v>-</v>
          </cell>
          <cell r="BR918" t="str">
            <v>-</v>
          </cell>
          <cell r="BS918" t="str">
            <v>-</v>
          </cell>
          <cell r="BT918" t="str">
            <v>นางวรรณา ปัญญา</v>
          </cell>
          <cell r="BU918">
            <v>883262011839</v>
          </cell>
          <cell r="BV918" t="str">
            <v>1.นางวรรณา ปัญญา
2.นายวิบูลย์ ปัญญา</v>
          </cell>
          <cell r="BW918" t="str">
            <v>จำเลยที่ 1
คู่สมรสจำเลยที่ 1</v>
          </cell>
          <cell r="BX918" t="str">
            <v>3-5002-00469-69-0
3-5012-00713-37-1</v>
          </cell>
          <cell r="BY918" t="str">
            <v>-ไม่พบว่ามีกรรมสิทธิ์ในที่ดิน อ.จอมทอง จ.เชียงใหม่
-ไม่พบว่ามีกรรมสิทธิ์ในที่ดิน อ.จอมทอง จ.เชียงใหม่</v>
          </cell>
          <cell r="BZ918" t="str">
            <v>ไม่พบ</v>
          </cell>
          <cell r="CB918">
            <v>2</v>
          </cell>
          <cell r="CC918"/>
          <cell r="CD918"/>
          <cell r="CE918"/>
          <cell r="CF918"/>
          <cell r="CK918"/>
        </row>
        <row r="919">
          <cell r="B919">
            <v>2391</v>
          </cell>
          <cell r="C919">
            <v>914</v>
          </cell>
          <cell r="D919">
            <v>19</v>
          </cell>
          <cell r="E919">
            <v>12</v>
          </cell>
          <cell r="F919">
            <v>2566</v>
          </cell>
          <cell r="G919">
            <v>800047456085</v>
          </cell>
          <cell r="H919" t="str">
            <v>นาย</v>
          </cell>
          <cell r="I919" t="str">
            <v>บุญทอง</v>
          </cell>
          <cell r="J919" t="str">
            <v>มงคลเจริญชื่น</v>
          </cell>
          <cell r="K919">
            <v>3500300426925</v>
          </cell>
          <cell r="L919" t="str">
            <v>จอมทอง</v>
          </cell>
          <cell r="M919" t="str">
            <v>เชียงใหม่ 3</v>
          </cell>
          <cell r="N919">
            <v>8</v>
          </cell>
          <cell r="O919" t="str">
            <v>ธนาคารประชาชน</v>
          </cell>
          <cell r="P919" t="str">
            <v>1.บุคคลค้ำประกัน</v>
          </cell>
          <cell r="Q919">
            <v>43735.72</v>
          </cell>
          <cell r="R919">
            <v>10997.29</v>
          </cell>
          <cell r="S919" t="str">
            <v>จังหวัดฮอด</v>
          </cell>
          <cell r="T919" t="str">
            <v>ผบ.1160</v>
          </cell>
          <cell r="U919">
            <v>2562</v>
          </cell>
          <cell r="V919" t="str">
            <v>ผบ.1306</v>
          </cell>
          <cell r="W919">
            <v>2562</v>
          </cell>
          <cell r="X919">
            <v>2</v>
          </cell>
          <cell r="Y919">
            <v>12</v>
          </cell>
          <cell r="Z919">
            <v>2562</v>
          </cell>
          <cell r="BB919" t="str">
            <v>สืบทรัพย์ 22/1/67//ลงผลสืบทรัพย์ 26/3/67//</v>
          </cell>
          <cell r="BC919">
            <v>1800</v>
          </cell>
          <cell r="BD919">
            <v>1</v>
          </cell>
          <cell r="BE919">
            <v>7</v>
          </cell>
          <cell r="BF919">
            <v>2567</v>
          </cell>
          <cell r="BG919">
            <v>0</v>
          </cell>
          <cell r="BH919" t="str">
            <v>-</v>
          </cell>
          <cell r="BI919" t="str">
            <v>-</v>
          </cell>
          <cell r="BJ919" t="str">
            <v>-</v>
          </cell>
          <cell r="BK919">
            <v>0</v>
          </cell>
          <cell r="BL919">
            <v>1520</v>
          </cell>
          <cell r="BM919">
            <v>0</v>
          </cell>
          <cell r="BN919">
            <v>12</v>
          </cell>
          <cell r="BO919">
            <v>9</v>
          </cell>
          <cell r="BP919">
            <v>2567</v>
          </cell>
          <cell r="BQ919" t="str">
            <v>-</v>
          </cell>
          <cell r="BR919" t="str">
            <v>-</v>
          </cell>
          <cell r="BS919" t="str">
            <v>-</v>
          </cell>
          <cell r="BT919" t="str">
            <v>นายบุญทอง มงคลเจริญชื่น</v>
          </cell>
          <cell r="BU919">
            <v>883262011840</v>
          </cell>
          <cell r="BV919"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9" t="str">
            <v>จำเลยที่ 1
คู่สมรสจำเลยที่ 1
จำเลยที่ 2
คู่สมรสจำเลยที่ 2
จำเลยที่ 3
คู่สมรสจำเลยที่ 3</v>
          </cell>
          <cell r="BX919" t="str">
            <v>3-5003-00426-92-5
5-5002-00021-91-1
3-50009-01049-36-1
3-5002-00298-89-5
3-5002-00504-49-5
3-5805-00124-95-7</v>
          </cell>
          <cell r="BY91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9" t="str">
            <v>ไม่พบ</v>
          </cell>
          <cell r="CB919"/>
          <cell r="CC919"/>
          <cell r="CD919"/>
          <cell r="CE919"/>
          <cell r="CF919"/>
          <cell r="CK919"/>
        </row>
        <row r="920">
          <cell r="B920">
            <v>2392</v>
          </cell>
          <cell r="C920">
            <v>915</v>
          </cell>
          <cell r="D920">
            <v>19</v>
          </cell>
          <cell r="E920">
            <v>12</v>
          </cell>
          <cell r="F920">
            <v>2566</v>
          </cell>
          <cell r="G920">
            <v>800043081150</v>
          </cell>
          <cell r="H920" t="str">
            <v>นาย</v>
          </cell>
          <cell r="I920" t="str">
            <v>บุญเลิศ</v>
          </cell>
          <cell r="J920" t="str">
            <v>เหมยเขียว</v>
          </cell>
          <cell r="K920">
            <v>3501200923111</v>
          </cell>
          <cell r="L920" t="str">
            <v>จอมทอง</v>
          </cell>
          <cell r="M920" t="str">
            <v>เชียงใหม่ 3</v>
          </cell>
          <cell r="N920">
            <v>8</v>
          </cell>
          <cell r="O920" t="str">
            <v>ธนาคารประชาชน</v>
          </cell>
          <cell r="P920" t="str">
            <v>1.บุคคลค้ำประกัน</v>
          </cell>
          <cell r="Q920">
            <v>78073.55</v>
          </cell>
          <cell r="R920">
            <v>9866.7800000000007</v>
          </cell>
          <cell r="S920" t="str">
            <v>แขวงเชียงใหม่</v>
          </cell>
          <cell r="T920" t="str">
            <v>ผบ10376</v>
          </cell>
          <cell r="U920">
            <v>2562</v>
          </cell>
          <cell r="V920" t="str">
            <v>ผบ.11416</v>
          </cell>
          <cell r="W920">
            <v>2562</v>
          </cell>
          <cell r="AA920">
            <v>5</v>
          </cell>
          <cell r="AB920">
            <v>11</v>
          </cell>
          <cell r="AC920">
            <v>2562</v>
          </cell>
          <cell r="BB920" t="str">
            <v>สืบทรัพย์ 25/03/67//ลงผล9/4/67//ลงผลภาพลักษณ์22/4/67</v>
          </cell>
          <cell r="BC920" t="str">
            <v/>
          </cell>
          <cell r="BD920" t="str">
            <v/>
          </cell>
          <cell r="BE920" t="str">
            <v/>
          </cell>
          <cell r="BF920" t="str">
            <v/>
          </cell>
          <cell r="BG920" t="str">
            <v/>
          </cell>
          <cell r="BH920" t="str">
            <v/>
          </cell>
          <cell r="BI920" t="str">
            <v/>
          </cell>
          <cell r="BJ920" t="str">
            <v/>
          </cell>
          <cell r="BK920" t="str">
            <v/>
          </cell>
          <cell r="BL920" t="str">
            <v/>
          </cell>
          <cell r="BM920" t="str">
            <v/>
          </cell>
          <cell r="BN920" t="str">
            <v/>
          </cell>
          <cell r="BO920" t="str">
            <v/>
          </cell>
          <cell r="BP920" t="str">
            <v/>
          </cell>
          <cell r="BQ920" t="str">
            <v/>
          </cell>
          <cell r="BR920" t="str">
            <v/>
          </cell>
          <cell r="BS920" t="str">
            <v/>
          </cell>
          <cell r="BT920" t="str">
            <v>นายบุญเลิศ เหมยเขียว</v>
          </cell>
          <cell r="BU920">
            <v>883262011841</v>
          </cell>
          <cell r="BV920"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20" t="str">
            <v>จำเลยที่ 1
คู่สมรสจำเลยที่ 1
จำเลยที่ 2
คู่สมรสจำเลยที่ 2
จำเลยที่ 3
คู่สมรสจำเลยที่ 3</v>
          </cell>
          <cell r="BX920" t="str">
            <v xml:space="preserve">3-5012-00923-11-1
3-5002-00315-82-0
3-5002-00315-92-7
3-5002-00384-87-2
3-5002-00315-09-9
3-5012-00948-39-4
</v>
          </cell>
          <cell r="BY920"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20" t="str">
            <v xml:space="preserve">พบ
</v>
          </cell>
          <cell r="CB920">
            <v>6</v>
          </cell>
          <cell r="CC920"/>
          <cell r="CD920"/>
          <cell r="CE920"/>
          <cell r="CF920"/>
          <cell r="CK920"/>
        </row>
        <row r="921">
          <cell r="B921">
            <v>2393</v>
          </cell>
          <cell r="C921">
            <v>916</v>
          </cell>
          <cell r="D921">
            <v>19</v>
          </cell>
          <cell r="E921">
            <v>12</v>
          </cell>
          <cell r="F921">
            <v>2566</v>
          </cell>
          <cell r="G921">
            <v>800047424570</v>
          </cell>
          <cell r="H921" t="str">
            <v>นางสาว</v>
          </cell>
          <cell r="I921" t="str">
            <v>ภรณ์ทิพย์</v>
          </cell>
          <cell r="J921" t="str">
            <v>พัลวัลย์</v>
          </cell>
          <cell r="K921">
            <v>1500200128284</v>
          </cell>
          <cell r="L921" t="str">
            <v>จอมทอง</v>
          </cell>
          <cell r="M921" t="str">
            <v>เชียงใหม่ 3</v>
          </cell>
          <cell r="N921">
            <v>8</v>
          </cell>
          <cell r="O921" t="str">
            <v>ธนาคารประชาชน</v>
          </cell>
          <cell r="P921" t="str">
            <v>1.บุคคลค้ำประกัน</v>
          </cell>
          <cell r="Q921">
            <v>53895.29</v>
          </cell>
          <cell r="R921">
            <v>12126.77</v>
          </cell>
          <cell r="S921" t="str">
            <v>จังหวัดฮอด</v>
          </cell>
          <cell r="T921" t="str">
            <v>ผบE259</v>
          </cell>
          <cell r="U921">
            <v>2563</v>
          </cell>
          <cell r="V921" t="str">
            <v>ผบE127</v>
          </cell>
          <cell r="W921">
            <v>2563</v>
          </cell>
          <cell r="AA921">
            <v>13</v>
          </cell>
          <cell r="AB921">
            <v>8</v>
          </cell>
          <cell r="AC921">
            <v>2563</v>
          </cell>
          <cell r="BB921" t="str">
            <v>สืบทรัพย์22/1/67//บันทึกผลสืบทรัพย์26/3/2567</v>
          </cell>
          <cell r="BC921">
            <v>1200</v>
          </cell>
          <cell r="BD921">
            <v>5</v>
          </cell>
          <cell r="BE921">
            <v>7</v>
          </cell>
          <cell r="BF921">
            <v>2567</v>
          </cell>
          <cell r="BG921">
            <v>0</v>
          </cell>
          <cell r="BH921" t="str">
            <v>-</v>
          </cell>
          <cell r="BI921" t="str">
            <v>-</v>
          </cell>
          <cell r="BJ921" t="str">
            <v>-</v>
          </cell>
          <cell r="BK921">
            <v>0</v>
          </cell>
          <cell r="BL921">
            <v>1035</v>
          </cell>
          <cell r="BM921">
            <v>0</v>
          </cell>
          <cell r="BN921">
            <v>14</v>
          </cell>
          <cell r="BO921">
            <v>8</v>
          </cell>
          <cell r="BP921">
            <v>2567</v>
          </cell>
          <cell r="BQ921" t="str">
            <v>-</v>
          </cell>
          <cell r="BR921" t="str">
            <v>-</v>
          </cell>
          <cell r="BS921" t="str">
            <v>-</v>
          </cell>
          <cell r="BT921" t="str">
            <v>นางสาวภรณ์ทิพย์ พัลวัลย์</v>
          </cell>
          <cell r="BU921">
            <v>883263011042</v>
          </cell>
          <cell r="BV921" t="str">
            <v>นางสาวภรทิพย์   พัลวัลย์
นางปัทมาพร  ทิปัญญา
นายวิสุทธิ์  ทิปัญญา
นายณัฐกมล  แสงผ่อง</v>
          </cell>
          <cell r="BW921" t="str">
            <v>จำเลยที่ 1
จำเลยที่ 2
คู่สมรสจำเลยที่ 2
จำเลยที่ 3</v>
          </cell>
          <cell r="BX921" t="str">
            <v>1-5002-00128-28-4
3-5002-00479-36-9
3-5002-00293-61-3
3-2203-00108-78-1</v>
          </cell>
          <cell r="BY921"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1" t="str">
            <v>ไม่พบ</v>
          </cell>
          <cell r="CB921"/>
          <cell r="CC921"/>
          <cell r="CD921"/>
          <cell r="CE921"/>
          <cell r="CF921"/>
          <cell r="CK921"/>
        </row>
        <row r="922">
          <cell r="B922">
            <v>2394</v>
          </cell>
          <cell r="C922">
            <v>917</v>
          </cell>
          <cell r="D922">
            <v>19</v>
          </cell>
          <cell r="E922">
            <v>12</v>
          </cell>
          <cell r="F922">
            <v>2566</v>
          </cell>
          <cell r="G922">
            <v>800075260342</v>
          </cell>
          <cell r="H922" t="str">
            <v>นางสาว</v>
          </cell>
          <cell r="I922" t="str">
            <v>อธิพร</v>
          </cell>
          <cell r="J922" t="str">
            <v>อุปนันต์</v>
          </cell>
          <cell r="K922">
            <v>3500200647121</v>
          </cell>
          <cell r="L922" t="str">
            <v>จอมทอง</v>
          </cell>
          <cell r="M922" t="str">
            <v>เชียงใหม่ 3</v>
          </cell>
          <cell r="N922">
            <v>8</v>
          </cell>
          <cell r="O922" t="str">
            <v>สินเชื่อแก้ไขปัญหาหนี้นอกระบบPSA</v>
          </cell>
          <cell r="P922" t="str">
            <v>1.บุคคลค้ำประกัน</v>
          </cell>
          <cell r="Q922">
            <v>45605.8</v>
          </cell>
          <cell r="R922">
            <v>7980.21</v>
          </cell>
          <cell r="S922" t="str">
            <v>จังหวัดฮอด</v>
          </cell>
          <cell r="T922" t="str">
            <v>ผบ1153</v>
          </cell>
          <cell r="U922">
            <v>2562</v>
          </cell>
          <cell r="V922" t="str">
            <v>ผบ.1119</v>
          </cell>
          <cell r="W922">
            <v>2562</v>
          </cell>
          <cell r="AA922">
            <v>18</v>
          </cell>
          <cell r="AB922">
            <v>11</v>
          </cell>
          <cell r="AC922">
            <v>2562</v>
          </cell>
          <cell r="BB922" t="str">
            <v>สืบทรัพย์ 25/03/67//ลงผล9/4/67//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นางสาวอธิพร อุปนันต์</v>
          </cell>
          <cell r="BU922">
            <v>883262011843</v>
          </cell>
          <cell r="BV922"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2" t="str">
            <v>จำเลยที่ 1
คู่สมรสจำเลยที่ 1
จำเลยที่ 2
คู่สมรสจำเลยที่ 2
จำเลยที่ 3
คู่สมรสจำเลยที่ 3</v>
          </cell>
          <cell r="BX922" t="str">
            <v xml:space="preserve">3-5002-00647-12-1
1-5106-00004-29-9
1-5002-00010-73-9
1-5002-001886-52-7
3-5002-00645-90-1
3-5002-0650-95-5
</v>
          </cell>
          <cell r="BY922"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2" t="str">
            <v xml:space="preserve">พบ
</v>
          </cell>
          <cell r="CB922">
            <v>6</v>
          </cell>
          <cell r="CC922"/>
          <cell r="CD922"/>
          <cell r="CE922"/>
          <cell r="CF922"/>
          <cell r="CK922"/>
        </row>
        <row r="923">
          <cell r="B923">
            <v>2395</v>
          </cell>
          <cell r="C923">
            <v>918</v>
          </cell>
          <cell r="D923">
            <v>19</v>
          </cell>
          <cell r="E923">
            <v>12</v>
          </cell>
          <cell r="F923">
            <v>2566</v>
          </cell>
          <cell r="G923">
            <v>800080214813</v>
          </cell>
          <cell r="H923" t="str">
            <v>นางสาว</v>
          </cell>
          <cell r="I923" t="str">
            <v>วราภรณ์</v>
          </cell>
          <cell r="J923" t="str">
            <v>ซิระเซ็น</v>
          </cell>
          <cell r="K923">
            <v>1500200020904</v>
          </cell>
          <cell r="L923" t="str">
            <v>จอมทอง</v>
          </cell>
          <cell r="M923" t="str">
            <v>เชียงใหม่ 3</v>
          </cell>
          <cell r="N923">
            <v>8</v>
          </cell>
          <cell r="O923" t="str">
            <v>ธนาคารประชาชน</v>
          </cell>
          <cell r="P923" t="str">
            <v>1.บุคคลค้ำประกัน</v>
          </cell>
          <cell r="Q923">
            <v>66960.5</v>
          </cell>
          <cell r="R923">
            <v>12012.29</v>
          </cell>
          <cell r="S923" t="str">
            <v>จังหวัดฮอด</v>
          </cell>
          <cell r="T923" t="str">
            <v>ผบ1140</v>
          </cell>
          <cell r="U923">
            <v>2562</v>
          </cell>
          <cell r="V923" t="str">
            <v>ผบ.1125</v>
          </cell>
          <cell r="W923">
            <v>2562</v>
          </cell>
          <cell r="AA923">
            <v>18</v>
          </cell>
          <cell r="AB923">
            <v>11</v>
          </cell>
          <cell r="AC923">
            <v>2562</v>
          </cell>
          <cell r="BB923" t="str">
            <v>สืบทรัพย์ 25/03/67//ลงผล3/4/67//</v>
          </cell>
          <cell r="BC923">
            <v>1800</v>
          </cell>
          <cell r="BD923">
            <v>8</v>
          </cell>
          <cell r="BE923">
            <v>8</v>
          </cell>
          <cell r="BF923">
            <v>2568</v>
          </cell>
          <cell r="BG923">
            <v>0</v>
          </cell>
          <cell r="BH923" t="str">
            <v>-</v>
          </cell>
          <cell r="BI923" t="str">
            <v>-</v>
          </cell>
          <cell r="BJ923" t="str">
            <v>-</v>
          </cell>
          <cell r="BK923">
            <v>0</v>
          </cell>
          <cell r="BL923">
            <v>1810</v>
          </cell>
          <cell r="BM923">
            <v>0</v>
          </cell>
          <cell r="BN923" t="str">
            <v/>
          </cell>
          <cell r="BO923" t="str">
            <v/>
          </cell>
          <cell r="BP923" t="str">
            <v/>
          </cell>
          <cell r="BQ923" t="str">
            <v>-</v>
          </cell>
          <cell r="BR923" t="str">
            <v>-</v>
          </cell>
          <cell r="BS923" t="str">
            <v>-</v>
          </cell>
          <cell r="BT923" t="str">
            <v>นางสาววราภรณ์ ซิระเซ็น</v>
          </cell>
          <cell r="BU923">
            <v>883262011845</v>
          </cell>
          <cell r="BV923"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3" t="str">
            <v>จำเลยที่ 1
คู่สมรสจำเลยที่ 1 
จำเลยที่ 2
คู่สมรสจำเลยที่ 2
จำเลยที่ 3
คู่สมรสจำเลยที่ 3</v>
          </cell>
          <cell r="BX923" t="str">
            <v xml:space="preserve">1-5002-00020-90-4
1-5002-00102-52-8
1-5016-00115-46-6
3-5016-00124-53-6
1-5002-00060-36-1
1-5099-00202-55-8
</v>
          </cell>
          <cell r="BY9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3" t="str">
            <v xml:space="preserve">พบ
</v>
          </cell>
          <cell r="CB923">
            <v>6</v>
          </cell>
          <cell r="CC923"/>
          <cell r="CD923"/>
          <cell r="CE923"/>
          <cell r="CF923"/>
          <cell r="CK923"/>
        </row>
        <row r="924">
          <cell r="B924">
            <v>2396</v>
          </cell>
          <cell r="C924">
            <v>919</v>
          </cell>
          <cell r="D924">
            <v>19</v>
          </cell>
          <cell r="E924">
            <v>12</v>
          </cell>
          <cell r="F924">
            <v>2566</v>
          </cell>
          <cell r="G924">
            <v>800058886352</v>
          </cell>
          <cell r="H924" t="str">
            <v>นางสาว</v>
          </cell>
          <cell r="I924" t="str">
            <v>จิราพร</v>
          </cell>
          <cell r="J924" t="str">
            <v>เกษมสุข</v>
          </cell>
          <cell r="K924">
            <v>2500200021089</v>
          </cell>
          <cell r="L924" t="str">
            <v>จอมทอง</v>
          </cell>
          <cell r="M924" t="str">
            <v>เชียงใหม่ 3</v>
          </cell>
          <cell r="N924">
            <v>8</v>
          </cell>
          <cell r="O924" t="str">
            <v>พัฒนาองค์กรชุมชน (รายบุคคล)</v>
          </cell>
          <cell r="P924" t="str">
            <v>1.บุคคลค้ำประกัน</v>
          </cell>
          <cell r="Q924">
            <v>81392.91</v>
          </cell>
          <cell r="R924">
            <v>19048.150000000001</v>
          </cell>
          <cell r="S924" t="str">
            <v>จังหวัดฮอด</v>
          </cell>
          <cell r="T924" t="str">
            <v>ผบ.1137</v>
          </cell>
          <cell r="U924">
            <v>2562</v>
          </cell>
          <cell r="V924" t="str">
            <v>ผบ.1127</v>
          </cell>
          <cell r="W924">
            <v>2562</v>
          </cell>
          <cell r="AA924">
            <v>18</v>
          </cell>
          <cell r="AB924">
            <v>11</v>
          </cell>
          <cell r="AC924">
            <v>2562</v>
          </cell>
          <cell r="BB924" t="str">
            <v>สืบทรัพย์ 25/03/67//ลงผล3/4/67//</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นางสาวจิราพร เกษมสุข</v>
          </cell>
          <cell r="BU924">
            <v>883262011790</v>
          </cell>
          <cell r="BV924" t="str">
            <v>1.นางสาวจิราพร เกษมสุข
2.นางยุพิน อัญชลีไพบูลย์
3.นางวรณ์ หลวงคณะ
4.นายนพ หลวงคณะ
5.นางสาวศรีพัน อินต๊ะวงศ์</v>
          </cell>
          <cell r="BW924" t="str">
            <v xml:space="preserve">จำเลยที่ 1
จำเลยที่ 2 
จำเลยที่ 3
คู่สมรสจำเลยที่ 3
จำเลยที่ 4
</v>
          </cell>
          <cell r="BX924" t="str">
            <v>2-5002-00021-08-9
3-5002-00637-46-1
3-5009-00805-33-1
3-5009-00805-32-3
5-5002-90009-52-5</v>
          </cell>
          <cell r="BY92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4" t="str">
            <v>พบ</v>
          </cell>
          <cell r="CB924">
            <v>5</v>
          </cell>
          <cell r="CC924"/>
          <cell r="CD924"/>
          <cell r="CE924"/>
          <cell r="CF924"/>
          <cell r="CK924"/>
        </row>
        <row r="925">
          <cell r="B925">
            <v>2397</v>
          </cell>
          <cell r="C925">
            <v>920</v>
          </cell>
          <cell r="D925">
            <v>19</v>
          </cell>
          <cell r="E925">
            <v>12</v>
          </cell>
          <cell r="F925">
            <v>2566</v>
          </cell>
          <cell r="G925">
            <v>800077882614</v>
          </cell>
          <cell r="H925" t="str">
            <v>นาย</v>
          </cell>
          <cell r="I925" t="str">
            <v>เอนก</v>
          </cell>
          <cell r="J925" t="str">
            <v>สีทองบูรณ์</v>
          </cell>
          <cell r="K925">
            <v>1501200004187</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29165.79</v>
          </cell>
          <cell r="R925">
            <v>5373.1</v>
          </cell>
          <cell r="S925" t="str">
            <v>แขวงเชียงใหม่</v>
          </cell>
          <cell r="T925" t="str">
            <v>ผบ10379</v>
          </cell>
          <cell r="U925">
            <v>2562</v>
          </cell>
          <cell r="V925" t="str">
            <v>ผบ.11323</v>
          </cell>
          <cell r="W925">
            <v>2562</v>
          </cell>
          <cell r="AA925">
            <v>4</v>
          </cell>
          <cell r="AB925">
            <v>11</v>
          </cell>
          <cell r="AC925">
            <v>2562</v>
          </cell>
          <cell r="BC925">
            <v>900</v>
          </cell>
          <cell r="BD925">
            <v>17</v>
          </cell>
          <cell r="BE925">
            <v>1</v>
          </cell>
          <cell r="BF925">
            <v>2568</v>
          </cell>
          <cell r="BG925">
            <v>0</v>
          </cell>
          <cell r="BH925" t="str">
            <v>-</v>
          </cell>
          <cell r="BI925" t="str">
            <v>-</v>
          </cell>
          <cell r="BJ925" t="str">
            <v>-</v>
          </cell>
          <cell r="BK925">
            <v>0</v>
          </cell>
          <cell r="BL925">
            <v>630</v>
          </cell>
          <cell r="BM925">
            <v>0</v>
          </cell>
          <cell r="BN925">
            <v>24</v>
          </cell>
          <cell r="BO925">
            <v>2</v>
          </cell>
          <cell r="BP925">
            <v>2568</v>
          </cell>
          <cell r="BQ925" t="str">
            <v>-</v>
          </cell>
          <cell r="BR925" t="str">
            <v>-</v>
          </cell>
          <cell r="BS925" t="str">
            <v>-</v>
          </cell>
          <cell r="BT925" t="str">
            <v>นายเอนก สีทองบูรณ์</v>
          </cell>
          <cell r="BU925">
            <v>883262011788</v>
          </cell>
          <cell r="BV925" t="str">
            <v>1.นายเอนก ศีทองบูรณ์
2.นางภริกา พงศ์เมฆินทร์
3. นางเกษม พงศ์เมฆินทร์</v>
          </cell>
          <cell r="BW925" t="str">
            <v>จำเลยที่ 1
จำเลยที่ 2
คู่สมรสจำเลยที่ 2</v>
          </cell>
          <cell r="BX925" t="str">
            <v xml:space="preserve">1-5012-00004-18-7
3-5002-00819-83-6
3-5002--00339-11-7
</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5" t="str">
            <v>ไม่พบ</v>
          </cell>
          <cell r="CB925">
            <v>3</v>
          </cell>
          <cell r="CC925"/>
          <cell r="CD925"/>
          <cell r="CE925"/>
          <cell r="CF925"/>
          <cell r="CK925"/>
        </row>
        <row r="926">
          <cell r="B926">
            <v>2398</v>
          </cell>
          <cell r="C926">
            <v>921</v>
          </cell>
          <cell r="D926">
            <v>19</v>
          </cell>
          <cell r="E926">
            <v>12</v>
          </cell>
          <cell r="F926">
            <v>2566</v>
          </cell>
          <cell r="G926">
            <v>800077096702</v>
          </cell>
          <cell r="H926" t="str">
            <v>นางสาว</v>
          </cell>
          <cell r="I926" t="str">
            <v>สุพัตรา</v>
          </cell>
          <cell r="J926" t="str">
            <v>สุพรรณ์</v>
          </cell>
          <cell r="K926">
            <v>3500200017616</v>
          </cell>
          <cell r="L926" t="str">
            <v>จอมทอง</v>
          </cell>
          <cell r="M926" t="str">
            <v>เชียงใหม่ 3</v>
          </cell>
          <cell r="N926">
            <v>8</v>
          </cell>
          <cell r="O926" t="str">
            <v>สินเชื่อแก้ไขปัญหาหนี้นอกระบบPAS</v>
          </cell>
          <cell r="P926" t="str">
            <v>1.บุคคลค้ำประกัน</v>
          </cell>
          <cell r="Q926">
            <v>28322.92</v>
          </cell>
          <cell r="R926">
            <v>5592.14</v>
          </cell>
          <cell r="S926" t="str">
            <v>จังหวัดฮอด</v>
          </cell>
          <cell r="T926" t="str">
            <v>ผบ1177</v>
          </cell>
          <cell r="U926">
            <v>2562</v>
          </cell>
          <cell r="V926" t="str">
            <v>ผบ.1311</v>
          </cell>
          <cell r="W926">
            <v>2562</v>
          </cell>
          <cell r="X926">
            <v>2</v>
          </cell>
          <cell r="Y926">
            <v>12</v>
          </cell>
          <cell r="Z926">
            <v>2562</v>
          </cell>
          <cell r="BB926" t="str">
            <v>สืบทรัพย์ 25/03/67//ลงผล6/4/67//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นางสาวสุพัตรา สุพรรณ์</v>
          </cell>
          <cell r="BU926">
            <v>883262011848</v>
          </cell>
          <cell r="BV926" t="str">
            <v>1. นางสาวสุพัตรา สุพรรณ์
2.นางกันยา สิทธิสอน
3.นายฤทธ์ สิทธิสอน
4.นางมณีรัตน์ ยานะโส</v>
          </cell>
          <cell r="BW926" t="str">
            <v>จำเลยที่ 1
จำเลยที่ 2
คู่สมรสจำเลยที่ 2
จำเลยที่ 3</v>
          </cell>
          <cell r="BX926" t="str">
            <v>3-5002-00017-61-6
3-50103-00413-46-7
3-5002-00017-78-1
3-5002-00021-52-4</v>
          </cell>
          <cell r="BY9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6" t="str">
            <v>พบ</v>
          </cell>
          <cell r="CB926">
            <v>4</v>
          </cell>
          <cell r="CC926"/>
          <cell r="CD926"/>
          <cell r="CE926"/>
          <cell r="CF926"/>
          <cell r="CK926"/>
        </row>
        <row r="927">
          <cell r="B927">
            <v>2399</v>
          </cell>
          <cell r="C927">
            <v>922</v>
          </cell>
          <cell r="D927">
            <v>19</v>
          </cell>
          <cell r="E927">
            <v>12</v>
          </cell>
          <cell r="F927">
            <v>2566</v>
          </cell>
          <cell r="G927">
            <v>340744005</v>
          </cell>
          <cell r="H927"/>
          <cell r="I927" t="str">
            <v>บ้านใหม่สามัคคี</v>
          </cell>
          <cell r="J927"/>
          <cell r="K927"/>
          <cell r="L927" t="str">
            <v>จอมทอง</v>
          </cell>
          <cell r="M927" t="str">
            <v>เชียงใหม่ 3</v>
          </cell>
          <cell r="N927">
            <v>8</v>
          </cell>
          <cell r="O927" t="str">
            <v>พัฒนาบนบท</v>
          </cell>
          <cell r="P927" t="str">
            <v>1.บุคคลค้ำประกัน</v>
          </cell>
          <cell r="Q927">
            <v>172593</v>
          </cell>
          <cell r="R927">
            <v>159987</v>
          </cell>
          <cell r="S927" t="str">
            <v>จังหวัดฮอด</v>
          </cell>
          <cell r="T927" t="str">
            <v>ผบ62</v>
          </cell>
          <cell r="U927">
            <v>2561</v>
          </cell>
          <cell r="V927" t="str">
            <v>ผบ306</v>
          </cell>
          <cell r="W927">
            <v>2561</v>
          </cell>
          <cell r="AA927">
            <v>15</v>
          </cell>
          <cell r="AB927">
            <v>5</v>
          </cell>
          <cell r="AC927">
            <v>2561</v>
          </cell>
          <cell r="BB927" t="str">
            <v>สืบทรัพย์ 26/04/67//ลงผล 10/5/67//รายงานผล20/5/67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 xml:space="preserve">บ้านใหม่สามัคคี </v>
          </cell>
          <cell r="BU927">
            <v>0</v>
          </cell>
          <cell r="BV927"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7"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7" t="str">
            <v>3-5002-00650-62-9
3-5002-00650-48-3
3-5002-00644-69-6
3-5002-00549-16-2
3-5002-00650-57-2
3-5002-00918-51-6
3-6607-00094-51-1
3-5002-00654-24-1
3-5002-00651-47-1
3-5299-00157-13-3
3-5002-00647-49-1
3-5002-00643-44-4
1-5016-00008-46-5</v>
          </cell>
          <cell r="BY927"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7" t="str">
            <v>พบ</v>
          </cell>
          <cell r="CB927">
            <v>14</v>
          </cell>
          <cell r="CC927"/>
          <cell r="CD927"/>
          <cell r="CE927"/>
          <cell r="CF927"/>
          <cell r="CK927"/>
        </row>
        <row r="928">
          <cell r="B928">
            <v>2400</v>
          </cell>
          <cell r="C928">
            <v>923</v>
          </cell>
          <cell r="D928">
            <v>19</v>
          </cell>
          <cell r="E928">
            <v>12</v>
          </cell>
          <cell r="F928">
            <v>2566</v>
          </cell>
          <cell r="G928">
            <v>800090366959</v>
          </cell>
          <cell r="H928" t="str">
            <v>นางสาว</v>
          </cell>
          <cell r="I928" t="str">
            <v>ภิรัญญา</v>
          </cell>
          <cell r="J928" t="str">
            <v>แสงผึ้ง</v>
          </cell>
          <cell r="K928">
            <v>1500200173409</v>
          </cell>
          <cell r="L928" t="str">
            <v>จอมทอง</v>
          </cell>
          <cell r="M928" t="str">
            <v>เชียงใหม่ 3</v>
          </cell>
          <cell r="N928">
            <v>8</v>
          </cell>
          <cell r="O928" t="str">
            <v>สินเชื่อแก้ไขปัญหาหนี้นอกระบบPAS</v>
          </cell>
          <cell r="P928" t="str">
            <v>1.บุคคลค้ำประกัน</v>
          </cell>
          <cell r="Q928">
            <v>44781.120000000003</v>
          </cell>
          <cell r="R928">
            <v>7273.91</v>
          </cell>
          <cell r="S928" t="str">
            <v>แขวงเชียงใหม่</v>
          </cell>
          <cell r="T928" t="str">
            <v>ผบ3142</v>
          </cell>
          <cell r="U928">
            <v>2563</v>
          </cell>
          <cell r="V928" t="str">
            <v>ผบ.345</v>
          </cell>
          <cell r="W928">
            <v>2564</v>
          </cell>
          <cell r="X928">
            <v>1</v>
          </cell>
          <cell r="Y928">
            <v>6</v>
          </cell>
          <cell r="Z928">
            <v>2564</v>
          </cell>
          <cell r="BB928" t="str">
            <v>สืบทรัพย์ 22/03/67//ลงผล3/4/67//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นางสาวภิรัญญา แสงผึ้ง</v>
          </cell>
          <cell r="BU928">
            <v>883263011147</v>
          </cell>
          <cell r="BV928" t="str">
            <v>1.นางสาว กชนิดา แสงผึ่ง 
2.นางอำพร อินต๊ะยศ
3.นายเอกชัย อินต๊ะยศ 
4.นางจีรภา อุ่นนันกาศ
5.นาย นิเวช อุ่นนันกาศ</v>
          </cell>
          <cell r="BW928" t="str">
            <v>จำเลยที่ 1
จำเลยที่ 2
คู่สมรสจำเลยที่ 2
จำเลยที่ 3
คู่สมรสจำเลยที่ 3</v>
          </cell>
          <cell r="BX928" t="str">
            <v>1-5002-00173-40-9
3-5212-00390-25-3
3-5002-00930-33-8
5-5002-0002-09-7
5-5103-00152-37-5</v>
          </cell>
          <cell r="BY928"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8" t="str">
            <v>ไม่พบ
ไม่พบ
พบ
ไม่พบ
ไม่พบ</v>
          </cell>
          <cell r="CB928">
            <v>5</v>
          </cell>
          <cell r="CC928"/>
          <cell r="CD928"/>
          <cell r="CE928"/>
          <cell r="CF928"/>
          <cell r="CK928"/>
        </row>
        <row r="929">
          <cell r="B929">
            <v>2401</v>
          </cell>
          <cell r="C929">
            <v>924</v>
          </cell>
          <cell r="D929">
            <v>19</v>
          </cell>
          <cell r="E929">
            <v>12</v>
          </cell>
          <cell r="F929">
            <v>2566</v>
          </cell>
          <cell r="G929">
            <v>800035365280</v>
          </cell>
          <cell r="H929" t="str">
            <v>นางสาว</v>
          </cell>
          <cell r="I929" t="str">
            <v>พัตรพิมล</v>
          </cell>
          <cell r="J929" t="str">
            <v>ตานะเป็ง</v>
          </cell>
          <cell r="K929">
            <v>3580400118858</v>
          </cell>
          <cell r="L929" t="str">
            <v>จอมทอง</v>
          </cell>
          <cell r="M929" t="str">
            <v>เชียงใหม่ 3</v>
          </cell>
          <cell r="N929">
            <v>8</v>
          </cell>
          <cell r="O929" t="str">
            <v>พัฒนาองค์กรชุมชน</v>
          </cell>
          <cell r="P929" t="str">
            <v>1.บุคคลค้ำประกัน</v>
          </cell>
          <cell r="Q929">
            <v>31044.240000000002</v>
          </cell>
          <cell r="R929">
            <v>542.96</v>
          </cell>
          <cell r="S929" t="str">
            <v>จังหวัดฮอด</v>
          </cell>
          <cell r="T929" t="str">
            <v>ผบE263</v>
          </cell>
          <cell r="U929">
            <v>2563</v>
          </cell>
          <cell r="V929" t="str">
            <v>ผบE129</v>
          </cell>
          <cell r="W929">
            <v>2563</v>
          </cell>
          <cell r="X929">
            <v>13</v>
          </cell>
          <cell r="Y929">
            <v>8</v>
          </cell>
          <cell r="Z929">
            <v>2563</v>
          </cell>
          <cell r="BB929" t="str">
            <v>สืบทรัพย์ 25/03/67//ลงผล6/4/67//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นางสาวพัตรพิมล ตานะเป็ง</v>
          </cell>
          <cell r="BU929">
            <v>883263011129</v>
          </cell>
          <cell r="BV929" t="str">
            <v>1. นางสาวพัตรพิมล ตานะเป็ง
2.นายประเสริฐ ตานะเป็ง
3.นางจินดา ปริยะ
4.นางผ่องศรี วงศ์อ่อน
5.นายมานพ วงศ์อ่อน</v>
          </cell>
          <cell r="BW929" t="str">
            <v>จำเลยที่ 1
คู่สมรสจำเลยที่ 1 
จำเลยที่ 2
จำเลยที่ 3
คู่สมรสจำเลยที่ 3</v>
          </cell>
          <cell r="BX929" t="str">
            <v xml:space="preserve">3-5804-00118-85-8
3-5002-00849-78-6
3-5002-00491-92-0
3-5002-00489-14-3
3-5002-00489-13-5
</v>
          </cell>
          <cell r="BY929"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9" t="str">
            <v>พบ</v>
          </cell>
          <cell r="CB929">
            <v>5</v>
          </cell>
          <cell r="CC929"/>
          <cell r="CD929"/>
          <cell r="CE929"/>
          <cell r="CF929"/>
          <cell r="CK929"/>
        </row>
        <row r="930">
          <cell r="B930">
            <v>2402</v>
          </cell>
          <cell r="C930">
            <v>925</v>
          </cell>
          <cell r="D930">
            <v>19</v>
          </cell>
          <cell r="E930">
            <v>12</v>
          </cell>
          <cell r="F930">
            <v>2566</v>
          </cell>
          <cell r="G930">
            <v>800059506983</v>
          </cell>
          <cell r="H930" t="str">
            <v>นางสาว</v>
          </cell>
          <cell r="I930" t="str">
            <v>บัณฑิตา</v>
          </cell>
          <cell r="J930" t="str">
            <v>ไทยใหม่</v>
          </cell>
          <cell r="K930">
            <v>3500200066927</v>
          </cell>
          <cell r="L930" t="str">
            <v>จอมทอง</v>
          </cell>
          <cell r="M930" t="str">
            <v>เชียงใหม่ 3</v>
          </cell>
          <cell r="N930">
            <v>8</v>
          </cell>
          <cell r="O930" t="str">
            <v>พัฒนาองค์กรชุมชน</v>
          </cell>
          <cell r="P930" t="str">
            <v>1.บุคคลค้ำประกัน</v>
          </cell>
          <cell r="Q930">
            <v>32314.87</v>
          </cell>
          <cell r="R930">
            <v>9106.91</v>
          </cell>
          <cell r="S930" t="str">
            <v>จังหวัดฮอด</v>
          </cell>
          <cell r="T930" t="str">
            <v>ผบE157</v>
          </cell>
          <cell r="U930">
            <v>2564</v>
          </cell>
          <cell r="V930" t="str">
            <v>ผบE231</v>
          </cell>
          <cell r="W930">
            <v>2564</v>
          </cell>
          <cell r="AA930">
            <v>29</v>
          </cell>
          <cell r="AB930">
            <v>6</v>
          </cell>
          <cell r="AC930">
            <v>2564</v>
          </cell>
          <cell r="BB930" t="str">
            <v>สืบทรัพย์ 25/03/67//ลงผล6/4/67//ลงผลคัดภาพลักษณ์22/4/2567//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นางสาวบัณฑิตา ไทยใหม่</v>
          </cell>
          <cell r="BU930">
            <v>883263011131</v>
          </cell>
          <cell r="BV930" t="str">
            <v>1. นางสาวบัณฑิตา ไทบใหม่
2.นายศุภชัย ไทยใหม่
3. นางอรุณี ไทยใหม่
4.นางก๋องคำ ชะนะแสน</v>
          </cell>
          <cell r="BW930" t="str">
            <v>จำเลยที่ 1
จำเลยที่ 2
คู่สมรสจำเลยที่ 2
จำเลยที่ 3</v>
          </cell>
          <cell r="BX930" t="str">
            <v xml:space="preserve">3-5002-00066-92-7
3-502200066-91-9
3-5002-00938-97-5
3-5002-00063-87-1
</v>
          </cell>
          <cell r="BY930"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30" t="str">
            <v>พบ</v>
          </cell>
          <cell r="CB930">
            <v>4</v>
          </cell>
          <cell r="CC930"/>
          <cell r="CD930"/>
          <cell r="CE930"/>
          <cell r="CF930"/>
          <cell r="CK930"/>
        </row>
        <row r="931">
          <cell r="B931">
            <v>2403</v>
          </cell>
          <cell r="C931">
            <v>926</v>
          </cell>
          <cell r="D931">
            <v>19</v>
          </cell>
          <cell r="E931">
            <v>12</v>
          </cell>
          <cell r="F931">
            <v>2566</v>
          </cell>
          <cell r="G931">
            <v>800061227297</v>
          </cell>
          <cell r="H931" t="str">
            <v>นาง</v>
          </cell>
          <cell r="I931" t="str">
            <v>จิตตพิมพ์</v>
          </cell>
          <cell r="J931" t="str">
            <v>ศรีคำนวล</v>
          </cell>
          <cell r="K931">
            <v>3520100014925</v>
          </cell>
          <cell r="L931" t="str">
            <v>จอมทอง</v>
          </cell>
          <cell r="M931" t="str">
            <v>เชียงใหม่ 3</v>
          </cell>
          <cell r="N931">
            <v>8</v>
          </cell>
          <cell r="O931" t="str">
            <v>พัฒนาองค์กรชุมชน</v>
          </cell>
          <cell r="P931" t="str">
            <v>1.บุคคลค้ำประกัน</v>
          </cell>
          <cell r="Q931">
            <v>83267.81</v>
          </cell>
          <cell r="R931">
            <v>25718.48</v>
          </cell>
          <cell r="S931" t="str">
            <v>จังหวัดฮอด</v>
          </cell>
          <cell r="T931" t="str">
            <v>ผบE262</v>
          </cell>
          <cell r="U931">
            <v>2563</v>
          </cell>
          <cell r="V931" t="str">
            <v>ผบE100</v>
          </cell>
          <cell r="W931">
            <v>2563</v>
          </cell>
          <cell r="X931">
            <v>6</v>
          </cell>
          <cell r="Y931">
            <v>8</v>
          </cell>
          <cell r="Z931">
            <v>2563</v>
          </cell>
          <cell r="BB931" t="str">
            <v>สืบทรัพย์ 25/03/67//ลงผล9/4/67//</v>
          </cell>
          <cell r="BC931">
            <v>900</v>
          </cell>
          <cell r="BD931">
            <v>26</v>
          </cell>
          <cell r="BE931">
            <v>3</v>
          </cell>
          <cell r="BF931">
            <v>2568</v>
          </cell>
          <cell r="BG931">
            <v>0</v>
          </cell>
          <cell r="BH931" t="str">
            <v>-</v>
          </cell>
          <cell r="BI931" t="str">
            <v>-</v>
          </cell>
          <cell r="BJ931" t="str">
            <v>-</v>
          </cell>
          <cell r="BK931">
            <v>0</v>
          </cell>
          <cell r="BL931">
            <v>1325</v>
          </cell>
          <cell r="BM931">
            <v>0</v>
          </cell>
          <cell r="BN931" t="str">
            <v/>
          </cell>
          <cell r="BO931" t="str">
            <v/>
          </cell>
          <cell r="BP931" t="str">
            <v/>
          </cell>
          <cell r="BQ931" t="str">
            <v>-</v>
          </cell>
          <cell r="BR931" t="str">
            <v>-</v>
          </cell>
          <cell r="BS931" t="str">
            <v>-</v>
          </cell>
          <cell r="BT931" t="str">
            <v>นางจิตตพิมพ์ ศรีคำนวล</v>
          </cell>
          <cell r="BU931">
            <v>883263011037</v>
          </cell>
          <cell r="BV931" t="str">
            <v>1. นางจิตตพิมพ์ ศรีคำนวล
2.นายปัญญา สุวัน
3. นางพิชราภรณ์ อินตา</v>
          </cell>
          <cell r="BW931" t="str">
            <v>จำเลยที่ 1
จำเลยที่ 2
จำเลยที่ 3</v>
          </cell>
          <cell r="BX931" t="str">
            <v xml:space="preserve">3-5201-00014-92-5
5-5007-00004-81-1
3-5002-00702-51-3
</v>
          </cell>
          <cell r="BY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1" t="str">
            <v>พบ</v>
          </cell>
          <cell r="CB931">
            <v>3</v>
          </cell>
          <cell r="CC931"/>
          <cell r="CD931" t="str">
            <v>1. นางจิตตพิมพ์ ศรีคำนวล
2.นายปัญญา สุวัน
3. นางพิชราภรณ์ อินตา</v>
          </cell>
          <cell r="CE931" t="str">
            <v>จำเลยที่ 1
จำเลยที่ 2
จำเลยที่ 3</v>
          </cell>
          <cell r="CF931" t="str">
            <v xml:space="preserve">3-5201-00014-92-5
5-5007-00004-81-1
3-5002-00702-51-3
</v>
          </cell>
          <cell r="CG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1" t="str">
            <v>พบ</v>
          </cell>
          <cell r="CI931"/>
          <cell r="CJ931">
            <v>3</v>
          </cell>
          <cell r="CK931"/>
        </row>
        <row r="932">
          <cell r="B932">
            <v>2404</v>
          </cell>
          <cell r="C932">
            <v>927</v>
          </cell>
          <cell r="D932">
            <v>19</v>
          </cell>
          <cell r="E932">
            <v>12</v>
          </cell>
          <cell r="F932">
            <v>2566</v>
          </cell>
          <cell r="G932">
            <v>800073059449</v>
          </cell>
          <cell r="H932" t="str">
            <v>นาย</v>
          </cell>
          <cell r="I932" t="str">
            <v>ประสงค์</v>
          </cell>
          <cell r="J932" t="str">
            <v>บูรณะ</v>
          </cell>
          <cell r="K932">
            <v>3500200540114</v>
          </cell>
          <cell r="L932" t="str">
            <v>จอมทอง</v>
          </cell>
          <cell r="M932" t="str">
            <v>เชียงใหม่ 3</v>
          </cell>
          <cell r="N932">
            <v>8</v>
          </cell>
          <cell r="O932" t="str">
            <v>ธนาคารประชาชน</v>
          </cell>
          <cell r="P932" t="str">
            <v>1.บุคคลค้ำประกัน</v>
          </cell>
          <cell r="Q932">
            <v>71127.88</v>
          </cell>
          <cell r="R932">
            <v>23847.62</v>
          </cell>
          <cell r="S932" t="str">
            <v>จังหวัดฮอด</v>
          </cell>
          <cell r="T932" t="str">
            <v>ผบE177</v>
          </cell>
          <cell r="U932">
            <v>2566</v>
          </cell>
          <cell r="V932" t="str">
            <v>ผบE489</v>
          </cell>
          <cell r="W932">
            <v>2566</v>
          </cell>
          <cell r="X932">
            <v>16</v>
          </cell>
          <cell r="Y932">
            <v>5</v>
          </cell>
          <cell r="Z932">
            <v>2566</v>
          </cell>
          <cell r="BC932">
            <v>1800</v>
          </cell>
          <cell r="BD932">
            <v>1</v>
          </cell>
          <cell r="BE932">
            <v>7</v>
          </cell>
          <cell r="BF932">
            <v>2567</v>
          </cell>
          <cell r="BG932">
            <v>0</v>
          </cell>
          <cell r="BH932" t="str">
            <v>-</v>
          </cell>
          <cell r="BI932" t="str">
            <v>-</v>
          </cell>
          <cell r="BJ932" t="str">
            <v>-</v>
          </cell>
          <cell r="BK932">
            <v>0</v>
          </cell>
          <cell r="BL932">
            <v>1200</v>
          </cell>
          <cell r="BM932">
            <v>0</v>
          </cell>
          <cell r="BN932">
            <v>12</v>
          </cell>
          <cell r="BO932">
            <v>9</v>
          </cell>
          <cell r="BP932">
            <v>2567</v>
          </cell>
          <cell r="BQ932" t="str">
            <v>-</v>
          </cell>
          <cell r="BR932" t="str">
            <v>-</v>
          </cell>
          <cell r="BS932" t="str">
            <v>-</v>
          </cell>
          <cell r="BT932" t="str">
            <v>นายประสงค์ บูรณะ</v>
          </cell>
          <cell r="BU932">
            <v>888165010604</v>
          </cell>
          <cell r="BV932" t="str">
            <v>นายประสงค์  บูรณะ  
นายทองสาย  บูรณะ
นายดำรง  แดนไกวัลฉัตร
นางน้อย  ใจฟูโน
นายเอกวัลย์  โยมนา
นางอำพร  โยมนา</v>
          </cell>
          <cell r="BW932" t="str">
            <v>จำเลยที่ 1
คู่สมรสจำเลยที่ 1
จำเลยที่ 2
คู่สมรสจำเลยที่ 2
จำเลยที่ 3
คู่สมรสจำเลยที่ 3</v>
          </cell>
          <cell r="BX932" t="str">
            <v>3-5002-00540-11-4
3-5002-00537-06-7
2-5003-00026-48-1
3-5002-00535-70-6
3-5002-00538-51-9
3-6599-00200-87-9</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cell r="CC932"/>
          <cell r="CD932"/>
          <cell r="CE932"/>
          <cell r="CF932"/>
          <cell r="CK932"/>
        </row>
        <row r="933">
          <cell r="B933">
            <v>2405</v>
          </cell>
          <cell r="C933">
            <v>928</v>
          </cell>
          <cell r="D933">
            <v>19</v>
          </cell>
          <cell r="E933">
            <v>12</v>
          </cell>
          <cell r="F933">
            <v>2566</v>
          </cell>
          <cell r="G933">
            <v>800091638190</v>
          </cell>
          <cell r="H933" t="str">
            <v>นางสาว</v>
          </cell>
          <cell r="I933" t="str">
            <v>ณัฐธิดา</v>
          </cell>
          <cell r="J933" t="str">
            <v>วรษายะ</v>
          </cell>
          <cell r="K933">
            <v>1500200156741</v>
          </cell>
          <cell r="L933" t="str">
            <v>จอมทอง</v>
          </cell>
          <cell r="M933" t="str">
            <v>เชียงใหม่ 3</v>
          </cell>
          <cell r="N933">
            <v>8</v>
          </cell>
          <cell r="O933" t="str">
            <v>ธนาคารประชาชน</v>
          </cell>
          <cell r="P933" t="str">
            <v>1.บุคคลค้ำประกัน</v>
          </cell>
          <cell r="Q933">
            <v>43055</v>
          </cell>
          <cell r="R933">
            <v>8846.25</v>
          </cell>
          <cell r="S933" t="str">
            <v>แขวงเชียงใหม่</v>
          </cell>
          <cell r="T933" t="str">
            <v>ผบ.7143</v>
          </cell>
          <cell r="U933">
            <v>2563</v>
          </cell>
          <cell r="V933" t="str">
            <v>ผบ.359</v>
          </cell>
          <cell r="W933">
            <v>2564</v>
          </cell>
          <cell r="AA933">
            <v>1</v>
          </cell>
          <cell r="AB933">
            <v>6</v>
          </cell>
          <cell r="AC933">
            <v>2564</v>
          </cell>
          <cell r="BB933" t="str">
            <v>สืบทรัพย์ 25/04/67//ลงผล 10/5/67//</v>
          </cell>
          <cell r="BC933">
            <v>1200</v>
          </cell>
          <cell r="BD933">
            <v>17</v>
          </cell>
          <cell r="BE933">
            <v>1</v>
          </cell>
          <cell r="BF933">
            <v>2568</v>
          </cell>
          <cell r="BG933">
            <v>0</v>
          </cell>
          <cell r="BH933" t="str">
            <v>-</v>
          </cell>
          <cell r="BI933" t="str">
            <v>-</v>
          </cell>
          <cell r="BJ933" t="str">
            <v>-</v>
          </cell>
          <cell r="BK933">
            <v>0</v>
          </cell>
          <cell r="BL933">
            <v>715</v>
          </cell>
          <cell r="BM933">
            <v>0</v>
          </cell>
          <cell r="BN933">
            <v>21</v>
          </cell>
          <cell r="BO933">
            <v>2</v>
          </cell>
          <cell r="BP933">
            <v>2568</v>
          </cell>
          <cell r="BQ933" t="str">
            <v>-</v>
          </cell>
          <cell r="BR933" t="str">
            <v>-</v>
          </cell>
          <cell r="BS933" t="str">
            <v>-</v>
          </cell>
          <cell r="BT933" t="str">
            <v>นางสาวณัฐธิดา วรษายะ</v>
          </cell>
          <cell r="BU933">
            <v>883263011141</v>
          </cell>
          <cell r="BV933" t="str">
            <v>1.นางสาวณัฐธิดา วงษายะ
2.นางชลิตดา ปาริชาติ
3.นายเกษม วงษายะ
4.นางสาวสุทธิพร แปงมูล</v>
          </cell>
          <cell r="BW933" t="str">
            <v>จำเลยที่ 1
จำเลยที่ 2
คู่สมรสจำเลยที่ 2
จำเลยที่ 3</v>
          </cell>
          <cell r="BX933" t="str">
            <v xml:space="preserve">1-5002-00156-74-1
3-5002-00801-68-6
3-5002-00775-82-1
1-5601-00303-58-1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D933"/>
          <cell r="CE933"/>
          <cell r="CF933"/>
          <cell r="CK933"/>
        </row>
        <row r="934">
          <cell r="B934">
            <v>2406</v>
          </cell>
          <cell r="C934">
            <v>929</v>
          </cell>
          <cell r="D934">
            <v>19</v>
          </cell>
          <cell r="E934">
            <v>12</v>
          </cell>
          <cell r="F934">
            <v>2566</v>
          </cell>
          <cell r="G934">
            <v>800061226950</v>
          </cell>
          <cell r="H934" t="str">
            <v>นางสาว</v>
          </cell>
          <cell r="I934" t="str">
            <v>มาลี</v>
          </cell>
          <cell r="J934" t="str">
            <v>เตชะตา</v>
          </cell>
          <cell r="K934">
            <v>3500200668218</v>
          </cell>
          <cell r="L934" t="str">
            <v>จอมทอง</v>
          </cell>
          <cell r="M934" t="str">
            <v>เชียงใหม่ 3</v>
          </cell>
          <cell r="N934">
            <v>8</v>
          </cell>
          <cell r="O934" t="str">
            <v>พัฒนาองค์กรชุมชน</v>
          </cell>
          <cell r="P934" t="str">
            <v>1.บุคคลค้ำประกัน</v>
          </cell>
          <cell r="Q934">
            <v>35123.120000000003</v>
          </cell>
          <cell r="R934">
            <v>7484.37</v>
          </cell>
          <cell r="S934" t="str">
            <v>จังหวัดฮอด</v>
          </cell>
          <cell r="T934" t="str">
            <v>ผบE243</v>
          </cell>
          <cell r="U934">
            <v>2563</v>
          </cell>
          <cell r="V934" t="str">
            <v>ผบE121</v>
          </cell>
          <cell r="W934">
            <v>2563</v>
          </cell>
          <cell r="AA934">
            <v>13</v>
          </cell>
          <cell r="AB934">
            <v>8</v>
          </cell>
          <cell r="AC934">
            <v>2563</v>
          </cell>
          <cell r="BB934" t="str">
            <v>สืบทรัพย์ 25/03/67//ลงผล 23/5/67//รายงานผล24/5/67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นางสาวมาลี เตชะตา</v>
          </cell>
          <cell r="BU934">
            <v>883263011130</v>
          </cell>
          <cell r="BV934" t="str">
            <v>1.นางสาวมาลี เตชะตา
2.นายปฏิภาน อารีวงศ์
3.นางปราณี อารีวงศ์หรือระวังเมือง
4.นางสาวปรานอม ใจเฮียง</v>
          </cell>
          <cell r="BW934" t="str">
            <v>จำเลยที่ 1
จำเลยที่ 2
คู่สมรสจำเลยที่ 2
จำเลยที่ 3</v>
          </cell>
          <cell r="BX934" t="str">
            <v xml:space="preserve">3-5002-00671-54-5
3-5002-00474-31-6
3-5002-00010-56-5
3-5002-00668-21-8
</v>
          </cell>
          <cell r="BY93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4" t="str">
            <v>ไม่พบ</v>
          </cell>
          <cell r="CB934">
            <v>4</v>
          </cell>
          <cell r="CC934"/>
          <cell r="CD934"/>
          <cell r="CE934"/>
          <cell r="CF934"/>
          <cell r="CK934"/>
        </row>
        <row r="935">
          <cell r="B935">
            <v>2407</v>
          </cell>
          <cell r="C935">
            <v>930</v>
          </cell>
          <cell r="D935">
            <v>19</v>
          </cell>
          <cell r="E935">
            <v>12</v>
          </cell>
          <cell r="F935">
            <v>2566</v>
          </cell>
          <cell r="G935">
            <v>800088539864</v>
          </cell>
          <cell r="H935" t="str">
            <v>นาง</v>
          </cell>
          <cell r="I935" t="str">
            <v>สมศรี</v>
          </cell>
          <cell r="J935" t="str">
            <v>จันตะพรม</v>
          </cell>
          <cell r="K935">
            <v>3500200379208</v>
          </cell>
          <cell r="L935" t="str">
            <v>จอมทอง</v>
          </cell>
          <cell r="M935" t="str">
            <v>เชียงใหม่ 3</v>
          </cell>
          <cell r="N935">
            <v>8</v>
          </cell>
          <cell r="O935" t="str">
            <v>พัฒนาผู้มีบัตรสวัสดิการแห่งรัฐ (PSA)</v>
          </cell>
          <cell r="P935" t="str">
            <v>1.บุคคลค้ำประกัน</v>
          </cell>
          <cell r="Q935">
            <v>37799.46</v>
          </cell>
          <cell r="R935">
            <v>3034.5</v>
          </cell>
          <cell r="S935" t="str">
            <v>แขวงเชียงใหม่</v>
          </cell>
          <cell r="T935" t="str">
            <v>ผบE1028</v>
          </cell>
          <cell r="U935">
            <v>2563</v>
          </cell>
          <cell r="V935" t="str">
            <v>ผบE1332</v>
          </cell>
          <cell r="W935">
            <v>2563</v>
          </cell>
          <cell r="AA935">
            <v>29</v>
          </cell>
          <cell r="AB935">
            <v>9</v>
          </cell>
          <cell r="AC935">
            <v>2563</v>
          </cell>
          <cell r="BB935" t="str">
            <v>สืบทรัพย์ 25/04/67//ลงผล 10/5/67//</v>
          </cell>
          <cell r="BC935">
            <v>1500</v>
          </cell>
          <cell r="BD935">
            <v>17</v>
          </cell>
          <cell r="BE935">
            <v>1</v>
          </cell>
          <cell r="BF935">
            <v>2568</v>
          </cell>
          <cell r="BG935">
            <v>0</v>
          </cell>
          <cell r="BH935" t="str">
            <v>-</v>
          </cell>
          <cell r="BI935" t="str">
            <v>-</v>
          </cell>
          <cell r="BJ935" t="str">
            <v>-</v>
          </cell>
          <cell r="BK935">
            <v>0</v>
          </cell>
          <cell r="BL935">
            <v>2295</v>
          </cell>
          <cell r="BM935">
            <v>0</v>
          </cell>
          <cell r="BN935">
            <v>25</v>
          </cell>
          <cell r="BO935">
            <v>2</v>
          </cell>
          <cell r="BP935">
            <v>2568</v>
          </cell>
          <cell r="BQ935" t="str">
            <v>-</v>
          </cell>
          <cell r="BR935" t="str">
            <v>-</v>
          </cell>
          <cell r="BS935" t="str">
            <v>-</v>
          </cell>
          <cell r="BT935" t="str">
            <v>นางสมศรี จันตะพรม</v>
          </cell>
          <cell r="BU935">
            <v>883263011139</v>
          </cell>
          <cell r="BV935" t="str">
            <v>1.นางสมศรี จันต๊ะพรม
2.นายสนุทร อุ่นเรือน 
3. นายหรือจ.ส.ต เกียรติ รูปดี 
4.นางจิราภรณ์ เดชรักษา
5.นางสาววันเพ็ญ จันต๊ะพรม</v>
          </cell>
          <cell r="BW935" t="str">
            <v>จำเลยที่ 1
คู่สมรสจำเลยที่ 1
จำเลยที่ 2
คู่สมรสจำเลยที่ 2
จำเลยที่ 3</v>
          </cell>
          <cell r="BX935" t="str">
            <v xml:space="preserve">3-5002-00379-20-8
3-5012-00861-07-8
3-5206-00114-11-2
3-3613-00064-44-9
3-5002-00379-21-6
</v>
          </cell>
          <cell r="BY93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5" t="str">
            <v>ใม่พบ</v>
          </cell>
          <cell r="CB935">
            <v>5</v>
          </cell>
          <cell r="CC935"/>
          <cell r="CD935"/>
          <cell r="CE935"/>
          <cell r="CF935"/>
          <cell r="CK935"/>
        </row>
        <row r="936">
          <cell r="B936">
            <v>2408</v>
          </cell>
          <cell r="C936">
            <v>931</v>
          </cell>
          <cell r="D936">
            <v>19</v>
          </cell>
          <cell r="E936">
            <v>12</v>
          </cell>
          <cell r="F936">
            <v>2566</v>
          </cell>
          <cell r="G936">
            <v>800027092553</v>
          </cell>
          <cell r="H936" t="str">
            <v>นาง</v>
          </cell>
          <cell r="I936" t="str">
            <v>ฉัตรวลัยหรือหยดวลัย</v>
          </cell>
          <cell r="J936" t="str">
            <v>ปิยพรชัยตระกูลหรือยศถามี</v>
          </cell>
          <cell r="K936">
            <v>3501200398726</v>
          </cell>
          <cell r="L936" t="str">
            <v>จอมทอง</v>
          </cell>
          <cell r="M936" t="str">
            <v>เชียงใหม่ 3</v>
          </cell>
          <cell r="N936">
            <v>8</v>
          </cell>
          <cell r="O936" t="str">
            <v>สินชื่อสวัสดิ์การ</v>
          </cell>
          <cell r="P936" t="str">
            <v>1.บุคคลค้ำประกัน</v>
          </cell>
          <cell r="Q936">
            <v>53969.33</v>
          </cell>
          <cell r="R936">
            <v>5493.3</v>
          </cell>
          <cell r="S936" t="str">
            <v>จังหวัดฮอด</v>
          </cell>
          <cell r="T936" t="str">
            <v>ผบE350</v>
          </cell>
          <cell r="U936">
            <v>2563</v>
          </cell>
          <cell r="V936" t="str">
            <v>ผบE190</v>
          </cell>
          <cell r="W936">
            <v>2563</v>
          </cell>
          <cell r="AA936">
            <v>20</v>
          </cell>
          <cell r="AB936">
            <v>8</v>
          </cell>
          <cell r="AC936">
            <v>2563</v>
          </cell>
          <cell r="BB936" t="str">
            <v>สืบทรัพย์ 26/04/67//ลงผล10/5/67//รายงานผล20/5/67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นางฉัตรวลัยหรือหยดวลัย ปิยพรชัยตระกูลหรือยศถามี</v>
          </cell>
          <cell r="BU936">
            <v>883263011271</v>
          </cell>
          <cell r="BV936" t="str">
            <v>1.นางหยดวลัยหรือฉัตรวลัย ยศถามี
2.นายกรีธา ยศถามี
3.นายศุภวัชร สมบูรณ์พฤกษ์</v>
          </cell>
          <cell r="BW936" t="str">
            <v>จำเลยที่ 1
คู่สมรสจำเลยที่ 1
จำเลยที่ 2</v>
          </cell>
          <cell r="BX936" t="str">
            <v>3-5012-00398-72-6
3-5002-00003-52-6
3-5002-00944-96-7</v>
          </cell>
          <cell r="BY936"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6" t="str">
            <v>พบ</v>
          </cell>
          <cell r="CB936">
            <v>3</v>
          </cell>
          <cell r="CC936"/>
          <cell r="CD936"/>
          <cell r="CE936"/>
          <cell r="CF936"/>
          <cell r="CK936"/>
        </row>
        <row r="937">
          <cell r="B937">
            <v>2409</v>
          </cell>
          <cell r="C937">
            <v>932</v>
          </cell>
          <cell r="D937">
            <v>19</v>
          </cell>
          <cell r="E937">
            <v>12</v>
          </cell>
          <cell r="F937">
            <v>2566</v>
          </cell>
          <cell r="G937">
            <v>800090821680</v>
          </cell>
          <cell r="H937" t="str">
            <v>นาง</v>
          </cell>
          <cell r="I937" t="str">
            <v>ต้อย</v>
          </cell>
          <cell r="J937" t="str">
            <v>กันทะมาลี</v>
          </cell>
          <cell r="K937">
            <v>3500200575511</v>
          </cell>
          <cell r="L937" t="str">
            <v>จอมทอง</v>
          </cell>
          <cell r="M937" t="str">
            <v>เชียงใหม่ 3</v>
          </cell>
          <cell r="N937">
            <v>8</v>
          </cell>
          <cell r="O937" t="str">
            <v>สินเชื่อแก้ไขปัญหาหนี้นอกระบบPAS</v>
          </cell>
          <cell r="P937" t="str">
            <v>1.บุคคลค้ำประกัน</v>
          </cell>
          <cell r="Q937">
            <v>44162</v>
          </cell>
          <cell r="R937">
            <v>4323.74</v>
          </cell>
          <cell r="S937" t="str">
            <v>จังหวัดฮอด</v>
          </cell>
          <cell r="T937" t="str">
            <v>ผบE349</v>
          </cell>
          <cell r="U937">
            <v>2563</v>
          </cell>
          <cell r="V937" t="str">
            <v>ผบE189</v>
          </cell>
          <cell r="W937">
            <v>2563</v>
          </cell>
          <cell r="AA937">
            <v>20</v>
          </cell>
          <cell r="AB937">
            <v>8</v>
          </cell>
          <cell r="AC937">
            <v>2563</v>
          </cell>
          <cell r="BB937" t="str">
            <v>สืบทรัพย์ 26/04/67//ลงผล 10/5/67//รายงานผล20/5/67</v>
          </cell>
          <cell r="BC937">
            <v>1800</v>
          </cell>
          <cell r="BD937">
            <v>17</v>
          </cell>
          <cell r="BE937">
            <v>1</v>
          </cell>
          <cell r="BF937">
            <v>2568</v>
          </cell>
          <cell r="BG937">
            <v>0</v>
          </cell>
          <cell r="BH937" t="str">
            <v>-</v>
          </cell>
          <cell r="BI937" t="str">
            <v>-</v>
          </cell>
          <cell r="BJ937" t="str">
            <v>-</v>
          </cell>
          <cell r="BK937">
            <v>0</v>
          </cell>
          <cell r="BL937">
            <v>2050</v>
          </cell>
          <cell r="BM937">
            <v>0</v>
          </cell>
          <cell r="BN937">
            <v>24</v>
          </cell>
          <cell r="BO937">
            <v>2</v>
          </cell>
          <cell r="BP937">
            <v>2568</v>
          </cell>
          <cell r="BQ937" t="str">
            <v>-</v>
          </cell>
          <cell r="BR937" t="str">
            <v>-</v>
          </cell>
          <cell r="BS937" t="str">
            <v>-</v>
          </cell>
          <cell r="BT937" t="str">
            <v>นางต้อย กันทะมาลี</v>
          </cell>
          <cell r="BU937">
            <v>883263011272</v>
          </cell>
          <cell r="BV937"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7" t="str">
            <v>จำเลยที่ 1
คู่สมรสจำเลยที่ 1
จำเลยที่ 2
คู่สมรสจำเลยที่ 2
จำเลยที่ 3
คู่สมรสจำเลยที่ 3</v>
          </cell>
          <cell r="BX937" t="str">
            <v xml:space="preserve">3-5002-00575-51-1
3-5002-00660-29-2
3-5002-00580-11-6
3-5002-00585-66-5
3-5002-00585-66-5
3-5002-00649-80-9
</v>
          </cell>
          <cell r="BY93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7" t="str">
            <v>พบ</v>
          </cell>
          <cell r="CB937">
            <v>6</v>
          </cell>
          <cell r="CC937"/>
          <cell r="CD937"/>
          <cell r="CE937"/>
          <cell r="CF937"/>
          <cell r="CK937"/>
        </row>
        <row r="938">
          <cell r="B938">
            <v>2410</v>
          </cell>
          <cell r="C938">
            <v>933</v>
          </cell>
          <cell r="D938">
            <v>19</v>
          </cell>
          <cell r="E938">
            <v>12</v>
          </cell>
          <cell r="F938">
            <v>2566</v>
          </cell>
          <cell r="G938">
            <v>800061457332</v>
          </cell>
          <cell r="H938" t="str">
            <v>นาย</v>
          </cell>
          <cell r="I938" t="str">
            <v>ธนากฤต</v>
          </cell>
          <cell r="J938" t="str">
            <v>แสนใจบาล</v>
          </cell>
          <cell r="K938">
            <v>3500200692984</v>
          </cell>
          <cell r="L938" t="str">
            <v>จอมทอง</v>
          </cell>
          <cell r="M938" t="str">
            <v>เชียงใหม่ 3</v>
          </cell>
          <cell r="N938">
            <v>8</v>
          </cell>
          <cell r="O938" t="str">
            <v>พัฒนาองค์กรชุมชน (รายบุคคล)</v>
          </cell>
          <cell r="P938" t="str">
            <v>1.บุคคลค้ำประกัน</v>
          </cell>
          <cell r="Q938">
            <v>41657.360000000001</v>
          </cell>
          <cell r="R938">
            <v>15391.09</v>
          </cell>
          <cell r="S938" t="str">
            <v>จังหวัดฮอด</v>
          </cell>
          <cell r="T938" t="str">
            <v>ผบE156</v>
          </cell>
          <cell r="U938">
            <v>2564</v>
          </cell>
          <cell r="V938" t="str">
            <v>ผบE103</v>
          </cell>
          <cell r="W938">
            <v>2564</v>
          </cell>
          <cell r="X938">
            <v>8</v>
          </cell>
          <cell r="Y938">
            <v>6</v>
          </cell>
          <cell r="Z938">
            <v>2564</v>
          </cell>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26/04/67//ลงผล 10/5/67//ยกเลิกสืบเนื่องจากชำระหนี้ปิดบัญชี 31/5/2567</v>
          </cell>
          <cell r="BC938">
            <v>1500</v>
          </cell>
          <cell r="BD938">
            <v>9</v>
          </cell>
          <cell r="BE938">
            <v>8</v>
          </cell>
          <cell r="BF938">
            <v>2567</v>
          </cell>
          <cell r="BG938">
            <v>0</v>
          </cell>
          <cell r="BH938" t="str">
            <v>-</v>
          </cell>
          <cell r="BI938" t="str">
            <v>-</v>
          </cell>
          <cell r="BJ938" t="str">
            <v>-</v>
          </cell>
          <cell r="BK938">
            <v>0</v>
          </cell>
          <cell r="BL938">
            <v>1585</v>
          </cell>
          <cell r="BM938">
            <v>0</v>
          </cell>
          <cell r="BN938">
            <v>16</v>
          </cell>
          <cell r="BO938">
            <v>10</v>
          </cell>
          <cell r="BP938">
            <v>2567</v>
          </cell>
          <cell r="BQ938" t="str">
            <v>-</v>
          </cell>
          <cell r="BR938" t="str">
            <v>-</v>
          </cell>
          <cell r="BS938" t="str">
            <v>-</v>
          </cell>
          <cell r="BT938" t="str">
            <v>นายธนากฤต แสนใจบาล</v>
          </cell>
          <cell r="BU938">
            <v>883263011656</v>
          </cell>
          <cell r="BV938"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8" t="str">
            <v>จำเลยที่ 1
-
จำเลยที่ 2
คู่สมรสจำเลยที่ 2
จำเลยที่ 3
คู่สมรสจำเลยที่ 3</v>
          </cell>
          <cell r="BX938" t="str">
            <v xml:space="preserve">3-5002-00692-98-4
-
3-5002-00694-93-6
3-5099-01505-21-6
3-5003-00050-97-6
3-5002-00695-22-3
</v>
          </cell>
          <cell r="BY938"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8" t="str">
            <v>พบ</v>
          </cell>
          <cell r="CA938" t="str">
            <v>พบ</v>
          </cell>
          <cell r="CB938">
            <v>6</v>
          </cell>
          <cell r="CC938"/>
          <cell r="CD938"/>
          <cell r="CE938"/>
          <cell r="CF938"/>
          <cell r="CG938"/>
          <cell r="CH938"/>
          <cell r="CI938"/>
          <cell r="CJ938"/>
          <cell r="CK938"/>
          <cell r="CT938"/>
          <cell r="CU938"/>
          <cell r="CV938"/>
          <cell r="CW938"/>
        </row>
        <row r="939">
          <cell r="B939">
            <v>2411</v>
          </cell>
          <cell r="C939">
            <v>934</v>
          </cell>
          <cell r="D939">
            <v>19</v>
          </cell>
          <cell r="E939">
            <v>12</v>
          </cell>
          <cell r="F939">
            <v>2566</v>
          </cell>
          <cell r="G939">
            <v>800058104087</v>
          </cell>
          <cell r="H939" t="str">
            <v>นาย</v>
          </cell>
          <cell r="I939" t="str">
            <v>เสาร์คำ</v>
          </cell>
          <cell r="J939" t="str">
            <v>ลำยุ</v>
          </cell>
          <cell r="K939">
            <v>3500200137492</v>
          </cell>
          <cell r="L939" t="str">
            <v>จอมทอง</v>
          </cell>
          <cell r="M939" t="str">
            <v>เชียงใหม่ 3</v>
          </cell>
          <cell r="N939">
            <v>8</v>
          </cell>
          <cell r="O939" t="str">
            <v>องค์กรชุมชนรายบุคคล</v>
          </cell>
          <cell r="P939" t="str">
            <v>1.บุคคลค้ำประกัน</v>
          </cell>
          <cell r="Q939">
            <v>77810.38</v>
          </cell>
          <cell r="R939">
            <v>20545.099999999999</v>
          </cell>
          <cell r="S939" t="str">
            <v>จังหวัดฮอด</v>
          </cell>
          <cell r="T939" t="str">
            <v>ผบ534</v>
          </cell>
          <cell r="U939">
            <v>2563</v>
          </cell>
          <cell r="V939" t="str">
            <v>ผบ145</v>
          </cell>
          <cell r="W939">
            <v>2564</v>
          </cell>
          <cell r="X939">
            <v>10</v>
          </cell>
          <cell r="Y939">
            <v>8</v>
          </cell>
          <cell r="Z939">
            <v>2564</v>
          </cell>
          <cell r="BB939" t="str">
            <v>สืบทรัพย์ 26/04/67//ลงผล 10/5/67//รายงานผล20/5/67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นายเสาร์คำ ลำยุ</v>
          </cell>
          <cell r="BU939">
            <v>883263011652</v>
          </cell>
          <cell r="BV939" t="str">
            <v>1.นายเสาร์คำ ลำยู
2.นางดวงนภา ปัญญาโท
3.นายหรือจ.ส.ต สัณฑ์ ชินชัย.
4นางนงลักษณ์ กันภัย
5.นายนุภาพ กันภัย</v>
          </cell>
          <cell r="BW939" t="str">
            <v>จำเลยที่ 1
คู่สมรสจำเลยที่ 1
จำเลยที่ 2
จำเลยที่ 3
คู่สมรสจำเลยที่ 3</v>
          </cell>
          <cell r="BX939" t="str">
            <v xml:space="preserve">3-5002-00137-49-2
3-5002-00105-33-7
4-5014-00002-61-1
3-5705-01329-86-2
3-5003-00261-74-8
</v>
          </cell>
          <cell r="BY939"/>
          <cell r="BZ939" t="str">
            <v>พบ</v>
          </cell>
          <cell r="CB939">
            <v>5</v>
          </cell>
          <cell r="CC939"/>
          <cell r="CD939"/>
          <cell r="CE939"/>
          <cell r="CF939"/>
          <cell r="CK939"/>
        </row>
        <row r="940">
          <cell r="B940">
            <v>2412</v>
          </cell>
          <cell r="C940">
            <v>935</v>
          </cell>
          <cell r="D940">
            <v>19</v>
          </cell>
          <cell r="E940">
            <v>12</v>
          </cell>
          <cell r="F940">
            <v>2566</v>
          </cell>
          <cell r="G940">
            <v>800049510558</v>
          </cell>
          <cell r="H940" t="str">
            <v>นางสาว</v>
          </cell>
          <cell r="I940" t="str">
            <v>อรัญญา</v>
          </cell>
          <cell r="J940" t="str">
            <v>พรรณสุวรรณ์</v>
          </cell>
          <cell r="K940">
            <v>3500200287672</v>
          </cell>
          <cell r="L940" t="str">
            <v>จอมทอง</v>
          </cell>
          <cell r="M940" t="str">
            <v>เชียงใหม่ 3</v>
          </cell>
          <cell r="N940">
            <v>8</v>
          </cell>
          <cell r="O940" t="str">
            <v>ธนาคารประชาชน</v>
          </cell>
          <cell r="P940" t="str">
            <v>1.บุคคลค้ำประกัน</v>
          </cell>
          <cell r="Q940">
            <v>40752.79</v>
          </cell>
          <cell r="R940">
            <v>8566.09</v>
          </cell>
          <cell r="S940" t="str">
            <v>จังหวัดฮอด</v>
          </cell>
          <cell r="T940" t="str">
            <v>ผบ541</v>
          </cell>
          <cell r="U940">
            <v>2563</v>
          </cell>
          <cell r="V940" t="str">
            <v>ผบ14702</v>
          </cell>
          <cell r="W940">
            <v>2564</v>
          </cell>
          <cell r="X940">
            <v>10</v>
          </cell>
          <cell r="Y940">
            <v>8</v>
          </cell>
          <cell r="Z940">
            <v>2564</v>
          </cell>
          <cell r="BB940" t="str">
            <v>สืบทรัพย์ 26/04/67//ลงผล 10/5/67//รายงานผล 20/5/67</v>
          </cell>
          <cell r="BC940">
            <v>1200</v>
          </cell>
          <cell r="BD940">
            <v>8</v>
          </cell>
          <cell r="BE940">
            <v>8</v>
          </cell>
          <cell r="BF940">
            <v>2568</v>
          </cell>
          <cell r="BG940">
            <v>0</v>
          </cell>
          <cell r="BH940" t="str">
            <v>-</v>
          </cell>
          <cell r="BI940" t="str">
            <v>-</v>
          </cell>
          <cell r="BJ940" t="str">
            <v>-</v>
          </cell>
          <cell r="BK940">
            <v>0</v>
          </cell>
          <cell r="BL940">
            <v>1510</v>
          </cell>
          <cell r="BM940">
            <v>0</v>
          </cell>
          <cell r="BN940" t="str">
            <v/>
          </cell>
          <cell r="BO940" t="str">
            <v/>
          </cell>
          <cell r="BP940" t="str">
            <v/>
          </cell>
          <cell r="BQ940" t="str">
            <v>-</v>
          </cell>
          <cell r="BR940" t="str">
            <v>-</v>
          </cell>
          <cell r="BS940" t="str">
            <v>-</v>
          </cell>
          <cell r="BT940" t="str">
            <v>นางสาวอรัญญา พรรณสุวรรณ์</v>
          </cell>
          <cell r="BU940">
            <v>883263011651</v>
          </cell>
          <cell r="BV940" t="str">
            <v>1.นางสาวอรัญญา พรรณสุวรรณ์
2.นายสง่า ยานะโส
3.นางกรรณิการ์ กุยแก้ว
4.นางสาวพัชรี ศรีดอกไม้</v>
          </cell>
          <cell r="BW940" t="str">
            <v>จำเลยที่ 1
จำเลยที่ 2
คู่สมรสจำเลยที่ 2
จำเลยที่ 3</v>
          </cell>
          <cell r="BX940" t="str">
            <v xml:space="preserve">3-5002-00287-67-2
3-5016-00325-08-4
3-5016-00296-50-5
1-5099-01056-57-1
</v>
          </cell>
          <cell r="BY940"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40" t="str">
            <v>พบ</v>
          </cell>
          <cell r="CB940">
            <v>4</v>
          </cell>
          <cell r="CC940"/>
          <cell r="CD940"/>
          <cell r="CE940"/>
          <cell r="CF940"/>
          <cell r="CK940"/>
        </row>
        <row r="941">
          <cell r="B941">
            <v>2413</v>
          </cell>
          <cell r="C941">
            <v>936</v>
          </cell>
          <cell r="D941">
            <v>19</v>
          </cell>
          <cell r="E941">
            <v>12</v>
          </cell>
          <cell r="F941">
            <v>2566</v>
          </cell>
          <cell r="G941">
            <v>800058092258</v>
          </cell>
          <cell r="H941" t="str">
            <v>นาง</v>
          </cell>
          <cell r="I941" t="str">
            <v>นิตยา</v>
          </cell>
          <cell r="J941" t="str">
            <v>ศรีวิชัย</v>
          </cell>
          <cell r="K941">
            <v>3500200141422</v>
          </cell>
          <cell r="L941" t="str">
            <v>จอมทอง</v>
          </cell>
          <cell r="M941" t="str">
            <v>เชียงใหม่ 3</v>
          </cell>
          <cell r="N941">
            <v>8</v>
          </cell>
          <cell r="O941" t="str">
            <v>พัฒนาองค์กรชุมชน (รายบุคคล)</v>
          </cell>
          <cell r="P941" t="str">
            <v>1.บุคคลค้ำประกัน</v>
          </cell>
          <cell r="Q941">
            <v>63152.71</v>
          </cell>
          <cell r="R941">
            <v>14289.02</v>
          </cell>
          <cell r="S941" t="str">
            <v>จังหวัดฮอด</v>
          </cell>
          <cell r="T941" t="str">
            <v>ผบ538</v>
          </cell>
          <cell r="U941">
            <v>2563</v>
          </cell>
          <cell r="V941" t="str">
            <v>ผบ134</v>
          </cell>
          <cell r="W941">
            <v>2564</v>
          </cell>
          <cell r="AA941">
            <v>10</v>
          </cell>
          <cell r="AB941">
            <v>8</v>
          </cell>
          <cell r="AC941">
            <v>2564</v>
          </cell>
          <cell r="BB941" t="str">
            <v>สืบทรัพย์ 26/04/67//ลงผล 10/5/67//รายงานผล20/5/67</v>
          </cell>
          <cell r="BC941">
            <v>1800</v>
          </cell>
          <cell r="BD941">
            <v>18</v>
          </cell>
          <cell r="BE941">
            <v>7</v>
          </cell>
          <cell r="BF941">
            <v>2568</v>
          </cell>
          <cell r="BG941">
            <v>0</v>
          </cell>
          <cell r="BH941" t="str">
            <v>-</v>
          </cell>
          <cell r="BI941" t="str">
            <v>-</v>
          </cell>
          <cell r="BJ941" t="str">
            <v>-</v>
          </cell>
          <cell r="BK941">
            <v>0</v>
          </cell>
          <cell r="BL941">
            <v>1835</v>
          </cell>
          <cell r="BM941">
            <v>0</v>
          </cell>
          <cell r="BN941" t="str">
            <v/>
          </cell>
          <cell r="BO941" t="str">
            <v/>
          </cell>
          <cell r="BP941" t="str">
            <v/>
          </cell>
          <cell r="BQ941" t="str">
            <v>-</v>
          </cell>
          <cell r="BR941" t="str">
            <v>-</v>
          </cell>
          <cell r="BS941" t="str">
            <v>-</v>
          </cell>
          <cell r="BT941" t="str">
            <v>นางนิตยา ศรีวิชัย</v>
          </cell>
          <cell r="BU941">
            <v>883263011650</v>
          </cell>
          <cell r="BV941" t="str">
            <v>1.นางนิตยา ศรีวิชัย
2.นายวิฑูรย์ ศรีวิชัย
3.นางลัดดา ต้นโน
4.นายชาติชาย ต้นโน
5.นางเลื่อน กาละวิน
6.นายทองสุข กาละวิน</v>
          </cell>
          <cell r="BW941" t="str">
            <v>จำเลยที่ 1
คู่สมรสจำเลยที่ 1
จำเลยที่ 2
คู่สมรสจำเลยที่ 2
จำเลยที่ 3
คู่สมรสจำเลยที่ 3</v>
          </cell>
          <cell r="BX941" t="str">
            <v xml:space="preserve">3-5002-00141-42-2
3-5011-00276-51-3
3-5022-00832-06-9
3-5002-00141-68-6
3-5002-00138-77-4
3-5002-00138-76-6
</v>
          </cell>
          <cell r="BY941"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1" t="str">
            <v>พบ</v>
          </cell>
          <cell r="CB941">
            <v>6</v>
          </cell>
          <cell r="CC941"/>
          <cell r="CD941"/>
          <cell r="CE941"/>
          <cell r="CF941"/>
          <cell r="CK941"/>
        </row>
        <row r="942">
          <cell r="B942">
            <v>2414</v>
          </cell>
          <cell r="C942">
            <v>937</v>
          </cell>
          <cell r="D942">
            <v>19</v>
          </cell>
          <cell r="E942">
            <v>12</v>
          </cell>
          <cell r="F942">
            <v>2566</v>
          </cell>
          <cell r="G942">
            <v>800058344865</v>
          </cell>
          <cell r="H942" t="str">
            <v>นาง</v>
          </cell>
          <cell r="I942" t="str">
            <v>อรุณี</v>
          </cell>
          <cell r="J942" t="str">
            <v>กองบุญเกิด</v>
          </cell>
          <cell r="K942">
            <v>3501200397908</v>
          </cell>
          <cell r="L942" t="str">
            <v>จอมทอง</v>
          </cell>
          <cell r="M942" t="str">
            <v>เชียงใหม่ 3</v>
          </cell>
          <cell r="N942">
            <v>8</v>
          </cell>
          <cell r="O942" t="str">
            <v>สินเชื่ออุปโภคบริโภคเพื่อสังคม</v>
          </cell>
          <cell r="P942" t="str">
            <v>1.บุคคลค้ำประกัน</v>
          </cell>
          <cell r="Q942">
            <v>78519.91</v>
          </cell>
          <cell r="R942">
            <v>9050.9599999999991</v>
          </cell>
          <cell r="S942" t="str">
            <v>แขวงเชียงใหม่</v>
          </cell>
          <cell r="T942" t="str">
            <v>ผบ9140</v>
          </cell>
          <cell r="U942">
            <v>2563</v>
          </cell>
          <cell r="V942" t="str">
            <v>ผบ363</v>
          </cell>
          <cell r="W942">
            <v>2564</v>
          </cell>
          <cell r="AA942">
            <v>1</v>
          </cell>
          <cell r="AB942">
            <v>6</v>
          </cell>
          <cell r="AC942">
            <v>2564</v>
          </cell>
          <cell r="BB942"/>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นางอรุณี กองบุญเกิด</v>
          </cell>
          <cell r="BU942">
            <v>883263011649</v>
          </cell>
          <cell r="BV942" t="str">
            <v>1.นางอรุณี กองบุญเกิด
2.นายนคร กองบุญเกิด
3.นางหรือยนางสาวพิกุล ทองก้อน 
4.นายสุนทร ก่ำแก้ว
5.นางสำเนียง เสวตวงค์</v>
          </cell>
          <cell r="BW942" t="str">
            <v>จำเลยที่ 1
คู่สมรสจำเลยที่ 1
จำเลยที่ 2
คู่สมรสจำเลยที่ 2
จำเลยที่ 3</v>
          </cell>
          <cell r="BX942" t="str">
            <v xml:space="preserve">3-5012-00397-90-8
3-5002-00789-61-9
3-4403-00910-69-1
3-3003-00141-07-8
3-5002-00788-89-2
</v>
          </cell>
          <cell r="BY94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2" t="str">
            <v>พบ</v>
          </cell>
          <cell r="CB942">
            <v>5</v>
          </cell>
          <cell r="CC942"/>
          <cell r="CD942"/>
          <cell r="CE942"/>
          <cell r="CF942"/>
          <cell r="CK942"/>
        </row>
        <row r="943">
          <cell r="B943">
            <v>2415</v>
          </cell>
          <cell r="C943">
            <v>938</v>
          </cell>
          <cell r="D943">
            <v>19</v>
          </cell>
          <cell r="E943">
            <v>12</v>
          </cell>
          <cell r="F943">
            <v>2566</v>
          </cell>
          <cell r="G943">
            <v>800013649945</v>
          </cell>
          <cell r="H943" t="str">
            <v>นาง</v>
          </cell>
          <cell r="I943" t="str">
            <v>บัวไข</v>
          </cell>
          <cell r="J943" t="str">
            <v>ฤทธิ์เรืองโรจน์</v>
          </cell>
          <cell r="K943">
            <v>3500300372175</v>
          </cell>
          <cell r="L943" t="str">
            <v>จอมทอง</v>
          </cell>
          <cell r="M943" t="str">
            <v>เชียงใหม่ 3</v>
          </cell>
          <cell r="N943">
            <v>8</v>
          </cell>
          <cell r="O943" t="str">
            <v>ธนาคารประชาชน</v>
          </cell>
          <cell r="P943" t="str">
            <v>1.บุคคลค้ำประกัน</v>
          </cell>
          <cell r="Q943">
            <v>71060.639999999999</v>
          </cell>
          <cell r="R943">
            <v>11709.49</v>
          </cell>
          <cell r="S943" t="str">
            <v>จังหวัดฮอด</v>
          </cell>
          <cell r="T943" t="str">
            <v>ผบ535</v>
          </cell>
          <cell r="U943">
            <v>2563</v>
          </cell>
          <cell r="V943" t="str">
            <v>ผบ146</v>
          </cell>
          <cell r="W943">
            <v>2564</v>
          </cell>
          <cell r="X943">
            <v>10</v>
          </cell>
          <cell r="Y943">
            <v>8</v>
          </cell>
          <cell r="Z943">
            <v>2564</v>
          </cell>
          <cell r="BB943" t="str">
            <v>สืบทรัพย์ 25/04/67//ลงผล 10/5/67//รายงานผล31/5/67</v>
          </cell>
          <cell r="BC943">
            <v>900</v>
          </cell>
          <cell r="BD943">
            <v>24</v>
          </cell>
          <cell r="BE943">
            <v>1</v>
          </cell>
          <cell r="BF943">
            <v>2568</v>
          </cell>
          <cell r="BG943">
            <v>0</v>
          </cell>
          <cell r="BH943" t="str">
            <v>-</v>
          </cell>
          <cell r="BI943" t="str">
            <v>-</v>
          </cell>
          <cell r="BJ943" t="str">
            <v>-</v>
          </cell>
          <cell r="BK943">
            <v>0</v>
          </cell>
          <cell r="BL943">
            <v>1610</v>
          </cell>
          <cell r="BM943">
            <v>0</v>
          </cell>
          <cell r="BN943" t="str">
            <v/>
          </cell>
          <cell r="BO943" t="str">
            <v/>
          </cell>
          <cell r="BP943" t="str">
            <v/>
          </cell>
          <cell r="BQ943" t="str">
            <v>-</v>
          </cell>
          <cell r="BR943" t="str">
            <v>-</v>
          </cell>
          <cell r="BS943" t="str">
            <v>-</v>
          </cell>
          <cell r="BT943" t="str">
            <v>นางบัวไข ฤทธิ์เรืองโรจน์</v>
          </cell>
          <cell r="BU943">
            <v>883263011648</v>
          </cell>
          <cell r="BV943" t="str">
            <v>1.นางบัวไข ฤทธิ์เรืองโรจน์
2.นามสมศักดิ์ จมบาล
3. นางเพียงใข รู้ฉลาด</v>
          </cell>
          <cell r="BW943" t="str">
            <v>จำเลยที่ 1
คู่สมรสจำเลยที่ 1
จำเลยที่ 2</v>
          </cell>
          <cell r="BX943" t="str">
            <v xml:space="preserve">3-5003-00372-17-5
3-5003-00376-31-6
3-5003-00290-22-5
</v>
          </cell>
          <cell r="BY943"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3" t="str">
            <v>พบ</v>
          </cell>
          <cell r="CB943">
            <v>3</v>
          </cell>
          <cell r="CC943"/>
          <cell r="CD943"/>
          <cell r="CE943"/>
          <cell r="CF943"/>
          <cell r="CK943"/>
        </row>
        <row r="944">
          <cell r="B944">
            <v>2416</v>
          </cell>
          <cell r="C944">
            <v>939</v>
          </cell>
          <cell r="D944">
            <v>19</v>
          </cell>
          <cell r="E944">
            <v>12</v>
          </cell>
          <cell r="F944">
            <v>2566</v>
          </cell>
          <cell r="G944">
            <v>800091482607</v>
          </cell>
          <cell r="H944" t="str">
            <v>นางสาว</v>
          </cell>
          <cell r="I944" t="str">
            <v>สริญญา</v>
          </cell>
          <cell r="J944" t="str">
            <v>ปวนแสนคำ</v>
          </cell>
          <cell r="K944">
            <v>1500901368816</v>
          </cell>
          <cell r="L944" t="str">
            <v>จอมทอง</v>
          </cell>
          <cell r="M944" t="str">
            <v>เชียงใหม่ 3</v>
          </cell>
          <cell r="N944">
            <v>8</v>
          </cell>
          <cell r="O944" t="str">
            <v>ธนาคารประชาชน</v>
          </cell>
          <cell r="P944" t="str">
            <v>1.บุคคลค้ำประกัน</v>
          </cell>
          <cell r="Q944">
            <v>28788.9</v>
          </cell>
          <cell r="R944">
            <v>3199.29</v>
          </cell>
          <cell r="S944" t="str">
            <v>แขวงเชียงใหม่</v>
          </cell>
          <cell r="T944" t="str">
            <v>ผบ7144</v>
          </cell>
          <cell r="U944">
            <v>2563</v>
          </cell>
          <cell r="V944" t="str">
            <v>ผบ342</v>
          </cell>
          <cell r="W944">
            <v>2564</v>
          </cell>
          <cell r="X944">
            <v>1</v>
          </cell>
          <cell r="Y944">
            <v>6</v>
          </cell>
          <cell r="Z944">
            <v>2564</v>
          </cell>
          <cell r="BB944" t="str">
            <v>สืบทรัพย์ 26/04/67 รายงานผลวันที่ 11/9/67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นางสาวสริญญา ปวนแสนคำ</v>
          </cell>
          <cell r="BU944">
            <v>883263011642</v>
          </cell>
          <cell r="BV944" t="str">
            <v>1.นางสาวสิริญญา ปวนแสนคำ
2.นายพิรุฬห์วัฒน์ เปรื่องวิชา
3. นางสาวฐิติชญาณ์ ขัยแก้ว
4.นางสาวปิยะนุช คำสีแสง</v>
          </cell>
          <cell r="BW944" t="str">
            <v>จำเลยที่ 1
คู่สมรสจำเลยที่ 1
จำเลยที่ 2
จำเลยที่ 3</v>
          </cell>
          <cell r="BX944" t="str">
            <v xml:space="preserve">1-5099-01368-81-6
1-5099-00414-20-2
1-5009-00036-69-2
1-5099-00929-54-7
</v>
          </cell>
          <cell r="BY94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4" t="str">
            <v>พบ</v>
          </cell>
          <cell r="CB944">
            <v>4</v>
          </cell>
          <cell r="CC944"/>
          <cell r="CD944"/>
          <cell r="CE944"/>
          <cell r="CF944"/>
          <cell r="CK944"/>
        </row>
        <row r="945">
          <cell r="B945">
            <v>2417</v>
          </cell>
          <cell r="C945">
            <v>940</v>
          </cell>
          <cell r="D945">
            <v>19</v>
          </cell>
          <cell r="E945">
            <v>12</v>
          </cell>
          <cell r="F945">
            <v>2566</v>
          </cell>
          <cell r="G945">
            <v>800049619169</v>
          </cell>
          <cell r="H945" t="str">
            <v>นางสาว</v>
          </cell>
          <cell r="I945" t="str">
            <v>ทัศนีย์</v>
          </cell>
          <cell r="J945" t="str">
            <v>ใจจันติ๊บ</v>
          </cell>
          <cell r="K945">
            <v>1509900655714</v>
          </cell>
          <cell r="L945" t="str">
            <v>จอมทอง</v>
          </cell>
          <cell r="M945" t="str">
            <v>เชียงใหม่ 3</v>
          </cell>
          <cell r="N945">
            <v>8</v>
          </cell>
          <cell r="O945" t="str">
            <v>ไทรทอง</v>
          </cell>
          <cell r="P945" t="str">
            <v>2.หลักทรัพย์ค้ำประกัน</v>
          </cell>
          <cell r="Q945">
            <v>467964.54</v>
          </cell>
          <cell r="R945">
            <v>70754.820000000007</v>
          </cell>
          <cell r="S945" t="str">
            <v>จังหวัดฮอด</v>
          </cell>
          <cell r="T945" t="str">
            <v>ผบE302</v>
          </cell>
          <cell r="U945">
            <v>2566</v>
          </cell>
          <cell r="V945" t="str">
            <v>ผบE352</v>
          </cell>
          <cell r="W945">
            <v>2566</v>
          </cell>
          <cell r="AA945">
            <v>25</v>
          </cell>
          <cell r="AB945">
            <v>4</v>
          </cell>
          <cell r="AC945">
            <v>2566</v>
          </cell>
          <cell r="BB945" t="str">
            <v>สืบทรัพย์ 26/04/67//ลงผล 10/5/67//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นางสาวทัศนีย์ ใจจันติ๊บ</v>
          </cell>
          <cell r="BU945">
            <v>888165010511</v>
          </cell>
          <cell r="BV945" t="str">
            <v>1.นางสาวทัสนีย์ ใจจันติ๊บ
2.นายเมธี กันทะ
3.นายแก้ว ใจจันติ๊บ
4.นางสุธัม นันสุ</v>
          </cell>
          <cell r="BW945" t="str">
            <v>จำเลยที่ 1
คู่สมรสจำเลยที่ 1
จำเลยที่ 2
คู่สมรสจำเลยที่ 2</v>
          </cell>
          <cell r="BX945" t="str">
            <v xml:space="preserve">1-5099-00655-71-4
1-5052-00005-61-6
3-5002-00175-41-6
3-5002-00177-65-6
</v>
          </cell>
          <cell r="BY94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5" t="str">
            <v>พบ</v>
          </cell>
          <cell r="CB945">
            <v>4</v>
          </cell>
          <cell r="CC945"/>
          <cell r="CD945"/>
          <cell r="CE945"/>
          <cell r="CF945"/>
          <cell r="CK945"/>
        </row>
        <row r="946">
          <cell r="B946">
            <v>2418</v>
          </cell>
          <cell r="C946">
            <v>941</v>
          </cell>
          <cell r="D946">
            <v>19</v>
          </cell>
          <cell r="E946">
            <v>12</v>
          </cell>
          <cell r="F946">
            <v>2566</v>
          </cell>
          <cell r="G946">
            <v>800062768562</v>
          </cell>
          <cell r="H946" t="str">
            <v>นาย</v>
          </cell>
          <cell r="I946" t="str">
            <v>บุญธรรม</v>
          </cell>
          <cell r="J946" t="str">
            <v>จีนะจุมปู</v>
          </cell>
          <cell r="K946">
            <v>3500200591363</v>
          </cell>
          <cell r="L946" t="str">
            <v>จอมทอง</v>
          </cell>
          <cell r="M946" t="str">
            <v>เชียงใหม่ 3</v>
          </cell>
          <cell r="N946">
            <v>8</v>
          </cell>
          <cell r="O946" t="str">
            <v>พัฒนาองค์กรชุมชน (รายบุคคล)</v>
          </cell>
          <cell r="P946" t="str">
            <v>1.บุคคลค้ำประกัน</v>
          </cell>
          <cell r="Q946">
            <v>63855.63</v>
          </cell>
          <cell r="R946">
            <v>17111.240000000002</v>
          </cell>
          <cell r="S946" t="str">
            <v>จังหวัดฮอด</v>
          </cell>
          <cell r="T946" t="str">
            <v>ผบE176</v>
          </cell>
          <cell r="U946">
            <v>2566</v>
          </cell>
          <cell r="V946" t="str">
            <v>ผบE465</v>
          </cell>
          <cell r="W946">
            <v>2566</v>
          </cell>
          <cell r="AA946">
            <v>16</v>
          </cell>
          <cell r="AB946">
            <v>5</v>
          </cell>
          <cell r="AC946">
            <v>2566</v>
          </cell>
          <cell r="BB946" t="str">
            <v>สืบทรัพย์ 26/04/67//ลงผล 10/5/67//รายงานผล20/5/67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นายบุญธรรม จีนะจุมปู</v>
          </cell>
          <cell r="BU946">
            <v>888165010504</v>
          </cell>
          <cell r="BV946"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6" t="str">
            <v>จำเลยที่ 1
คู่สมรสจำเลยที่ 1
จำเลยที่ 2
คู่สมรสจำเลยที่ 2
จำเลยที่ 3
คู่สมรสจำเลยที่ 3</v>
          </cell>
          <cell r="BX946" t="str">
            <v xml:space="preserve">3-5002-00591-36-3
1-5802-00031-42-6
3-5002-00566-27-0
3-5002-00592-20-3
3-5002-00593-00-5
3-5701-00559-97-2
</v>
          </cell>
          <cell r="BY946"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6" t="str">
            <v>พบ</v>
          </cell>
          <cell r="CB946">
            <v>6</v>
          </cell>
          <cell r="CC946"/>
          <cell r="CD946"/>
          <cell r="CE946"/>
          <cell r="CF946"/>
          <cell r="CG946"/>
          <cell r="CK946"/>
        </row>
        <row r="947">
          <cell r="B947">
            <v>2419</v>
          </cell>
          <cell r="C947">
            <v>942</v>
          </cell>
          <cell r="D947">
            <v>19</v>
          </cell>
          <cell r="E947">
            <v>12</v>
          </cell>
          <cell r="F947">
            <v>2566</v>
          </cell>
          <cell r="G947">
            <v>800125439953</v>
          </cell>
          <cell r="H947" t="str">
            <v>นาย</v>
          </cell>
          <cell r="I947" t="str">
            <v>เจษฎา</v>
          </cell>
          <cell r="J947" t="str">
            <v>หน่อแก้ว</v>
          </cell>
          <cell r="K947">
            <v>1505200041175</v>
          </cell>
          <cell r="L947" t="str">
            <v>จอมทอง</v>
          </cell>
          <cell r="M947" t="str">
            <v>เชียงใหม่ 3</v>
          </cell>
          <cell r="N947">
            <v>8</v>
          </cell>
          <cell r="O947" t="str">
            <v>ธนาคารประชาชน</v>
          </cell>
          <cell r="P947" t="str">
            <v>1.บุคคลค้ำประกัน</v>
          </cell>
          <cell r="Q947">
            <v>46953.33</v>
          </cell>
          <cell r="R947">
            <v>8965.59</v>
          </cell>
          <cell r="S947" t="str">
            <v>แขวงเชียงใหม่</v>
          </cell>
          <cell r="T947" t="str">
            <v>ผบE1174</v>
          </cell>
          <cell r="U947">
            <v>2566</v>
          </cell>
          <cell r="V947" t="str">
            <v>ผบE2957</v>
          </cell>
          <cell r="W947">
            <v>2566</v>
          </cell>
          <cell r="X947">
            <v>7</v>
          </cell>
          <cell r="Y947">
            <v>5</v>
          </cell>
          <cell r="Z947">
            <v>2566</v>
          </cell>
          <cell r="BB947" t="str">
            <v>สืบทรัพย์ 25/04/67//ลงผล 10/5/67//</v>
          </cell>
          <cell r="BC947">
            <v>900</v>
          </cell>
          <cell r="BD947">
            <v>17</v>
          </cell>
          <cell r="BE947">
            <v>1</v>
          </cell>
          <cell r="BF947">
            <v>2568</v>
          </cell>
          <cell r="BG947">
            <v>0</v>
          </cell>
          <cell r="BH947" t="str">
            <v>-</v>
          </cell>
          <cell r="BI947" t="str">
            <v>-</v>
          </cell>
          <cell r="BJ947" t="str">
            <v>-</v>
          </cell>
          <cell r="BK947">
            <v>0</v>
          </cell>
          <cell r="BL947">
            <v>630</v>
          </cell>
          <cell r="BM947">
            <v>0</v>
          </cell>
          <cell r="BN947">
            <v>21</v>
          </cell>
          <cell r="BO947">
            <v>2</v>
          </cell>
          <cell r="BP947">
            <v>2568</v>
          </cell>
          <cell r="BQ947" t="str">
            <v>-</v>
          </cell>
          <cell r="BR947" t="str">
            <v>-</v>
          </cell>
          <cell r="BS947" t="str">
            <v>-</v>
          </cell>
          <cell r="BT947" t="str">
            <v>นายเจษฎา หน่อแก้ว</v>
          </cell>
          <cell r="BU947">
            <v>888165010605</v>
          </cell>
          <cell r="BV947" t="str">
            <v>1.นายเจษฎา หน่อแก้ว
2.นางสาวเอมมิกา ปัญญา
3. นายวิทยา แสงตาหล้า</v>
          </cell>
          <cell r="BW947" t="str">
            <v>จำเลยที่ 1
คู่สมรส จำเลยที่ 1
จำเลยที่ 2</v>
          </cell>
          <cell r="BX947" t="str">
            <v>1-5052-00041-17-5
1-5002-01213-65-0
1-5052-00026-80-0</v>
          </cell>
          <cell r="BY94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7" t="str">
            <v>ไม่พบ</v>
          </cell>
          <cell r="CB947">
            <v>3</v>
          </cell>
          <cell r="CC947"/>
          <cell r="CD947"/>
          <cell r="CE947"/>
          <cell r="CF947"/>
          <cell r="CG947"/>
          <cell r="CH947"/>
          <cell r="CK947"/>
        </row>
        <row r="948">
          <cell r="B948">
            <v>2420</v>
          </cell>
          <cell r="C948">
            <v>943</v>
          </cell>
          <cell r="D948">
            <v>19</v>
          </cell>
          <cell r="E948">
            <v>12</v>
          </cell>
          <cell r="F948">
            <v>2566</v>
          </cell>
          <cell r="G948">
            <v>856353000115</v>
          </cell>
          <cell r="H948" t="str">
            <v>นาย</v>
          </cell>
          <cell r="I948" t="str">
            <v>ปฏิวัติ</v>
          </cell>
          <cell r="J948" t="str">
            <v>ปู่แก้ว</v>
          </cell>
          <cell r="K948">
            <v>3501800096607</v>
          </cell>
          <cell r="L948" t="str">
            <v>อมก๋อย</v>
          </cell>
          <cell r="M948" t="str">
            <v>เชียงใหม่ 3</v>
          </cell>
          <cell r="N948">
            <v>8</v>
          </cell>
          <cell r="O948" t="str">
            <v>พัฒนากลุ่มอาชีพ</v>
          </cell>
          <cell r="P948" t="str">
            <v>1.บุคคลค้ำประกัน</v>
          </cell>
          <cell r="Q948">
            <v>958721.14</v>
          </cell>
          <cell r="R948">
            <v>124738.99</v>
          </cell>
          <cell r="S948" t="str">
            <v>จังหวัดฮอด</v>
          </cell>
          <cell r="T948" t="str">
            <v>ผบ775</v>
          </cell>
          <cell r="U948">
            <v>2562</v>
          </cell>
          <cell r="V948" t="str">
            <v>ผบ1016</v>
          </cell>
          <cell r="W948">
            <v>2562</v>
          </cell>
          <cell r="AA948">
            <v>29</v>
          </cell>
          <cell r="AB948">
            <v>10</v>
          </cell>
          <cell r="AC948">
            <v>2562</v>
          </cell>
          <cell r="BB948" t="str">
            <v>สืบทรัพย์ 22/03/67//ลงผล3/4/67//  รายงานผลสืบรอบที่ 2 วันที่ 10/3/68</v>
          </cell>
          <cell r="BC948">
            <v>5100</v>
          </cell>
          <cell r="BD948">
            <v>8</v>
          </cell>
          <cell r="BE948">
            <v>8</v>
          </cell>
          <cell r="BF948">
            <v>2568</v>
          </cell>
          <cell r="BG948">
            <v>0</v>
          </cell>
          <cell r="BH948" t="str">
            <v>-</v>
          </cell>
          <cell r="BI948" t="str">
            <v>-</v>
          </cell>
          <cell r="BJ948" t="str">
            <v>-</v>
          </cell>
          <cell r="BK948">
            <v>0</v>
          </cell>
          <cell r="BL948">
            <v>7100</v>
          </cell>
          <cell r="BM948">
            <v>0</v>
          </cell>
          <cell r="BN948" t="str">
            <v/>
          </cell>
          <cell r="BO948" t="str">
            <v/>
          </cell>
          <cell r="BP948" t="str">
            <v/>
          </cell>
          <cell r="BQ948" t="str">
            <v>-</v>
          </cell>
          <cell r="BR948" t="str">
            <v>-</v>
          </cell>
          <cell r="BS948" t="str">
            <v>-</v>
          </cell>
          <cell r="BT948" t="str">
            <v>นายปฏิวัติ ปู่แก้ว</v>
          </cell>
          <cell r="BU948">
            <v>883262010713</v>
          </cell>
          <cell r="BV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8" t="str">
            <v>3-5018-00096-60-7
3-5018-00105-16-9
3-5099-60255-94-1
3-5018-00112-47-5
35018-00092-09-1
3-5018-00105-76-2
3-5018-00097-64-6
3-5018-00130-33-3
3-5018-00132-10-7
3-5018-00040-18-1
3-5018-00044-08-9
3-5018-00092-15-6
3-5018-00098-14-6
3-5018-00097-91-3
3-5018-00183-49-6
3-5018-00091-91-5
3-5018-00195-48-6</v>
          </cell>
          <cell r="BY94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8" t="str">
            <v>พบ</v>
          </cell>
          <cell r="CB948">
            <v>17</v>
          </cell>
          <cell r="CC948"/>
          <cell r="CD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8" t="str">
            <v>3-5018-00096-60-7
3-5018-00105-16-9
3-5099-60255-94-1
3-5018-00112-47-5
3-5018-00092-09-1
3-5018-00105-76-2
3-5018-00097-64-6
3-5018-00130-33-3
3-5018-00132-10-7
3-5018-00040-18-1
3-5018-00044-08-9
3-5018-00092-15-6
3-5018-00098-14-6
3-5018-00097-91-3
3-5018-00183-49-6
3-5018-00091-91-5
3-5018-00195-48-6</v>
          </cell>
          <cell r="CG948"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8" t="str">
            <v>พบ</v>
          </cell>
          <cell r="CK948" t="str">
            <v>ปฏิยุทธ์</v>
          </cell>
        </row>
        <row r="949">
          <cell r="B949">
            <v>2421</v>
          </cell>
          <cell r="C949">
            <v>944</v>
          </cell>
          <cell r="D949">
            <v>19</v>
          </cell>
          <cell r="E949">
            <v>12</v>
          </cell>
          <cell r="F949">
            <v>2566</v>
          </cell>
          <cell r="G949">
            <v>800027683401</v>
          </cell>
          <cell r="H949" t="str">
            <v>นาง</v>
          </cell>
          <cell r="I949" t="str">
            <v>จิดาภา</v>
          </cell>
          <cell r="J949" t="str">
            <v>จันทร์ราชา</v>
          </cell>
          <cell r="K949">
            <v>3650200352155</v>
          </cell>
          <cell r="L949" t="str">
            <v>อมก๋อย</v>
          </cell>
          <cell r="M949" t="str">
            <v>เชียงใหม่ 3</v>
          </cell>
          <cell r="N949">
            <v>8</v>
          </cell>
          <cell r="O949" t="str">
            <v>ห้องแถว</v>
          </cell>
          <cell r="P949" t="str">
            <v>1.บุคคลค้ำประกัน</v>
          </cell>
          <cell r="Q949">
            <v>312252.64</v>
          </cell>
          <cell r="R949">
            <v>30366.49</v>
          </cell>
          <cell r="S949" t="str">
            <v>จังหวัดเชียงใหม่</v>
          </cell>
          <cell r="T949" t="str">
            <v>ผบ1165</v>
          </cell>
          <cell r="U949">
            <v>2562</v>
          </cell>
          <cell r="V949" t="str">
            <v>ผบ1748</v>
          </cell>
          <cell r="W949">
            <v>2562</v>
          </cell>
          <cell r="X949">
            <v>19</v>
          </cell>
          <cell r="Y949">
            <v>8</v>
          </cell>
          <cell r="Z949">
            <v>2562</v>
          </cell>
          <cell r="BB949" t="str">
            <v>สืบทรัพย์ 22/02/67//ลงผลสืบทรัพย์26/3/67//สืบทรัพย์ (คำสั่ง 19/12/2566) รอบที่ 2 // รายงานวันที่ 17/7/2567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นางจิดาภา จันทร์ราชา</v>
          </cell>
          <cell r="BU949">
            <v>883262010669</v>
          </cell>
          <cell r="BV949"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9" t="str">
            <v>จำเลยที่ 1
คู่สมรสจำเลยที่ 1
จำเลยที่ 2
คู่สมรสจำเลยที่ 2
จำเลยที่ 3
คู่สมรสจำเลยที่ 3</v>
          </cell>
          <cell r="BX949" t="str">
            <v>3-6502-00352-15-5
3-5008-00028-76-7
3-5015-00464-18-0
3-5002-00167-47-2
3-5013-00707-71-2
3-5012-00442-17-2</v>
          </cell>
          <cell r="BY949" t="str">
            <v xml:space="preserve">-ไม่พบว่ามีกรรมสิทธิ์ในที่ดิน อ.จอมทอง จ.เชียงใหม่ </v>
          </cell>
          <cell r="BZ949"/>
          <cell r="CB949"/>
          <cell r="CC949"/>
          <cell r="CD949"/>
          <cell r="CE949"/>
          <cell r="CF949"/>
          <cell r="CG949"/>
          <cell r="CH949"/>
          <cell r="CK949"/>
        </row>
        <row r="950">
          <cell r="B950">
            <v>2422</v>
          </cell>
          <cell r="C950">
            <v>945</v>
          </cell>
          <cell r="D950">
            <v>19</v>
          </cell>
          <cell r="E950">
            <v>12</v>
          </cell>
          <cell r="F950">
            <v>2566</v>
          </cell>
          <cell r="G950">
            <v>800029149260</v>
          </cell>
          <cell r="H950" t="str">
            <v>นาย</v>
          </cell>
          <cell r="I950" t="str">
            <v>สุรศักดิ์</v>
          </cell>
          <cell r="J950" t="str">
            <v>กติกาชีวิน</v>
          </cell>
          <cell r="K950">
            <v>3501800132603</v>
          </cell>
          <cell r="L950" t="str">
            <v>อมก๋อย</v>
          </cell>
          <cell r="M950" t="str">
            <v>เชียงใหม่ 3</v>
          </cell>
          <cell r="N950">
            <v>8</v>
          </cell>
          <cell r="O950" t="str">
            <v>ธนาคารประชาชน</v>
          </cell>
          <cell r="P950" t="str">
            <v>1.บุคคลค้ำประกัน</v>
          </cell>
          <cell r="Q950">
            <v>78361.320000000007</v>
          </cell>
          <cell r="R950">
            <v>10983.6</v>
          </cell>
          <cell r="S950" t="str">
            <v>จังหวัดฮอด</v>
          </cell>
          <cell r="T950" t="str">
            <v>ผบE346</v>
          </cell>
          <cell r="U950">
            <v>2563</v>
          </cell>
          <cell r="V950" t="str">
            <v>ผบE186</v>
          </cell>
          <cell r="W950">
            <v>2563</v>
          </cell>
          <cell r="X950">
            <v>20</v>
          </cell>
          <cell r="Y950">
            <v>8</v>
          </cell>
          <cell r="Z950">
            <v>2563</v>
          </cell>
          <cell r="BB950" t="str">
            <v>สืบทรัพย์วันที่ 25/3/2567//ลงผลรายงานวันที่ 17/4/2567//รายงานผล17/4/2567//</v>
          </cell>
          <cell r="BC950" t="str">
            <v/>
          </cell>
          <cell r="BD950" t="str">
            <v/>
          </cell>
          <cell r="BE950" t="str">
            <v/>
          </cell>
          <cell r="BF950" t="str">
            <v/>
          </cell>
          <cell r="BG950" t="str">
            <v/>
          </cell>
          <cell r="BH950" t="str">
            <v/>
          </cell>
          <cell r="BI950" t="str">
            <v/>
          </cell>
          <cell r="BJ950" t="str">
            <v/>
          </cell>
          <cell r="BK950" t="str">
            <v/>
          </cell>
          <cell r="BL950" t="str">
            <v/>
          </cell>
          <cell r="BM950" t="str">
            <v/>
          </cell>
          <cell r="BN950" t="str">
            <v/>
          </cell>
          <cell r="BO950" t="str">
            <v/>
          </cell>
          <cell r="BP950" t="str">
            <v/>
          </cell>
          <cell r="BQ950" t="str">
            <v/>
          </cell>
          <cell r="BR950" t="str">
            <v/>
          </cell>
          <cell r="BS950" t="str">
            <v/>
          </cell>
          <cell r="BT950" t="str">
            <v>นายสุรศักดิ์ กติกาชีวิน</v>
          </cell>
          <cell r="BU950">
            <v>883263011054</v>
          </cell>
          <cell r="BV950" t="str">
            <v>1.นายสุรศักดิ์  กติชีวิน  
2.นางสาวบุญญาพร  สิริธัญญา</v>
          </cell>
          <cell r="BW950" t="str">
            <v>จำเลยที่ 1
คู่สมรสจำเลยที่ 1</v>
          </cell>
          <cell r="BX950" t="str">
            <v>3-5018-00132-60-3
1-5018-00101-80-9</v>
          </cell>
          <cell r="BY950" t="str">
            <v>-ไม่พบว่ามีกรรมสิทิ์ในที่ดิน อ.อมก๋อย จ.เชียงใหม่
-ไม่พบว่ามีกรรมสิทิ์ในที่ดิน อ.อมก๋อย จ.เชียงใหม่</v>
          </cell>
          <cell r="BZ950" t="str">
            <v>ไม่พบ</v>
          </cell>
          <cell r="CB950"/>
          <cell r="CC950"/>
          <cell r="CD950"/>
          <cell r="CE950"/>
          <cell r="CF950"/>
          <cell r="CG950"/>
          <cell r="CH950"/>
          <cell r="CK950"/>
        </row>
        <row r="951">
          <cell r="B951">
            <v>2423</v>
          </cell>
          <cell r="C951">
            <v>946</v>
          </cell>
          <cell r="D951">
            <v>19</v>
          </cell>
          <cell r="E951">
            <v>12</v>
          </cell>
          <cell r="F951">
            <v>2566</v>
          </cell>
          <cell r="G951">
            <v>800090775357</v>
          </cell>
          <cell r="H951" t="str">
            <v>นาย</v>
          </cell>
          <cell r="I951" t="str">
            <v>อุเทน</v>
          </cell>
          <cell r="J951" t="str">
            <v>ทิพย์ธรรม</v>
          </cell>
          <cell r="K951">
            <v>3501800093811</v>
          </cell>
          <cell r="L951" t="str">
            <v>อมก๋อย</v>
          </cell>
          <cell r="M951" t="str">
            <v>เชียงใหม่ 3</v>
          </cell>
          <cell r="N951">
            <v>8</v>
          </cell>
          <cell r="O951" t="str">
            <v>สินเชื่อแก้ไขปัญหาหนี้นอกระบบPAS</v>
          </cell>
          <cell r="P951" t="str">
            <v>1.บุคคลค้ำประกัน</v>
          </cell>
          <cell r="Q951">
            <v>48611</v>
          </cell>
          <cell r="R951">
            <v>8268.1</v>
          </cell>
          <cell r="S951" t="str">
            <v>จังหวัดฮอด</v>
          </cell>
          <cell r="T951" t="str">
            <v>ผบE324</v>
          </cell>
          <cell r="U951">
            <v>2563</v>
          </cell>
          <cell r="V951" t="str">
            <v>ผบE166</v>
          </cell>
          <cell r="W951">
            <v>2563</v>
          </cell>
          <cell r="X951">
            <v>19</v>
          </cell>
          <cell r="Y951">
            <v>8</v>
          </cell>
          <cell r="Z951">
            <v>2563</v>
          </cell>
          <cell r="BB951" t="str">
            <v>สืบทรัพย์22/1/67//ลงผลสืบทรัพย์ 26/6/67//</v>
          </cell>
          <cell r="BC951">
            <v>900</v>
          </cell>
          <cell r="BD951">
            <v>1</v>
          </cell>
          <cell r="BE951">
            <v>7</v>
          </cell>
          <cell r="BF951">
            <v>2567</v>
          </cell>
          <cell r="BG951">
            <v>0</v>
          </cell>
          <cell r="BH951" t="str">
            <v>-</v>
          </cell>
          <cell r="BI951" t="str">
            <v>-</v>
          </cell>
          <cell r="BJ951" t="str">
            <v>-</v>
          </cell>
          <cell r="BK951">
            <v>0</v>
          </cell>
          <cell r="BL951">
            <v>580</v>
          </cell>
          <cell r="BM951">
            <v>0</v>
          </cell>
          <cell r="BN951">
            <v>28</v>
          </cell>
          <cell r="BO951">
            <v>8</v>
          </cell>
          <cell r="BP951">
            <v>2567</v>
          </cell>
          <cell r="BQ951" t="str">
            <v>-</v>
          </cell>
          <cell r="BR951" t="str">
            <v>-</v>
          </cell>
          <cell r="BS951" t="str">
            <v>-</v>
          </cell>
          <cell r="BT951" t="str">
            <v>นายอุเทน ทิพย์ธรรม</v>
          </cell>
          <cell r="BU951">
            <v>883263011063</v>
          </cell>
          <cell r="BV951" t="str">
            <v>1.นายอุเทน   ทิพย์ธรรม
2.นายชวนชัย   วิเชียรชม
3.นางสาวณัฎฐริกา    คำใจ</v>
          </cell>
          <cell r="BW951" t="str">
            <v>จำเลยที่ 1
จำเลยที่ 2
คู่สมรสจำเลยที่ 2</v>
          </cell>
          <cell r="BX951" t="str">
            <v>3-5018-00093-81-1
3-5018-00121-43-1
3-5018-00092-01-6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1"/>
          <cell r="CB951"/>
          <cell r="CC951"/>
          <cell r="CD951"/>
          <cell r="CE951"/>
          <cell r="CF951"/>
          <cell r="CG951"/>
          <cell r="CH951"/>
          <cell r="CK951"/>
        </row>
        <row r="952">
          <cell r="B952">
            <v>2424</v>
          </cell>
          <cell r="C952">
            <v>947</v>
          </cell>
          <cell r="D952">
            <v>19</v>
          </cell>
          <cell r="E952">
            <v>12</v>
          </cell>
          <cell r="F952">
            <v>2566</v>
          </cell>
          <cell r="G952">
            <v>800054069953</v>
          </cell>
          <cell r="H952" t="str">
            <v>นาง</v>
          </cell>
          <cell r="I952" t="str">
            <v>สุทิน</v>
          </cell>
          <cell r="J952" t="str">
            <v>สุวรรณ</v>
          </cell>
          <cell r="K952">
            <v>3501800006144</v>
          </cell>
          <cell r="L952" t="str">
            <v>อมก๋อย</v>
          </cell>
          <cell r="M952" t="str">
            <v>เชียงใหม่ 3</v>
          </cell>
          <cell r="N952">
            <v>8</v>
          </cell>
          <cell r="O952" t="str">
            <v>ธนาคารประชาชน</v>
          </cell>
          <cell r="P952" t="str">
            <v>1.บุคคลค้ำประกัน</v>
          </cell>
          <cell r="Q952">
            <v>62632</v>
          </cell>
          <cell r="R952">
            <v>16701.14</v>
          </cell>
          <cell r="S952" t="str">
            <v>จังหวัดฮอด</v>
          </cell>
          <cell r="T952" t="str">
            <v>ผบE343</v>
          </cell>
          <cell r="U952">
            <v>2563</v>
          </cell>
          <cell r="V952" t="str">
            <v>ผบE183</v>
          </cell>
          <cell r="W952">
            <v>2563</v>
          </cell>
          <cell r="AA952">
            <v>20</v>
          </cell>
          <cell r="AB952">
            <v>8</v>
          </cell>
          <cell r="AC952">
            <v>2563</v>
          </cell>
          <cell r="BB952" t="str">
            <v>สืบทรัพย์ 22/03/67//ลงผล3/4/67//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นางสุทิน สุวรรณ</v>
          </cell>
          <cell r="BU952">
            <v>883263011060</v>
          </cell>
          <cell r="BV952" t="str">
            <v>1.นางสุทิน สุวรรณ
2.นางจันทร์แรม ดวงเพชร
3.นายวิเชียร ดวงเพชร</v>
          </cell>
          <cell r="BW952" t="str">
            <v>จำเลยที่ 1
จำเลยที่ 2
คู่สมรสจำเลยที่ 2</v>
          </cell>
          <cell r="BX952" t="str">
            <v>3-5018-00006-14-4
3-1008-00687-77-2
3-5007-00519-24-6</v>
          </cell>
          <cell r="BY952"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2" t="str">
            <v>พบ</v>
          </cell>
          <cell r="CB952">
            <v>3</v>
          </cell>
          <cell r="CC952"/>
          <cell r="CD952"/>
          <cell r="CE952"/>
          <cell r="CF952"/>
          <cell r="CG952"/>
          <cell r="CH952"/>
          <cell r="CK952"/>
        </row>
        <row r="953">
          <cell r="B953">
            <v>2425</v>
          </cell>
          <cell r="C953">
            <v>948</v>
          </cell>
          <cell r="D953">
            <v>19</v>
          </cell>
          <cell r="E953">
            <v>12</v>
          </cell>
          <cell r="F953">
            <v>2566</v>
          </cell>
          <cell r="G953">
            <v>800058887996</v>
          </cell>
          <cell r="H953" t="str">
            <v>นาง</v>
          </cell>
          <cell r="I953" t="str">
            <v>จุฑามาศ</v>
          </cell>
          <cell r="J953" t="str">
            <v>คำภีระ</v>
          </cell>
          <cell r="K953">
            <v>3500900403616</v>
          </cell>
          <cell r="L953" t="str">
            <v>จอมทอง</v>
          </cell>
          <cell r="M953" t="str">
            <v>เชียงใหม่ 3</v>
          </cell>
          <cell r="N953">
            <v>8</v>
          </cell>
          <cell r="O953" t="str">
            <v>องค์กรชุมชน</v>
          </cell>
          <cell r="P953" t="str">
            <v>1.บุคคลค้ำประกัน</v>
          </cell>
          <cell r="Q953">
            <v>81564.649999999994</v>
          </cell>
          <cell r="R953">
            <v>15745.68</v>
          </cell>
          <cell r="S953" t="str">
            <v>จังหวัดฮอด</v>
          </cell>
          <cell r="T953" t="str">
            <v>ผบ1143</v>
          </cell>
          <cell r="U953">
            <v>2562</v>
          </cell>
          <cell r="V953" t="str">
            <v>ผบ1128</v>
          </cell>
          <cell r="W953">
            <v>2562</v>
          </cell>
          <cell r="AA953">
            <v>18</v>
          </cell>
          <cell r="AB953">
            <v>11</v>
          </cell>
          <cell r="AC953">
            <v>2562</v>
          </cell>
          <cell r="BB953" t="str">
            <v>สืบทรัพย์ 26/04/67//ลงผล 10/5/67//รายงานผล20/5/67</v>
          </cell>
          <cell r="BC953">
            <v>1800</v>
          </cell>
          <cell r="BD953">
            <v>17</v>
          </cell>
          <cell r="BE953">
            <v>1</v>
          </cell>
          <cell r="BF953">
            <v>2568</v>
          </cell>
          <cell r="BG953">
            <v>0</v>
          </cell>
          <cell r="BH953" t="str">
            <v>-</v>
          </cell>
          <cell r="BI953" t="str">
            <v>-</v>
          </cell>
          <cell r="BJ953" t="str">
            <v>-</v>
          </cell>
          <cell r="BK953">
            <v>0</v>
          </cell>
          <cell r="BL953">
            <v>2150</v>
          </cell>
          <cell r="BM953">
            <v>0</v>
          </cell>
          <cell r="BN953">
            <v>25</v>
          </cell>
          <cell r="BO953">
            <v>2</v>
          </cell>
          <cell r="BP953">
            <v>2568</v>
          </cell>
          <cell r="BQ953" t="str">
            <v>-</v>
          </cell>
          <cell r="BR953" t="str">
            <v>-</v>
          </cell>
          <cell r="BS953" t="str">
            <v>-</v>
          </cell>
          <cell r="BT953" t="str">
            <v>นางจุฑามาศ คำภีระ</v>
          </cell>
          <cell r="BU953">
            <v>883262011824</v>
          </cell>
          <cell r="BV953"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3" t="str">
            <v>พบ</v>
          </cell>
          <cell r="CB953">
            <v>6</v>
          </cell>
          <cell r="CC953"/>
          <cell r="CD953"/>
          <cell r="CE953"/>
          <cell r="CF953"/>
          <cell r="CG953"/>
          <cell r="CH953"/>
          <cell r="CK953"/>
        </row>
        <row r="954">
          <cell r="B954">
            <v>2426</v>
          </cell>
          <cell r="C954">
            <v>949</v>
          </cell>
          <cell r="D954">
            <v>19</v>
          </cell>
          <cell r="E954">
            <v>12</v>
          </cell>
          <cell r="F954">
            <v>2566</v>
          </cell>
          <cell r="G954">
            <v>800058887970</v>
          </cell>
          <cell r="H954" t="str">
            <v>นาง</v>
          </cell>
          <cell r="I954" t="str">
            <v>บัวคลี่</v>
          </cell>
          <cell r="J954" t="str">
            <v>สมสิงห์คำ</v>
          </cell>
          <cell r="K954">
            <v>3500200636456</v>
          </cell>
          <cell r="L954" t="str">
            <v>จอมทอง</v>
          </cell>
          <cell r="M954" t="str">
            <v>เชียงใหม่ 3</v>
          </cell>
          <cell r="N954">
            <v>8</v>
          </cell>
          <cell r="O954" t="str">
            <v>องค์กรชุมชน</v>
          </cell>
          <cell r="P954" t="str">
            <v>1.บุคคลค้ำประกัน</v>
          </cell>
          <cell r="Q954">
            <v>77282.41</v>
          </cell>
          <cell r="R954">
            <v>16538.310000000001</v>
          </cell>
          <cell r="S954" t="str">
            <v>จังหวัดฮอด</v>
          </cell>
          <cell r="T954" t="str">
            <v>ผบ1156</v>
          </cell>
          <cell r="U954">
            <v>2562</v>
          </cell>
          <cell r="V954" t="str">
            <v>ผบ1112</v>
          </cell>
          <cell r="W954">
            <v>2562</v>
          </cell>
          <cell r="AA954">
            <v>18</v>
          </cell>
          <cell r="AB954">
            <v>11</v>
          </cell>
          <cell r="AC954">
            <v>2562</v>
          </cell>
          <cell r="BB954" t="str">
            <v>สืบทรัพย์ 25/04/67//ลงผล 20/5/67//รายงานผล20/5/67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นางบัวคลี่ สมสิงห์คำ</v>
          </cell>
          <cell r="BU954">
            <v>883262011825</v>
          </cell>
          <cell r="BV954"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4" t="str">
            <v>จำเลยที่ 1
คู่สมรสจำเลยที่ 1
จำเลยที่ 2
คู่สมรสจำเลยที่ 2
จำเลยที่ 3
คู่สมรสจำเลยที่ 3</v>
          </cell>
          <cell r="BX954" t="str">
            <v xml:space="preserve">3-5009-00403-61-we6
3-5099-00286-58-8
3-5002-00636-45-6 
3-5002-00636-44-8
3-5002-00636-06-5
3-5002-00655-53-1
</v>
          </cell>
          <cell r="BY954"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4" t="str">
            <v>พบ</v>
          </cell>
          <cell r="CA954"/>
          <cell r="CB954">
            <v>6</v>
          </cell>
          <cell r="CC954"/>
          <cell r="CD954"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4" t="str">
            <v>จำเลยที่ 1_x000D_
คู่สมรสจำเลยที่ 1_x000D_
จำเลยที่ 2_x000D_
คู่สมรสจำเลยที่ 2_x000D_
จำเลยที่ 3_x000D_
คู่สมรสจำเลยที่ 3</v>
          </cell>
          <cell r="CF954" t="str">
            <v>3-5002-00636-45-6
3-5002-00636-44-8
3-5002-00636-06-5
3-5002-00655-53-1
3-5009-00403-61-6
3-5099-00286-58-8</v>
          </cell>
          <cell r="CG954" t="str">
            <v>-พบว่ามีกรรมสิทธิ์ในที่ดินโฉนดเลขที่ 9989 ต.ข่วงเปา อ.จอมทอง จ.เชียงใหม่ (ติดจำนอง)
-พบว่ามีกรรมสิทธิ์ในที่ดินโฉนดเลขที่ 35665 ต.ข่วงเปา อ.จอมทอง จ.เชียงใหม่  (สินสมรส)
-ไม่พบว่ามีกรรมสิทธิ์ในที่ดิน อ.จอมทอง จ.เชียงใหม่
-พบว่ามีกรรมสิทธิ์ในที่ดินโฉนดเลขที่ 8452 ต.ข่วงเปา อ.จอมทอง จ.เชียงใหม่ (สินส่วนตัว)
-ไม่พบว่ามีกรรมสิทธิ์ในที่ดิน อ.จอมทอง จ.เชียงใหม่
-พบว่ามีกรรมสิทธิ์ในที่ดินโฉนดเลขที่ 32375 ต.ข่วงเปา อ.จอมทอง จ.เชียงใหม่ (สินสมรส)</v>
          </cell>
          <cell r="CH954" t="str">
            <v>พบ</v>
          </cell>
          <cell r="CK954" t="str">
            <v>ปฏิยุทธ์</v>
          </cell>
        </row>
        <row r="955">
          <cell r="B955">
            <v>2427</v>
          </cell>
          <cell r="C955">
            <v>950</v>
          </cell>
          <cell r="D955">
            <v>19</v>
          </cell>
          <cell r="E955">
            <v>12</v>
          </cell>
          <cell r="F955">
            <v>2566</v>
          </cell>
          <cell r="G955">
            <v>800058589410</v>
          </cell>
          <cell r="H955" t="str">
            <v>นาย</v>
          </cell>
          <cell r="I955" t="str">
            <v>ณรงค์</v>
          </cell>
          <cell r="J955" t="str">
            <v>เดชดง</v>
          </cell>
          <cell r="K955">
            <v>1509900289971</v>
          </cell>
          <cell r="L955" t="str">
            <v>จอมทอง</v>
          </cell>
          <cell r="M955" t="str">
            <v>เชียงใหม่ 3</v>
          </cell>
          <cell r="N955">
            <v>8</v>
          </cell>
          <cell r="O955" t="str">
            <v>ธนาคารประชาชน</v>
          </cell>
          <cell r="P955" t="str">
            <v>1.บุคคลค้ำประกัน</v>
          </cell>
          <cell r="Q955">
            <v>64434</v>
          </cell>
          <cell r="R955">
            <v>28844.73</v>
          </cell>
          <cell r="S955" t="str">
            <v>จังหวัดลำพูน</v>
          </cell>
          <cell r="T955" t="str">
            <v>ผบE615</v>
          </cell>
          <cell r="U955">
            <v>2564</v>
          </cell>
          <cell r="V955" t="str">
            <v>ผบE999</v>
          </cell>
          <cell r="W955">
            <v>2564</v>
          </cell>
          <cell r="AA955">
            <v>26</v>
          </cell>
          <cell r="AB955">
            <v>8</v>
          </cell>
          <cell r="AC955">
            <v>2564</v>
          </cell>
          <cell r="BB955" t="str">
            <v>สืบทรัพย์ 26/04/67//ลงผล 10/5/67//รายงานผล20/5/67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นายณรงค์ เดชดง</v>
          </cell>
          <cell r="BU955">
            <v>883263011049</v>
          </cell>
          <cell r="BV955" t="str">
            <v>1.นายณรงค์ เดชดง
2.นงสาวสุภาวิณี ใจยะสุ
3. นายมนตรี ใจยะสุ
4.นางสมเพชร บุญเรือง
5.นายอำนวย บุญเรือง</v>
          </cell>
          <cell r="BW955" t="str">
            <v>จำเลยที่ 1
คู่สมรสจำเลยที่ 1
จำเลยที่ 2
จำเลยที่ 3
คู่สมรสจำเลยที่ 3</v>
          </cell>
          <cell r="BX955" t="str">
            <v xml:space="preserve">1-5099-00289-97-1
1-5099-00509-31-9
3-5106-00510-82-4
3-5106-00633-57-8
5-5106-90000-67-3
</v>
          </cell>
          <cell r="BY955"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5" t="str">
            <v>พบ</v>
          </cell>
          <cell r="CB955">
            <v>5</v>
          </cell>
          <cell r="CC955"/>
          <cell r="CD955"/>
          <cell r="CE955"/>
          <cell r="CF955"/>
          <cell r="CG955"/>
          <cell r="CH955"/>
          <cell r="CK955"/>
        </row>
        <row r="956">
          <cell r="B956">
            <v>2428</v>
          </cell>
          <cell r="C956">
            <v>951</v>
          </cell>
          <cell r="D956">
            <v>19</v>
          </cell>
          <cell r="E956">
            <v>12</v>
          </cell>
          <cell r="F956">
            <v>2566</v>
          </cell>
          <cell r="G956">
            <v>800043122772</v>
          </cell>
          <cell r="H956" t="str">
            <v>นาย</v>
          </cell>
          <cell r="I956" t="str">
            <v>ไสว</v>
          </cell>
          <cell r="J956" t="str">
            <v>ทาสี</v>
          </cell>
          <cell r="K956">
            <v>3500200061950</v>
          </cell>
          <cell r="L956" t="str">
            <v>จอมทอง</v>
          </cell>
          <cell r="M956" t="str">
            <v>เชียงใหม่ 3</v>
          </cell>
          <cell r="N956">
            <v>8</v>
          </cell>
          <cell r="O956" t="str">
            <v>ธนาคารประชาชน</v>
          </cell>
          <cell r="P956" t="str">
            <v>1.บุคคลค้ำประกัน</v>
          </cell>
          <cell r="Q956">
            <v>56728.959999999999</v>
          </cell>
          <cell r="R956">
            <v>7144.55</v>
          </cell>
          <cell r="S956" t="str">
            <v>จังหวัดฮอด</v>
          </cell>
          <cell r="T956" t="str">
            <v>ผบ1136</v>
          </cell>
          <cell r="U956">
            <v>2562</v>
          </cell>
          <cell r="V956" t="str">
            <v>ผบ1134</v>
          </cell>
          <cell r="W956">
            <v>2562</v>
          </cell>
          <cell r="AA956">
            <v>18</v>
          </cell>
          <cell r="AB956">
            <v>11</v>
          </cell>
          <cell r="AC956">
            <v>2562</v>
          </cell>
          <cell r="BB956" t="str">
            <v>สืบทรัพย์ 8/05/67//ลงผล 27/5/67//รายงานผล31/5/67</v>
          </cell>
          <cell r="BC956">
            <v>1800</v>
          </cell>
          <cell r="BD956">
            <v>18</v>
          </cell>
          <cell r="BE956">
            <v>7</v>
          </cell>
          <cell r="BF956">
            <v>2568</v>
          </cell>
          <cell r="BG956">
            <v>0</v>
          </cell>
          <cell r="BH956" t="str">
            <v>-</v>
          </cell>
          <cell r="BI956" t="str">
            <v>-</v>
          </cell>
          <cell r="BJ956" t="str">
            <v>-</v>
          </cell>
          <cell r="BK956">
            <v>0</v>
          </cell>
          <cell r="BL956">
            <v>2740</v>
          </cell>
          <cell r="BM956">
            <v>0</v>
          </cell>
          <cell r="BN956" t="str">
            <v/>
          </cell>
          <cell r="BO956" t="str">
            <v/>
          </cell>
          <cell r="BP956" t="str">
            <v/>
          </cell>
          <cell r="BQ956" t="str">
            <v>-</v>
          </cell>
          <cell r="BR956" t="str">
            <v>-</v>
          </cell>
          <cell r="BS956" t="str">
            <v>-</v>
          </cell>
          <cell r="BT956" t="str">
            <v>นายไสว ทาสี</v>
          </cell>
          <cell r="BU956">
            <v>883262011828</v>
          </cell>
          <cell r="BV956" t="str">
            <v xml:space="preserve">1.นายไสว ทาลี 
2.นางสาวนงค์คาร โปทา
3.นายสุริยนต์ ปันใจ
4.นางจันทิพย์ จารุวรรณ์
5.นางบุญใจ คำจั๋นใจ
</v>
          </cell>
          <cell r="BW956" t="str">
            <v xml:space="preserve">จำเลยที่ 1
คู่สมรสจำเลยที่ 1
จำเลยที่ 2
คู่สมรสจำเลยที่ 2
จำเลยที่ 3
</v>
          </cell>
          <cell r="BX956" t="str">
            <v xml:space="preserve">3-5002-00061-95-0
3-5002-00601-67-9
5-5002-90001-04-4
5-5002-90001-07-9
3-5002-00063-68-5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6" t="str">
            <v>พบ</v>
          </cell>
          <cell r="CB956">
            <v>6</v>
          </cell>
          <cell r="CC956"/>
          <cell r="CD956"/>
          <cell r="CE956"/>
          <cell r="CF956"/>
          <cell r="CG956"/>
          <cell r="CH956"/>
          <cell r="CK956"/>
        </row>
        <row r="957">
          <cell r="B957">
            <v>2429</v>
          </cell>
          <cell r="C957">
            <v>952</v>
          </cell>
          <cell r="D957">
            <v>19</v>
          </cell>
          <cell r="E957">
            <v>12</v>
          </cell>
          <cell r="F957">
            <v>2566</v>
          </cell>
          <cell r="G957">
            <v>800059505365</v>
          </cell>
          <cell r="H957" t="str">
            <v>นาย</v>
          </cell>
          <cell r="I957" t="str">
            <v>ไสว</v>
          </cell>
          <cell r="J957" t="str">
            <v>ทาสี</v>
          </cell>
          <cell r="K957">
            <v>3500200061950</v>
          </cell>
          <cell r="L957" t="str">
            <v>จอมทอง</v>
          </cell>
          <cell r="M957" t="str">
            <v>เชียงใหม่ 3</v>
          </cell>
          <cell r="N957">
            <v>8</v>
          </cell>
          <cell r="O957" t="str">
            <v>องค์กรชุมชน</v>
          </cell>
          <cell r="P957" t="str">
            <v>1.บุคคลค้ำประกัน</v>
          </cell>
          <cell r="Q957">
            <v>80660.75</v>
          </cell>
          <cell r="R957">
            <v>16485.84</v>
          </cell>
          <cell r="S957" t="str">
            <v>จังหวัดฮอด</v>
          </cell>
          <cell r="T957" t="str">
            <v>ผบ1135</v>
          </cell>
          <cell r="U957">
            <v>2562</v>
          </cell>
          <cell r="V957" t="str">
            <v>ผบ1133</v>
          </cell>
          <cell r="W957">
            <v>2562</v>
          </cell>
          <cell r="AA957">
            <v>18</v>
          </cell>
          <cell r="AB957">
            <v>11</v>
          </cell>
          <cell r="AC957">
            <v>2562</v>
          </cell>
          <cell r="BB957" t="str">
            <v>สืบทรัพย์ 8/05/67//ลงผล 27/5/67//รายงานผล31/5/67 คำสั่งสืบทรัพย์รอบที่ 2 27/8/2568</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นายไสว ทาสี</v>
          </cell>
          <cell r="BU957">
            <v>883262011828</v>
          </cell>
          <cell r="BV957"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7" t="str">
            <v xml:space="preserve">จำเลยที่ 1
คู่สมรสจำเลยที่ 1
จำเลยที่ 2
คู่สมรสจำเลยที่ 2
จำเลยที่ 3
คู่สมรสจำเลยที่ 3
</v>
          </cell>
          <cell r="BX957" t="str">
            <v xml:space="preserve">3-5002-00061-95-0
3-5002-00601-67-9
3-5002-00062-45-0
3-5002-00016-58-6
5-5002-90001-04-4
5-5002-90001-07-9
</v>
          </cell>
          <cell r="BY957"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7" t="str">
            <v>พบ</v>
          </cell>
          <cell r="CB957">
            <v>6</v>
          </cell>
          <cell r="CC957"/>
          <cell r="CD957"/>
          <cell r="CE957"/>
          <cell r="CF957"/>
          <cell r="CG957"/>
          <cell r="CH957"/>
          <cell r="CK957"/>
        </row>
        <row r="958">
          <cell r="B958">
            <v>2430</v>
          </cell>
          <cell r="C958">
            <v>953</v>
          </cell>
          <cell r="D958">
            <v>19</v>
          </cell>
          <cell r="E958">
            <v>12</v>
          </cell>
          <cell r="F958">
            <v>2566</v>
          </cell>
          <cell r="G958">
            <v>800074278709</v>
          </cell>
          <cell r="H958" t="str">
            <v>นาย</v>
          </cell>
          <cell r="I958" t="str">
            <v>สุทธิศักดิ์</v>
          </cell>
          <cell r="J958" t="str">
            <v>ขัดก๋า</v>
          </cell>
          <cell r="K958">
            <v>1500200165236</v>
          </cell>
          <cell r="L958" t="str">
            <v>จอมทอง</v>
          </cell>
          <cell r="M958" t="str">
            <v>เชียงใหม่ 3</v>
          </cell>
          <cell r="N958">
            <v>8</v>
          </cell>
          <cell r="O958" t="str">
            <v>ธนาคารประชาชน</v>
          </cell>
          <cell r="P958" t="str">
            <v>1.บุคคลค้ำประกัน</v>
          </cell>
          <cell r="Q958">
            <v>30000</v>
          </cell>
          <cell r="R958">
            <v>7150.08</v>
          </cell>
          <cell r="S958" t="str">
            <v>จังหวัดฮอด</v>
          </cell>
          <cell r="T958" t="str">
            <v>ผบ1165</v>
          </cell>
          <cell r="U958">
            <v>2562</v>
          </cell>
          <cell r="V958" t="str">
            <v>ผบ1140</v>
          </cell>
          <cell r="W958">
            <v>2562</v>
          </cell>
          <cell r="AA958">
            <v>18</v>
          </cell>
          <cell r="AB958">
            <v>11</v>
          </cell>
          <cell r="AC958">
            <v>2562</v>
          </cell>
          <cell r="BB958" t="str">
            <v>สืบทรัพย์ 26/04/67//ลงผล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นายสุทธิศักดิ์ ขัดก๋า</v>
          </cell>
          <cell r="BU958">
            <v>883262011827</v>
          </cell>
          <cell r="BV958" t="str">
            <v xml:space="preserve">3. </v>
          </cell>
          <cell r="BW958" t="str">
            <v>จำเลยที่ 1
จำเลยที่ 2
จำเลยที่ 3</v>
          </cell>
          <cell r="BX958" t="str">
            <v xml:space="preserve">1-5002-00165-23-6
1-5002-00149-73-7
3-5002-00272-36-5
</v>
          </cell>
          <cell r="BY958"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8" t="str">
            <v>พบ</v>
          </cell>
          <cell r="CB958">
            <v>3</v>
          </cell>
          <cell r="CC958"/>
          <cell r="CD958"/>
          <cell r="CE958"/>
          <cell r="CF958"/>
          <cell r="CG958"/>
          <cell r="CH958"/>
          <cell r="CK958"/>
        </row>
        <row r="959">
          <cell r="B959">
            <v>2431</v>
          </cell>
          <cell r="C959">
            <v>954</v>
          </cell>
          <cell r="D959">
            <v>19</v>
          </cell>
          <cell r="E959">
            <v>12</v>
          </cell>
          <cell r="F959">
            <v>2566</v>
          </cell>
          <cell r="G959">
            <v>800033424121</v>
          </cell>
          <cell r="H959" t="str">
            <v>นาย</v>
          </cell>
          <cell r="I959" t="str">
            <v>อิทธิพล</v>
          </cell>
          <cell r="J959" t="str">
            <v>สายกันธา</v>
          </cell>
          <cell r="K959">
            <v>3501500490440</v>
          </cell>
          <cell r="L959" t="str">
            <v>จอมทอง</v>
          </cell>
          <cell r="M959" t="str">
            <v>เชียงใหม่ 3</v>
          </cell>
          <cell r="N959">
            <v>8</v>
          </cell>
          <cell r="O959" t="str">
            <v>ธนาคารประชาชน</v>
          </cell>
          <cell r="P959" t="str">
            <v>1.บุคคลค้ำประกัน</v>
          </cell>
          <cell r="Q959">
            <v>82348.62</v>
          </cell>
          <cell r="R959">
            <v>24546.9</v>
          </cell>
          <cell r="S959" t="str">
            <v>แขวงเชียงใหม่</v>
          </cell>
          <cell r="T959" t="str">
            <v>ผบ527</v>
          </cell>
          <cell r="U959">
            <v>2564</v>
          </cell>
          <cell r="V959" t="str">
            <v>ผบ1074</v>
          </cell>
          <cell r="W959">
            <v>2564</v>
          </cell>
          <cell r="AA959">
            <v>6</v>
          </cell>
          <cell r="AB959">
            <v>7</v>
          </cell>
          <cell r="AC959">
            <v>2564</v>
          </cell>
          <cell r="BB959" t="str">
            <v>สืบทรัพย์ 25/04/67//ลงผล 10/5/67//</v>
          </cell>
          <cell r="BC959">
            <v>1800</v>
          </cell>
          <cell r="BD959">
            <v>8</v>
          </cell>
          <cell r="BE959">
            <v>8</v>
          </cell>
          <cell r="BF959">
            <v>2568</v>
          </cell>
          <cell r="BG959">
            <v>0</v>
          </cell>
          <cell r="BH959" t="str">
            <v>-</v>
          </cell>
          <cell r="BI959" t="str">
            <v>-</v>
          </cell>
          <cell r="BJ959" t="str">
            <v>-</v>
          </cell>
          <cell r="BK959">
            <v>0</v>
          </cell>
          <cell r="BL959">
            <v>1260</v>
          </cell>
          <cell r="BM959">
            <v>0</v>
          </cell>
          <cell r="BN959" t="str">
            <v/>
          </cell>
          <cell r="BO959" t="str">
            <v/>
          </cell>
          <cell r="BP959" t="str">
            <v/>
          </cell>
          <cell r="BQ959" t="str">
            <v>-</v>
          </cell>
          <cell r="BR959" t="str">
            <v>-</v>
          </cell>
          <cell r="BS959" t="str">
            <v>-</v>
          </cell>
          <cell r="BT959" t="str">
            <v>นายอิทธิพล สายกันธา</v>
          </cell>
          <cell r="BU959">
            <v>883263011046</v>
          </cell>
          <cell r="BV959" t="str">
            <v>4.</v>
          </cell>
          <cell r="BW959" t="str">
            <v>จำเลยที่ 1
คู่สมรสจำเลยที่ 1
จำเลยที่ 2
คู่สมรสจำเลยที่ 2
จำเลยที่ 3
คู่สมรสจำเลยที่ 3</v>
          </cell>
          <cell r="BX959" t="str">
            <v xml:space="preserve">3-5015-00440-44-0
3-5002-00919-38-5
3-5002-00931-11-3
3-5002-00386-92-1
5-5002-00017-79-5
3-5002-00917-76-5
</v>
          </cell>
          <cell r="BY959"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9" t="str">
            <v>ไม่พบ</v>
          </cell>
          <cell r="CB959">
            <v>6</v>
          </cell>
          <cell r="CC959"/>
          <cell r="CD959"/>
          <cell r="CE959"/>
          <cell r="CF959"/>
          <cell r="CG959"/>
          <cell r="CH959"/>
          <cell r="CK959"/>
        </row>
        <row r="960">
          <cell r="B960">
            <v>2432</v>
          </cell>
          <cell r="C960">
            <v>955</v>
          </cell>
          <cell r="D960">
            <v>19</v>
          </cell>
          <cell r="E960">
            <v>12</v>
          </cell>
          <cell r="F960">
            <v>2566</v>
          </cell>
          <cell r="G960">
            <v>800049442992</v>
          </cell>
          <cell r="H960" t="str">
            <v>นาย</v>
          </cell>
          <cell r="I960" t="str">
            <v>วิรัตน์</v>
          </cell>
          <cell r="J960" t="str">
            <v>พงศ์พนาชีวิน</v>
          </cell>
          <cell r="K960">
            <v>2500200001240</v>
          </cell>
          <cell r="L960" t="str">
            <v>จอมทอง</v>
          </cell>
          <cell r="M960" t="str">
            <v>เชียงใหม่ 3</v>
          </cell>
          <cell r="N960">
            <v>8</v>
          </cell>
          <cell r="O960" t="str">
            <v>ธนาคารประชาชน</v>
          </cell>
          <cell r="P960" t="str">
            <v>1.บุคคลค้ำประกัน</v>
          </cell>
          <cell r="Q960">
            <v>51512.58</v>
          </cell>
          <cell r="R960">
            <v>16093.91</v>
          </cell>
          <cell r="S960" t="str">
            <v>จังหวัดฮอด</v>
          </cell>
          <cell r="T960" t="str">
            <v>ผบ539</v>
          </cell>
          <cell r="U960">
            <v>2563</v>
          </cell>
          <cell r="V960" t="str">
            <v>ผบ161</v>
          </cell>
          <cell r="W960">
            <v>2564</v>
          </cell>
          <cell r="AA960">
            <v>24</v>
          </cell>
          <cell r="AB960">
            <v>8</v>
          </cell>
          <cell r="AC960">
            <v>2564</v>
          </cell>
          <cell r="BB960" t="str">
            <v>สืบทรัพย์ 26/04/67//ลงผล 21/5/67//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นายวิรัตน์ พงศ์พนาชีวิน</v>
          </cell>
          <cell r="BU960">
            <v>883263011267</v>
          </cell>
          <cell r="BV960"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60" t="str">
            <v>จำเลยที่ 1
คู่สมรสจำเลยที่ 1
จำเลยที่ 2
คู่สมรสจำเลยที่ 2
จำเลยที่ 3
คู่สมรสจำเลยที่ 3</v>
          </cell>
          <cell r="BX960" t="str">
            <v>2-5002-00001-24-0
3-5002-00503-65-1
1-5002-00002-11-6
1-5002-00022-44-3
3-5002-00494-10-4
3-5003-00272-78-2</v>
          </cell>
          <cell r="BY96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60" t="str">
            <v>ไม่พบ</v>
          </cell>
          <cell r="CB960">
            <v>6</v>
          </cell>
          <cell r="CC960"/>
          <cell r="CD960"/>
          <cell r="CE960"/>
          <cell r="CF960"/>
          <cell r="CG960"/>
          <cell r="CH960"/>
          <cell r="CK960"/>
        </row>
        <row r="961">
          <cell r="B961">
            <v>2433</v>
          </cell>
          <cell r="C961">
            <v>956</v>
          </cell>
          <cell r="D961">
            <v>19</v>
          </cell>
          <cell r="E961">
            <v>12</v>
          </cell>
          <cell r="F961">
            <v>2566</v>
          </cell>
          <cell r="G961">
            <v>800067572381</v>
          </cell>
          <cell r="H961" t="str">
            <v>นาย</v>
          </cell>
          <cell r="I961" t="str">
            <v>สุทัศน์</v>
          </cell>
          <cell r="J961" t="str">
            <v>บุญทา</v>
          </cell>
          <cell r="K961">
            <v>3500200517198</v>
          </cell>
          <cell r="L961" t="str">
            <v>จอมทอง</v>
          </cell>
          <cell r="M961" t="str">
            <v>เชียงใหม่ 3</v>
          </cell>
          <cell r="N961">
            <v>8</v>
          </cell>
          <cell r="O961" t="str">
            <v>ธนาคารประชาชน</v>
          </cell>
          <cell r="P961" t="str">
            <v>1.บุคคลค้ำประกัน</v>
          </cell>
          <cell r="Q961">
            <v>42996.06</v>
          </cell>
          <cell r="R961">
            <v>12966.29</v>
          </cell>
          <cell r="S961" t="str">
            <v>จังหวัดฮอด</v>
          </cell>
          <cell r="T961" t="str">
            <v>ผบ.1168</v>
          </cell>
          <cell r="U961">
            <v>2562</v>
          </cell>
          <cell r="V961" t="str">
            <v>ผบ.1308</v>
          </cell>
          <cell r="W961">
            <v>2562</v>
          </cell>
          <cell r="X961">
            <v>2</v>
          </cell>
          <cell r="Y961">
            <v>12</v>
          </cell>
          <cell r="Z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นายสุทัศน์ บุญทา</v>
          </cell>
          <cell r="BU961">
            <v>883262011834</v>
          </cell>
          <cell r="BV961" t="str">
            <v>1.นายสุทัศน์ บถุญทา
2.นายวัชรินทร์ พจนบัณฑิต
3.นางอาภาพร  พจนบัณฑิต
4.นายอุทัย ดำรงอนุรักษ์
5.นายจุฬา โชติธนกายจน์</v>
          </cell>
          <cell r="BW961" t="str">
            <v>จำเลยที่ 1
จำเลยที่ 2
คู่สมรสจำเลยที่ 2
จำเลยที่ 3
จำเลยที่ 4</v>
          </cell>
          <cell r="BX961" t="str">
            <v xml:space="preserve">3-500-00517-19-8
3-5002-00526-64-2
3-5002-00528-31-9
2-5002-000002-97-1
3-5002-00529-12-9
</v>
          </cell>
          <cell r="BY961" t="e">
            <v>#NAME?</v>
          </cell>
          <cell r="BZ961" t="str">
            <v>พบ</v>
          </cell>
          <cell r="CB961">
            <v>5</v>
          </cell>
          <cell r="CC961"/>
          <cell r="CD961"/>
          <cell r="CE961"/>
          <cell r="CF961"/>
          <cell r="CG961"/>
          <cell r="CH961"/>
          <cell r="CK961"/>
        </row>
        <row r="962">
          <cell r="B962">
            <v>2434</v>
          </cell>
          <cell r="C962">
            <v>957</v>
          </cell>
          <cell r="D962">
            <v>19</v>
          </cell>
          <cell r="E962">
            <v>12</v>
          </cell>
          <cell r="F962">
            <v>2566</v>
          </cell>
          <cell r="G962">
            <v>800043581399</v>
          </cell>
          <cell r="H962" t="str">
            <v>นาย</v>
          </cell>
          <cell r="I962" t="str">
            <v>เอกถวัลย์</v>
          </cell>
          <cell r="J962" t="str">
            <v>โยมนา</v>
          </cell>
          <cell r="K962">
            <v>3500200538519</v>
          </cell>
          <cell r="L962" t="str">
            <v>จอมทอง</v>
          </cell>
          <cell r="M962" t="str">
            <v>เชียงใหม่ 3</v>
          </cell>
          <cell r="N962">
            <v>8</v>
          </cell>
          <cell r="O962" t="str">
            <v>ธนาคารประชาชน</v>
          </cell>
          <cell r="P962" t="str">
            <v>1.บุคคลค้ำประกัน</v>
          </cell>
          <cell r="Q962">
            <v>65552</v>
          </cell>
          <cell r="R962">
            <v>12818.65</v>
          </cell>
          <cell r="S962" t="str">
            <v>จังหวัดฮอด</v>
          </cell>
          <cell r="T962" t="str">
            <v>ผบ.1180</v>
          </cell>
          <cell r="U962">
            <v>2562</v>
          </cell>
          <cell r="V962" t="str">
            <v>ผบ.1150</v>
          </cell>
          <cell r="W962">
            <v>2562</v>
          </cell>
          <cell r="X962"/>
          <cell r="Y962"/>
          <cell r="Z962"/>
          <cell r="AA962">
            <v>18</v>
          </cell>
          <cell r="AB962">
            <v>11</v>
          </cell>
          <cell r="AC962">
            <v>2562</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สืบทรัพย์ 25/04/67//ลงผล 10/5/67//</v>
          </cell>
          <cell r="BC962">
            <v>1800</v>
          </cell>
          <cell r="BD962">
            <v>8</v>
          </cell>
          <cell r="BE962">
            <v>8</v>
          </cell>
          <cell r="BF962">
            <v>2568</v>
          </cell>
          <cell r="BG962">
            <v>0</v>
          </cell>
          <cell r="BH962" t="str">
            <v>-</v>
          </cell>
          <cell r="BI962" t="str">
            <v>-</v>
          </cell>
          <cell r="BJ962" t="str">
            <v>-</v>
          </cell>
          <cell r="BK962">
            <v>0</v>
          </cell>
          <cell r="BL962">
            <v>1110</v>
          </cell>
          <cell r="BM962">
            <v>0</v>
          </cell>
          <cell r="BN962" t="str">
            <v/>
          </cell>
          <cell r="BO962" t="str">
            <v/>
          </cell>
          <cell r="BP962" t="str">
            <v/>
          </cell>
          <cell r="BQ962" t="str">
            <v>-</v>
          </cell>
          <cell r="BR962" t="str">
            <v>-</v>
          </cell>
          <cell r="BS962" t="str">
            <v>-</v>
          </cell>
          <cell r="BT962" t="str">
            <v>นายเอกถวัลย์ โยมนา</v>
          </cell>
          <cell r="BU962">
            <v>883262011836</v>
          </cell>
          <cell r="BV962" t="str">
            <v>1.นายเอกวัลย์ โยมนา
2.นางอำพร ใจมูล
3. นายประสงค์ บูรณะ
4.นางทองสาย คำใจ
5.นายดำรง แดนไกวัลฉัตร
6.นางน้อย ใจฟูโน</v>
          </cell>
          <cell r="BW962" t="str">
            <v>จำเลยที่ 1
คู่สมรสจำเลยที่ 1
จำเลยที่ 2
คู่สมรสจำเลยที่ 2
จำเลยที่ 3
คู่สมรสจำเลยที่ 3</v>
          </cell>
          <cell r="BX962" t="str">
            <v xml:space="preserve">3-5002-00538-51-9
3-6599-00200-87-9
3-5002-00540-11-4
3-5002-00537-06-7
2-5003-00026-48-1
3-5002-00535-70-6
</v>
          </cell>
          <cell r="BY962"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2" t="str">
            <v>ไม่พบ</v>
          </cell>
          <cell r="CA962"/>
          <cell r="CB962">
            <v>6</v>
          </cell>
          <cell r="CC962"/>
          <cell r="CD962"/>
          <cell r="CE962"/>
          <cell r="CF962"/>
          <cell r="CG962"/>
          <cell r="CH962"/>
          <cell r="CI962"/>
          <cell r="CJ962"/>
          <cell r="CK962"/>
          <cell r="CL962"/>
          <cell r="CM962"/>
          <cell r="CN962"/>
          <cell r="CO962"/>
          <cell r="CP962"/>
          <cell r="CQ962"/>
          <cell r="CR962"/>
          <cell r="CS962"/>
          <cell r="CT962"/>
          <cell r="CU962"/>
          <cell r="CV962"/>
          <cell r="CW962"/>
        </row>
        <row r="963">
          <cell r="B963">
            <v>2435</v>
          </cell>
          <cell r="C963">
            <v>958</v>
          </cell>
          <cell r="D963">
            <v>23</v>
          </cell>
          <cell r="E963">
            <v>1</v>
          </cell>
          <cell r="F963">
            <v>2567</v>
          </cell>
          <cell r="G963">
            <v>800032568506</v>
          </cell>
          <cell r="H963" t="str">
            <v>นาย</v>
          </cell>
          <cell r="I963" t="str">
            <v>มงคล</v>
          </cell>
          <cell r="J963" t="str">
            <v>บุตรต๊ะ</v>
          </cell>
          <cell r="K963"/>
          <cell r="L963" t="str">
            <v>จอมทอง</v>
          </cell>
          <cell r="M963" t="str">
            <v>เชียงใหม่ 3</v>
          </cell>
          <cell r="N963">
            <v>8</v>
          </cell>
          <cell r="O963"/>
          <cell r="P963"/>
          <cell r="Q963"/>
          <cell r="R963"/>
          <cell r="S963" t="str">
            <v>จังหวัดฮอด</v>
          </cell>
          <cell r="T963" t="str">
            <v>ผบ.1468</v>
          </cell>
          <cell r="U963">
            <v>2561</v>
          </cell>
          <cell r="V963" t="str">
            <v>ผบ.139</v>
          </cell>
          <cell r="W963">
            <v>2562</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ถอนการยึดและถอนการบังคับคดี 23/5/2567</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นายมงคล บุตรต๊ะ</v>
          </cell>
          <cell r="BU963">
            <v>0</v>
          </cell>
          <cell r="BV963"/>
          <cell r="BW963"/>
          <cell r="BX963"/>
          <cell r="BY963" t="e">
            <v>#NAME?</v>
          </cell>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row>
        <row r="964">
          <cell r="B964">
            <v>2436</v>
          </cell>
          <cell r="C964">
            <v>959</v>
          </cell>
          <cell r="D964">
            <v>23</v>
          </cell>
          <cell r="E964">
            <v>1</v>
          </cell>
          <cell r="F964">
            <v>2567</v>
          </cell>
          <cell r="G964">
            <v>800031141891</v>
          </cell>
          <cell r="H964" t="str">
            <v>นาย</v>
          </cell>
          <cell r="I964" t="str">
            <v>อุ่นคำ</v>
          </cell>
          <cell r="J964" t="str">
            <v>คำมูล</v>
          </cell>
          <cell r="K964"/>
          <cell r="L964" t="str">
            <v>ดอยเต่า</v>
          </cell>
          <cell r="M964" t="str">
            <v>เชียงใหม่ 3</v>
          </cell>
          <cell r="N964">
            <v>8</v>
          </cell>
          <cell r="O964"/>
          <cell r="P964"/>
          <cell r="Q964"/>
          <cell r="R964"/>
          <cell r="S964" t="str">
            <v>จังหวัดฮอด</v>
          </cell>
          <cell r="T964" t="str">
            <v>ผบ.1328</v>
          </cell>
          <cell r="U964">
            <v>2559</v>
          </cell>
          <cell r="V964" t="str">
            <v>ผบ.1474</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นายอุ่นคำ คำมูล</v>
          </cell>
          <cell r="BU964">
            <v>0</v>
          </cell>
          <cell r="BV964"/>
          <cell r="BW964"/>
          <cell r="BX964"/>
          <cell r="BY964"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4"/>
          <cell r="CA964"/>
          <cell r="CB964"/>
          <cell r="CC964"/>
          <cell r="CD964"/>
          <cell r="CE964"/>
          <cell r="CF964"/>
          <cell r="CG964"/>
          <cell r="CH964"/>
          <cell r="CI964"/>
          <cell r="CJ964"/>
          <cell r="CK964"/>
          <cell r="CL964"/>
          <cell r="CT964"/>
          <cell r="CU964"/>
          <cell r="CV964"/>
          <cell r="CW964"/>
        </row>
        <row r="965">
          <cell r="B965">
            <v>2437</v>
          </cell>
          <cell r="C965">
            <v>960</v>
          </cell>
          <cell r="D965">
            <v>23</v>
          </cell>
          <cell r="E965">
            <v>1</v>
          </cell>
          <cell r="F965">
            <v>2567</v>
          </cell>
          <cell r="G965">
            <v>8590530009</v>
          </cell>
          <cell r="H965" t="str">
            <v>นางสาว</v>
          </cell>
          <cell r="I965" t="str">
            <v>สายฝน</v>
          </cell>
          <cell r="J965" t="str">
            <v>ศรีสกุลดสาวภาคย์</v>
          </cell>
          <cell r="K965"/>
          <cell r="L965" t="str">
            <v>ดอยเต่า</v>
          </cell>
          <cell r="M965" t="str">
            <v>เชียงใหม่ 3</v>
          </cell>
          <cell r="N965">
            <v>8</v>
          </cell>
          <cell r="O965"/>
          <cell r="P965"/>
          <cell r="Q965"/>
          <cell r="R965"/>
          <cell r="S965" t="str">
            <v>จังหวัดฮอด</v>
          </cell>
          <cell r="T965" t="str">
            <v>ผบ.22</v>
          </cell>
          <cell r="U965">
            <v>2559</v>
          </cell>
          <cell r="V965" t="str">
            <v>ผบ.119</v>
          </cell>
          <cell r="W965">
            <v>2559</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ถอนการยึดและถอนการบังคับคดี 27/2/2568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นางสาวสายฝน ศรีสกุลดสาวภาคย์</v>
          </cell>
          <cell r="BU965">
            <v>0</v>
          </cell>
          <cell r="BV965"/>
          <cell r="BW965"/>
          <cell r="BX965"/>
          <cell r="BY965"/>
          <cell r="BZ965"/>
          <cell r="CA965"/>
          <cell r="CB965"/>
          <cell r="CC965"/>
          <cell r="CD965"/>
          <cell r="CE965"/>
          <cell r="CF965"/>
          <cell r="CG965"/>
          <cell r="CH965"/>
          <cell r="CI965"/>
          <cell r="CJ965"/>
          <cell r="CK965"/>
          <cell r="CL965"/>
          <cell r="CT965"/>
          <cell r="CU965"/>
          <cell r="CV965"/>
          <cell r="CW965"/>
        </row>
        <row r="966">
          <cell r="B966">
            <v>2438</v>
          </cell>
          <cell r="C966">
            <v>961</v>
          </cell>
          <cell r="D966">
            <v>23</v>
          </cell>
          <cell r="E966">
            <v>1</v>
          </cell>
          <cell r="F966">
            <v>2567</v>
          </cell>
          <cell r="G966">
            <v>800023546487</v>
          </cell>
          <cell r="H966" t="str">
            <v>นาง</v>
          </cell>
          <cell r="I966" t="str">
            <v>ทองเหรียญ</v>
          </cell>
          <cell r="J966" t="str">
            <v>แสนปัญญา</v>
          </cell>
          <cell r="K966"/>
          <cell r="L966" t="str">
            <v>ฮอด</v>
          </cell>
          <cell r="M966" t="str">
            <v>เชียงใหม่ 3</v>
          </cell>
          <cell r="N966">
            <v>8</v>
          </cell>
          <cell r="O966"/>
          <cell r="P966"/>
          <cell r="Q966"/>
          <cell r="R966"/>
          <cell r="S966" t="str">
            <v>จังหวัดฮอด</v>
          </cell>
          <cell r="T966" t="str">
            <v>ผบ.597</v>
          </cell>
          <cell r="U966">
            <v>2558</v>
          </cell>
          <cell r="V966" t="str">
            <v>ผบ.600</v>
          </cell>
          <cell r="W966">
            <v>2558</v>
          </cell>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นางทองเหรียญ แสนปัญญา</v>
          </cell>
          <cell r="BU966">
            <v>0</v>
          </cell>
          <cell r="BV966"/>
          <cell r="BW966"/>
          <cell r="BX966"/>
          <cell r="BY966"/>
          <cell r="BZ966"/>
          <cell r="CA966"/>
          <cell r="CB966"/>
          <cell r="CC966"/>
          <cell r="CD966"/>
          <cell r="CE966"/>
          <cell r="CF966"/>
          <cell r="CG966"/>
          <cell r="CH966"/>
          <cell r="CI966"/>
          <cell r="CJ966"/>
          <cell r="CK966"/>
          <cell r="CL966"/>
          <cell r="CT966"/>
          <cell r="CU966"/>
          <cell r="CV966"/>
          <cell r="CW966"/>
        </row>
        <row r="967">
          <cell r="B967">
            <v>2439</v>
          </cell>
          <cell r="C967">
            <v>963</v>
          </cell>
          <cell r="D967">
            <v>25</v>
          </cell>
          <cell r="E967">
            <v>1</v>
          </cell>
          <cell r="F967">
            <v>2567</v>
          </cell>
          <cell r="G967" t="str">
            <v>800056042438,
 800077713405</v>
          </cell>
          <cell r="H967" t="str">
            <v>นางสาว</v>
          </cell>
          <cell r="I967" t="str">
            <v>พรพิมล</v>
          </cell>
          <cell r="J967" t="str">
            <v>ดีนะ</v>
          </cell>
          <cell r="K967">
            <v>1501800074950</v>
          </cell>
          <cell r="L967" t="str">
            <v>อมก๋อย</v>
          </cell>
          <cell r="M967" t="str">
            <v>เชียงใหม่ 3</v>
          </cell>
          <cell r="N967">
            <v>8</v>
          </cell>
          <cell r="O967" t="str">
            <v>ธนาคารประชาชน</v>
          </cell>
          <cell r="P967" t="str">
            <v>1.บุคคลค้ำประกัน</v>
          </cell>
          <cell r="Q967">
            <v>76349.61</v>
          </cell>
          <cell r="R967">
            <v>18843.650000000001</v>
          </cell>
          <cell r="S967" t="str">
            <v>จังหวัดฮอด</v>
          </cell>
          <cell r="T967" t="str">
            <v>ผบE210</v>
          </cell>
          <cell r="U967">
            <v>2563</v>
          </cell>
          <cell r="V967" t="str">
            <v>ผบE331</v>
          </cell>
          <cell r="W967">
            <v>2563</v>
          </cell>
          <cell r="X967">
            <v>10</v>
          </cell>
          <cell r="Y967">
            <v>9</v>
          </cell>
          <cell r="Z967">
            <v>2563</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t="str">
            <v>สืบทรัพย์ รายงานสืบวันที่ 19/8/2567</v>
          </cell>
          <cell r="BC967" t="str">
            <v/>
          </cell>
          <cell r="BD967" t="str">
            <v/>
          </cell>
          <cell r="BE967" t="str">
            <v/>
          </cell>
          <cell r="BF967" t="str">
            <v/>
          </cell>
          <cell r="BG967" t="str">
            <v/>
          </cell>
          <cell r="BH967" t="str">
            <v/>
          </cell>
          <cell r="BI967" t="str">
            <v/>
          </cell>
          <cell r="BJ967" t="str">
            <v/>
          </cell>
          <cell r="BK967" t="str">
            <v/>
          </cell>
          <cell r="BL967" t="str">
            <v/>
          </cell>
          <cell r="BM967" t="str">
            <v/>
          </cell>
          <cell r="BN967" t="str">
            <v/>
          </cell>
          <cell r="BO967" t="str">
            <v/>
          </cell>
          <cell r="BP967" t="str">
            <v/>
          </cell>
          <cell r="BQ967" t="str">
            <v/>
          </cell>
          <cell r="BR967" t="str">
            <v/>
          </cell>
          <cell r="BS967" t="str">
            <v/>
          </cell>
          <cell r="BT967" t="str">
            <v>นางสาวพรพิมล ดีนะ</v>
          </cell>
          <cell r="BU967">
            <v>883262011669</v>
          </cell>
          <cell r="BV967" t="str">
            <v>1.นางสาวพรพิมล  ดีนะ 
2.นายมานพ  แก้วติ
3.นายนิพนธ์  ปู่ทอง
4.นางวันดี  ปู่ทอง</v>
          </cell>
          <cell r="BW967" t="str">
            <v>จำเลยที่ 1
จำเลยที่ 2
จำเลยที่ 3
คู่สมรสจำเลยที่ 3</v>
          </cell>
          <cell r="BX967" t="str">
            <v>1-5018-00074-95-0
3-5018-00204-61-2
3-5018-00128-46-1
8-5018-84038-43-4</v>
          </cell>
          <cell r="BY967"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7" t="str">
            <v>พบ</v>
          </cell>
          <cell r="CA967"/>
          <cell r="CB967">
            <v>4</v>
          </cell>
          <cell r="CC967" t="str">
            <v>นุสบา</v>
          </cell>
          <cell r="CD967"/>
          <cell r="CE967"/>
          <cell r="CF967"/>
          <cell r="CG967"/>
          <cell r="CH967"/>
          <cell r="CI967"/>
          <cell r="CJ967"/>
          <cell r="CK967"/>
          <cell r="CL967"/>
          <cell r="CT967">
            <v>243884</v>
          </cell>
          <cell r="CU967"/>
          <cell r="CV967"/>
          <cell r="CW967"/>
        </row>
        <row r="968">
          <cell r="B968">
            <v>2440</v>
          </cell>
          <cell r="C968">
            <v>964</v>
          </cell>
          <cell r="D968">
            <v>25</v>
          </cell>
          <cell r="E968">
            <v>1</v>
          </cell>
          <cell r="F968">
            <v>2567</v>
          </cell>
          <cell r="G968" t="str">
            <v>800071176211, 800062370302</v>
          </cell>
          <cell r="H968" t="str">
            <v>นาย</v>
          </cell>
          <cell r="I968" t="str">
            <v>วิทยา</v>
          </cell>
          <cell r="J968" t="str">
            <v>เจริญอายุวัฒ</v>
          </cell>
          <cell r="K968">
            <v>2501800081822</v>
          </cell>
          <cell r="L968" t="str">
            <v>อมก๋อย</v>
          </cell>
          <cell r="M968" t="str">
            <v>เชียงใหม่ 3</v>
          </cell>
          <cell r="N968">
            <v>8</v>
          </cell>
          <cell r="O968" t="str">
            <v>แก้ไขหนี้ฯ, ธนาคารประชาชน</v>
          </cell>
          <cell r="P968" t="str">
            <v>1.บุคคลค้ำประกัน</v>
          </cell>
          <cell r="Q968">
            <v>37920.99</v>
          </cell>
          <cell r="R968">
            <v>13100.95</v>
          </cell>
          <cell r="S968" t="str">
            <v>จังหวัดฮอด</v>
          </cell>
          <cell r="T968" t="str">
            <v>ผบ19</v>
          </cell>
          <cell r="U968">
            <v>2564</v>
          </cell>
          <cell r="V968" t="str">
            <v>ผบ39</v>
          </cell>
          <cell r="W968">
            <v>2564</v>
          </cell>
          <cell r="X968">
            <v>1</v>
          </cell>
          <cell r="Y968">
            <v>6</v>
          </cell>
          <cell r="Z968">
            <v>2564</v>
          </cell>
          <cell r="AA968"/>
          <cell r="AB968"/>
          <cell r="AC968"/>
          <cell r="AD968"/>
          <cell r="AE968"/>
          <cell r="AF968"/>
          <cell r="AG968">
            <v>7</v>
          </cell>
          <cell r="AH968">
            <v>6</v>
          </cell>
          <cell r="AI968">
            <v>2565</v>
          </cell>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v>1500</v>
          </cell>
          <cell r="BD968">
            <v>24</v>
          </cell>
          <cell r="BE968">
            <v>1</v>
          </cell>
          <cell r="BF968">
            <v>2568</v>
          </cell>
          <cell r="BG968">
            <v>0</v>
          </cell>
          <cell r="BH968" t="str">
            <v>-</v>
          </cell>
          <cell r="BI968" t="str">
            <v>-</v>
          </cell>
          <cell r="BJ968" t="str">
            <v>-</v>
          </cell>
          <cell r="BK968">
            <v>0</v>
          </cell>
          <cell r="BL968">
            <v>1260</v>
          </cell>
          <cell r="BM968">
            <v>0</v>
          </cell>
          <cell r="BN968" t="str">
            <v/>
          </cell>
          <cell r="BO968" t="str">
            <v/>
          </cell>
          <cell r="BP968" t="str">
            <v/>
          </cell>
          <cell r="BQ968" t="str">
            <v>-</v>
          </cell>
          <cell r="BR968" t="str">
            <v>-</v>
          </cell>
          <cell r="BS968" t="str">
            <v>-</v>
          </cell>
          <cell r="BT968" t="str">
            <v>นายวิทยา เจริญอายุวัฒ</v>
          </cell>
          <cell r="BU968">
            <v>883263011620</v>
          </cell>
          <cell r="BV968" t="str">
            <v>1.นายวิทยา  เจริญอายุวัฒ
2.นางสาวภคมน  เจริญอายุวัฒ
3.นายชัชชัย  ตะอู
4.นางสาวอนุสรา  พลเตโชดม
5.นายเลิศฤทธิ์  ขนม</v>
          </cell>
          <cell r="BW968" t="str">
            <v>จำเลยที่ 1
คู่สมรสจำเลยที่ 1
จำเลยที่ 2
คู่สมรสจำเลยที่ 2
จำเลยที่ 3</v>
          </cell>
          <cell r="BX968" t="str">
            <v>2-5018-00081-82-2
2-5018-00080-60-5
2-5018-00028-05-9
2-5018-00046-11-3
3-5201-00102-06-9</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8" t="str">
            <v>ไม่พบทรัพย์</v>
          </cell>
          <cell r="CA968"/>
          <cell r="CB968">
            <v>5</v>
          </cell>
          <cell r="CC968" t="str">
            <v>ลลิตา</v>
          </cell>
          <cell r="CD968"/>
          <cell r="CE968"/>
          <cell r="CF968"/>
          <cell r="CG968"/>
          <cell r="CH968"/>
          <cell r="CI968"/>
          <cell r="CJ968"/>
          <cell r="CK968"/>
          <cell r="CL968"/>
          <cell r="CT968">
            <v>243854</v>
          </cell>
          <cell r="CU968"/>
          <cell r="CV968"/>
          <cell r="CW968"/>
        </row>
        <row r="969">
          <cell r="B969">
            <v>2441</v>
          </cell>
          <cell r="C969">
            <v>965</v>
          </cell>
          <cell r="D969">
            <v>25</v>
          </cell>
          <cell r="E969">
            <v>1</v>
          </cell>
          <cell r="F969">
            <v>2567</v>
          </cell>
          <cell r="G969" t="str">
            <v>800073300793, 800097659448</v>
          </cell>
          <cell r="H969" t="str">
            <v>นางสาว</v>
          </cell>
          <cell r="I969" t="str">
            <v>อรพินธิ์</v>
          </cell>
          <cell r="J969" t="str">
            <v>จี่มะลิ</v>
          </cell>
          <cell r="K969">
            <v>3501800012004</v>
          </cell>
          <cell r="L969" t="str">
            <v>อมก๋อย</v>
          </cell>
          <cell r="M969" t="str">
            <v>เชียงใหม่ 3</v>
          </cell>
          <cell r="N969">
            <v>8</v>
          </cell>
          <cell r="O969" t="str">
            <v>แก้ไขหนี้ฯ</v>
          </cell>
          <cell r="P969" t="str">
            <v>1.บุคคลค้ำประกัน</v>
          </cell>
          <cell r="Q969">
            <v>32411.59</v>
          </cell>
          <cell r="R969">
            <v>7581.68</v>
          </cell>
          <cell r="S969" t="str">
            <v>จังหวัดฮอด</v>
          </cell>
          <cell r="T969" t="str">
            <v>ผบE169</v>
          </cell>
          <cell r="U969">
            <v>2563</v>
          </cell>
          <cell r="V969" t="str">
            <v>ผบE265</v>
          </cell>
          <cell r="W969">
            <v>2563</v>
          </cell>
          <cell r="X969"/>
          <cell r="Y969"/>
          <cell r="Z969"/>
          <cell r="AA969">
            <v>2</v>
          </cell>
          <cell r="AB969">
            <v>9</v>
          </cell>
          <cell r="AC969">
            <v>2563</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950</v>
          </cell>
          <cell r="BM969">
            <v>0</v>
          </cell>
          <cell r="BN969" t="str">
            <v/>
          </cell>
          <cell r="BO969" t="str">
            <v/>
          </cell>
          <cell r="BP969" t="str">
            <v/>
          </cell>
          <cell r="BQ969" t="str">
            <v>-</v>
          </cell>
          <cell r="BR969" t="str">
            <v>-</v>
          </cell>
          <cell r="BS969" t="str">
            <v>-</v>
          </cell>
          <cell r="BT969" t="str">
            <v>นางสาวอรพินธิ์ จี่มะลิ</v>
          </cell>
          <cell r="BU969">
            <v>883262011656</v>
          </cell>
          <cell r="BV969" t="str">
            <v>1.นางสาวอรพินธิ์  จี๋มะลิ
2.นายเสรี  โชติสันติพร
3.นางศรินทรา  อมรใฝ่เพิ่มพูน</v>
          </cell>
          <cell r="BW969" t="str">
            <v>จำเลยที่ 1
จำเลยที่ 2
คู่สมรสจำเลยที่ 2</v>
          </cell>
          <cell r="BX969" t="str">
            <v>3-5018-00012-00-4
3-5805-0047-73-1
1-804-00011-06-2</v>
          </cell>
          <cell r="BY969"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9" t="str">
            <v>ไม่พบทรัพย์</v>
          </cell>
          <cell r="CA969"/>
          <cell r="CB969">
            <v>3</v>
          </cell>
          <cell r="CC969" t="str">
            <v>ลลิตา</v>
          </cell>
          <cell r="CD969"/>
          <cell r="CE969"/>
          <cell r="CF969"/>
          <cell r="CG969"/>
          <cell r="CH969"/>
          <cell r="CI969"/>
          <cell r="CJ969"/>
          <cell r="CK969"/>
          <cell r="CL969"/>
          <cell r="CT969">
            <v>243854</v>
          </cell>
          <cell r="CU969"/>
          <cell r="CV969"/>
          <cell r="CW969"/>
        </row>
        <row r="970">
          <cell r="B970">
            <v>2442</v>
          </cell>
          <cell r="C970">
            <v>966</v>
          </cell>
          <cell r="D970">
            <v>25</v>
          </cell>
          <cell r="E970">
            <v>1</v>
          </cell>
          <cell r="F970">
            <v>2567</v>
          </cell>
          <cell r="G970">
            <v>800076741258</v>
          </cell>
          <cell r="H970" t="str">
            <v>นาย</v>
          </cell>
          <cell r="I970" t="str">
            <v>บุญชม</v>
          </cell>
          <cell r="J970" t="str">
            <v>ขอนพืช</v>
          </cell>
          <cell r="K970">
            <v>3540600085309</v>
          </cell>
          <cell r="L970" t="str">
            <v>อมก๋อย</v>
          </cell>
          <cell r="M970" t="str">
            <v>เชียงใหม่ 3</v>
          </cell>
          <cell r="N970">
            <v>8</v>
          </cell>
          <cell r="O970" t="str">
            <v>เคหะ, ไทรทอง, ไทรทอง</v>
          </cell>
          <cell r="P970" t="str">
            <v>1.บุคคลค้ำประกัน</v>
          </cell>
          <cell r="Q970">
            <v>37228.019999999997</v>
          </cell>
          <cell r="R970">
            <v>6236.13</v>
          </cell>
          <cell r="S970" t="str">
            <v>จังหวัดฮอด</v>
          </cell>
          <cell r="T970" t="str">
            <v>ผบ1036</v>
          </cell>
          <cell r="U970">
            <v>2562</v>
          </cell>
          <cell r="V970" t="str">
            <v>ผบ1174</v>
          </cell>
          <cell r="W970">
            <v>2562</v>
          </cell>
          <cell r="X970"/>
          <cell r="Y970"/>
          <cell r="Z970"/>
          <cell r="AA970">
            <v>19</v>
          </cell>
          <cell r="AB970">
            <v>11</v>
          </cell>
          <cell r="AC970">
            <v>2562</v>
          </cell>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 วันที่ 24/8/2567</v>
          </cell>
          <cell r="BC970">
            <v>900</v>
          </cell>
          <cell r="BD970">
            <v>24</v>
          </cell>
          <cell r="BE970">
            <v>1</v>
          </cell>
          <cell r="BF970">
            <v>2568</v>
          </cell>
          <cell r="BG970">
            <v>0</v>
          </cell>
          <cell r="BH970" t="str">
            <v>-</v>
          </cell>
          <cell r="BI970" t="str">
            <v>-</v>
          </cell>
          <cell r="BJ970" t="str">
            <v>-</v>
          </cell>
          <cell r="BK970">
            <v>0</v>
          </cell>
          <cell r="BL970">
            <v>775</v>
          </cell>
          <cell r="BM970">
            <v>0</v>
          </cell>
          <cell r="BN970" t="str">
            <v/>
          </cell>
          <cell r="BO970" t="str">
            <v/>
          </cell>
          <cell r="BP970" t="str">
            <v/>
          </cell>
          <cell r="BQ970" t="str">
            <v>-</v>
          </cell>
          <cell r="BR970" t="str">
            <v>-</v>
          </cell>
          <cell r="BS970" t="str">
            <v>-</v>
          </cell>
          <cell r="BT970" t="str">
            <v>นายบุญชม ขอนพืช</v>
          </cell>
          <cell r="BU970">
            <v>883262011661</v>
          </cell>
          <cell r="BV970" t="str">
            <v>1.นายบุญชม  ขอนพืช
2.นางสาวนิลุบล  ภูดัย
3.นางสาวจิณณ์พัชฌาน์  ศรีทอง</v>
          </cell>
          <cell r="BW970" t="str">
            <v>จำเลยที่ 1
คู่สมรสจำเลยที่ 1
จำเลยที่ 2</v>
          </cell>
          <cell r="BX970" t="str">
            <v>3-5406-00085-30-9
1-5018-00107-14-9
3-5014-00456-72-0</v>
          </cell>
          <cell r="BY970"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70" t="str">
            <v>ไม่พบทรัพย์</v>
          </cell>
          <cell r="CA970"/>
          <cell r="CB970">
            <v>3</v>
          </cell>
          <cell r="CC970" t="str">
            <v>ลลิตา</v>
          </cell>
          <cell r="CD970"/>
          <cell r="CE970"/>
          <cell r="CF970"/>
          <cell r="CG970"/>
          <cell r="CH970"/>
          <cell r="CI970"/>
          <cell r="CJ970"/>
          <cell r="CK970"/>
          <cell r="CL970"/>
          <cell r="CT970">
            <v>243854</v>
          </cell>
          <cell r="CU970"/>
          <cell r="CV970"/>
          <cell r="CW970"/>
        </row>
        <row r="971">
          <cell r="B971">
            <v>2443</v>
          </cell>
          <cell r="C971">
            <v>967</v>
          </cell>
          <cell r="D971">
            <v>31</v>
          </cell>
          <cell r="E971">
            <v>1</v>
          </cell>
          <cell r="F971">
            <v>2567</v>
          </cell>
          <cell r="G971">
            <v>800028944646</v>
          </cell>
          <cell r="H971" t="str">
            <v>นาย</v>
          </cell>
          <cell r="I971" t="str">
            <v>สุชาติ</v>
          </cell>
          <cell r="J971" t="str">
            <v>เทียนทอง</v>
          </cell>
          <cell r="K971" t="str">
            <v>3 5407 00442 53 7</v>
          </cell>
          <cell r="L971" t="str">
            <v>ดอยสะเก็ด</v>
          </cell>
          <cell r="M971" t="str">
            <v>เชียงใหม่ 2</v>
          </cell>
          <cell r="N971">
            <v>8</v>
          </cell>
          <cell r="O971"/>
          <cell r="P971" t="str">
            <v>1.บุคคลค้ำประกัน</v>
          </cell>
          <cell r="Q971"/>
          <cell r="R971"/>
          <cell r="S971" t="str">
            <v>จังหวัดแพร่</v>
          </cell>
          <cell r="T971" t="str">
            <v>ผบ.2265</v>
          </cell>
          <cell r="U971">
            <v>2557</v>
          </cell>
          <cell r="V971" t="str">
            <v>ผบ.2482</v>
          </cell>
          <cell r="W971">
            <v>2557</v>
          </cell>
          <cell r="X971">
            <v>27</v>
          </cell>
          <cell r="Y971">
            <v>10</v>
          </cell>
          <cell r="Z971">
            <v>2557</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รายงานผลสืบทรัพย์ 19/4/2567</v>
          </cell>
          <cell r="BC971">
            <v>900</v>
          </cell>
          <cell r="BD971">
            <v>30</v>
          </cell>
          <cell r="BE971">
            <v>5</v>
          </cell>
          <cell r="BF971">
            <v>2568</v>
          </cell>
          <cell r="BG971">
            <v>0</v>
          </cell>
          <cell r="BH971" t="str">
            <v>-</v>
          </cell>
          <cell r="BI971" t="str">
            <v>-</v>
          </cell>
          <cell r="BJ971" t="str">
            <v>-</v>
          </cell>
          <cell r="BK971">
            <v>0</v>
          </cell>
          <cell r="BL971">
            <v>845</v>
          </cell>
          <cell r="BM971">
            <v>0</v>
          </cell>
          <cell r="BN971" t="str">
            <v/>
          </cell>
          <cell r="BO971" t="str">
            <v/>
          </cell>
          <cell r="BP971" t="str">
            <v/>
          </cell>
          <cell r="BQ971" t="str">
            <v>-</v>
          </cell>
          <cell r="BR971" t="str">
            <v>-</v>
          </cell>
          <cell r="BS971" t="str">
            <v>-</v>
          </cell>
          <cell r="BT971" t="str">
            <v>นายสุชาติ เทียนทอง</v>
          </cell>
          <cell r="BU971">
            <v>0</v>
          </cell>
          <cell r="BV971" t="str">
            <v>1.นายสุชาติ เทียนทอง 
2.นางหรือนางสาวสมบูรณ์ อาจหาญ
3.นางสาวเกษราภรณ์ ศรีแก้วขัน</v>
          </cell>
          <cell r="BW971" t="str">
            <v>จำเลยที่ 1
จำเลยที่ 2
จำเลยที่ 3</v>
          </cell>
          <cell r="BX971" t="str">
            <v xml:space="preserve">3-5407-00442-53-7
3-5006-00260-21-6
1-5099-00455-54-5
</v>
          </cell>
          <cell r="BY971"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1" t="str">
            <v>ไม่พบ</v>
          </cell>
          <cell r="CA971"/>
          <cell r="CB971"/>
          <cell r="CC971"/>
          <cell r="CD971"/>
          <cell r="CE971"/>
          <cell r="CF971"/>
          <cell r="CG971"/>
          <cell r="CH971"/>
          <cell r="CI971"/>
          <cell r="CJ971"/>
          <cell r="CK971"/>
          <cell r="CL971"/>
          <cell r="CU971"/>
          <cell r="CV971"/>
          <cell r="CW971"/>
        </row>
        <row r="972">
          <cell r="B972">
            <v>2444</v>
          </cell>
          <cell r="C972">
            <v>968</v>
          </cell>
          <cell r="D972">
            <v>25</v>
          </cell>
          <cell r="E972">
            <v>1</v>
          </cell>
          <cell r="F972">
            <v>2567</v>
          </cell>
          <cell r="G972">
            <v>800075028780</v>
          </cell>
          <cell r="H972" t="str">
            <v>นาย</v>
          </cell>
          <cell r="I972" t="str">
            <v xml:space="preserve">นครินทร์ </v>
          </cell>
          <cell r="J972" t="str">
            <v>ญาติมาก</v>
          </cell>
          <cell r="K972">
            <v>1500400057852</v>
          </cell>
          <cell r="L972" t="str">
            <v>อมก๋อย</v>
          </cell>
          <cell r="M972" t="str">
            <v>เชียงใหม่ 3</v>
          </cell>
          <cell r="N972">
            <v>8</v>
          </cell>
          <cell r="O972" t="str">
            <v>ธนาคารประชาชน</v>
          </cell>
          <cell r="P972" t="str">
            <v>1.บุคคลค้ำประกัน</v>
          </cell>
          <cell r="Q972">
            <v>83330</v>
          </cell>
          <cell r="R972">
            <v>15085.06</v>
          </cell>
          <cell r="S972" t="str">
            <v>จังหวัดฮอด</v>
          </cell>
          <cell r="T972" t="str">
            <v>ผบ1037</v>
          </cell>
          <cell r="U972">
            <v>2562</v>
          </cell>
          <cell r="V972" t="str">
            <v>ผบ1175</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 วันที่ 24/8/2567</v>
          </cell>
          <cell r="BC972">
            <v>900</v>
          </cell>
          <cell r="BD972">
            <v>24</v>
          </cell>
          <cell r="BE972">
            <v>1</v>
          </cell>
          <cell r="BF972">
            <v>2568</v>
          </cell>
          <cell r="BG972">
            <v>0</v>
          </cell>
          <cell r="BH972" t="str">
            <v>-</v>
          </cell>
          <cell r="BI972" t="str">
            <v>-</v>
          </cell>
          <cell r="BJ972" t="str">
            <v>-</v>
          </cell>
          <cell r="BK972">
            <v>0</v>
          </cell>
          <cell r="BL972">
            <v>785</v>
          </cell>
          <cell r="BM972">
            <v>0</v>
          </cell>
          <cell r="BN972" t="str">
            <v/>
          </cell>
          <cell r="BO972" t="str">
            <v/>
          </cell>
          <cell r="BP972" t="str">
            <v/>
          </cell>
          <cell r="BQ972" t="str">
            <v>-</v>
          </cell>
          <cell r="BR972" t="str">
            <v>-</v>
          </cell>
          <cell r="BS972" t="str">
            <v>-</v>
          </cell>
          <cell r="BT972" t="str">
            <v>นายนครินทร์  ญาติมาก</v>
          </cell>
          <cell r="BU972">
            <v>883262011662</v>
          </cell>
          <cell r="BV972" t="str">
            <v xml:space="preserve">1.นายนครินทร์  ญาติมาก
2.นายวิวัฒน์  กริ่นซ้อน
3.นางจันทร์เจรา  กริ่นซ้อน
</v>
          </cell>
          <cell r="BW972" t="str">
            <v>จำเลยที่ 1
จำเลยที่ 2
คู่สมรสจำเลยที่ 2</v>
          </cell>
          <cell r="BX972" t="str">
            <v>1-5004-00057-85-2
3-5712-00375-05-0
3-5018-00053-76-2</v>
          </cell>
          <cell r="BY972"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2" t="str">
            <v>ไม่พบทรัพย์</v>
          </cell>
          <cell r="CA972"/>
          <cell r="CB972">
            <v>3</v>
          </cell>
          <cell r="CC972" t="str">
            <v>ลลิตา</v>
          </cell>
          <cell r="CD972"/>
          <cell r="CE972"/>
          <cell r="CF972"/>
          <cell r="CG972"/>
          <cell r="CH972"/>
          <cell r="CI972"/>
          <cell r="CJ972"/>
          <cell r="CK972"/>
          <cell r="CL972"/>
          <cell r="CT972">
            <v>243854</v>
          </cell>
          <cell r="CU972"/>
          <cell r="CV972"/>
          <cell r="CW972"/>
        </row>
        <row r="973">
          <cell r="B973">
            <v>2445</v>
          </cell>
          <cell r="C973">
            <v>969</v>
          </cell>
          <cell r="D973">
            <v>25</v>
          </cell>
          <cell r="E973">
            <v>1</v>
          </cell>
          <cell r="F973">
            <v>2567</v>
          </cell>
          <cell r="G973">
            <v>800072148938</v>
          </cell>
          <cell r="H973" t="str">
            <v>นางสาว</v>
          </cell>
          <cell r="I973" t="str">
            <v>พิมฤทัย</v>
          </cell>
          <cell r="J973" t="str">
            <v>ไชยวงษ์</v>
          </cell>
          <cell r="K973">
            <v>1501800073597</v>
          </cell>
          <cell r="L973" t="str">
            <v>อมก๋อย</v>
          </cell>
          <cell r="M973" t="str">
            <v>เชียงใหม่ 3</v>
          </cell>
          <cell r="N973">
            <v>8</v>
          </cell>
          <cell r="O973" t="str">
            <v>แก้ไขหนี้ฯ</v>
          </cell>
          <cell r="P973" t="str">
            <v>1.บุคคลค้ำประกัน</v>
          </cell>
          <cell r="Q973">
            <v>40277</v>
          </cell>
          <cell r="R973">
            <v>10178.950000000001</v>
          </cell>
          <cell r="S973" t="str">
            <v>จังหวัดฮอด</v>
          </cell>
          <cell r="T973" t="str">
            <v>ผบ1038</v>
          </cell>
          <cell r="U973">
            <v>2562</v>
          </cell>
          <cell r="V973" t="str">
            <v>ผบ1176</v>
          </cell>
          <cell r="W973">
            <v>2562</v>
          </cell>
          <cell r="X973"/>
          <cell r="Y973"/>
          <cell r="Z973"/>
          <cell r="AA973">
            <v>19</v>
          </cell>
          <cell r="AB973">
            <v>11</v>
          </cell>
          <cell r="AC973">
            <v>2562</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รายงานผลสืบทรัพย์ 27/8/2567</v>
          </cell>
          <cell r="BC973">
            <v>900</v>
          </cell>
          <cell r="BD973">
            <v>24</v>
          </cell>
          <cell r="BE973">
            <v>1</v>
          </cell>
          <cell r="BF973">
            <v>2568</v>
          </cell>
          <cell r="BG973">
            <v>0</v>
          </cell>
          <cell r="BH973" t="str">
            <v>-</v>
          </cell>
          <cell r="BI973" t="str">
            <v>-</v>
          </cell>
          <cell r="BJ973" t="str">
            <v>-</v>
          </cell>
          <cell r="BK973">
            <v>0</v>
          </cell>
          <cell r="BL973">
            <v>825</v>
          </cell>
          <cell r="BM973">
            <v>0</v>
          </cell>
          <cell r="BN973" t="str">
            <v/>
          </cell>
          <cell r="BO973" t="str">
            <v/>
          </cell>
          <cell r="BP973" t="str">
            <v/>
          </cell>
          <cell r="BQ973" t="str">
            <v>-</v>
          </cell>
          <cell r="BR973" t="str">
            <v>-</v>
          </cell>
          <cell r="BS973" t="str">
            <v>-</v>
          </cell>
          <cell r="BT973" t="str">
            <v>นางสาวพิมฤทัย ไชยวงษ์</v>
          </cell>
          <cell r="BU973">
            <v>883262011665</v>
          </cell>
          <cell r="BV973" t="str">
            <v>1.นางสาวพิมฤทัย  ไชยวงษ์
2.นางสาวพิมพิไล  ไชยวงษ์
3.นายสยาม  จันทร์หล้า</v>
          </cell>
          <cell r="BW973" t="str">
            <v>จำเลยที่ 1
จำเลยที่ 2
จำเลยที่ 3</v>
          </cell>
          <cell r="BX973" t="str">
            <v>1-5018-00073-59-7
2-5018-00037-12-2
1-5018-00057-15-0</v>
          </cell>
          <cell r="BY973"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3" t="str">
            <v>พบทรัพย์</v>
          </cell>
          <cell r="CA973"/>
          <cell r="CB973">
            <v>3</v>
          </cell>
          <cell r="CC973" t="str">
            <v>ลลิตา</v>
          </cell>
          <cell r="CD973"/>
          <cell r="CE973"/>
          <cell r="CF973"/>
          <cell r="CG973"/>
          <cell r="CH973"/>
          <cell r="CI973"/>
          <cell r="CJ973"/>
          <cell r="CK973"/>
          <cell r="CL973"/>
          <cell r="CT973">
            <v>243884</v>
          </cell>
          <cell r="CU973"/>
          <cell r="CV973"/>
          <cell r="CW973"/>
        </row>
        <row r="974">
          <cell r="B974">
            <v>2446</v>
          </cell>
          <cell r="C974">
            <v>970</v>
          </cell>
          <cell r="D974">
            <v>25</v>
          </cell>
          <cell r="E974">
            <v>1</v>
          </cell>
          <cell r="F974">
            <v>2567</v>
          </cell>
          <cell r="G974" t="str">
            <v>800087363175, 800087363183, 800087363167</v>
          </cell>
          <cell r="H974" t="str">
            <v>นางสาว</v>
          </cell>
          <cell r="I974" t="str">
            <v>มัณฑนา</v>
          </cell>
          <cell r="J974" t="str">
            <v>ดาวเลิศ</v>
          </cell>
          <cell r="K974">
            <v>1509900032831</v>
          </cell>
          <cell r="L974" t="str">
            <v>อมก๋อย</v>
          </cell>
          <cell r="M974" t="str">
            <v>เชียงใหม่ 3</v>
          </cell>
          <cell r="N974">
            <v>8</v>
          </cell>
          <cell r="O974" t="str">
            <v>เคหะ, ไทรทอง, ไทรทอง</v>
          </cell>
          <cell r="P974" t="str">
            <v>2.หลักทรัพย์ค้ำประกัน</v>
          </cell>
          <cell r="Q974">
            <v>2529940.9700000002</v>
          </cell>
          <cell r="R974">
            <v>322602.84000000003</v>
          </cell>
          <cell r="S974" t="str">
            <v>จังหวัดเชียงใหม่</v>
          </cell>
          <cell r="T974" t="str">
            <v>ผบE689</v>
          </cell>
          <cell r="U974">
            <v>2566</v>
          </cell>
          <cell r="V974" t="str">
            <v>ผบE917</v>
          </cell>
          <cell r="W974">
            <v>2566</v>
          </cell>
          <cell r="X974">
            <v>12</v>
          </cell>
          <cell r="Y974">
            <v>6</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//เอาไปยึด 11/6/2567//</v>
          </cell>
          <cell r="BC974" t="str">
            <v/>
          </cell>
          <cell r="BD974" t="str">
            <v/>
          </cell>
          <cell r="BE974" t="str">
            <v/>
          </cell>
          <cell r="BF974" t="str">
            <v/>
          </cell>
          <cell r="BG974" t="str">
            <v/>
          </cell>
          <cell r="BH974" t="str">
            <v/>
          </cell>
          <cell r="BI974" t="str">
            <v/>
          </cell>
          <cell r="BJ974" t="str">
            <v/>
          </cell>
          <cell r="BK974" t="str">
            <v/>
          </cell>
          <cell r="BL974" t="str">
            <v/>
          </cell>
          <cell r="BM974" t="str">
            <v/>
          </cell>
          <cell r="BN974" t="str">
            <v/>
          </cell>
          <cell r="BO974" t="str">
            <v/>
          </cell>
          <cell r="BP974" t="str">
            <v/>
          </cell>
          <cell r="BQ974" t="str">
            <v/>
          </cell>
          <cell r="BR974" t="str">
            <v/>
          </cell>
          <cell r="BS974" t="str">
            <v/>
          </cell>
          <cell r="BT974" t="str">
            <v>นางสาวมัณฑนา ดาวเลิศ</v>
          </cell>
          <cell r="BU974">
            <v>888166010068</v>
          </cell>
          <cell r="BV974"/>
          <cell r="BW974"/>
          <cell r="BX974"/>
          <cell r="BY974"/>
          <cell r="BZ974"/>
          <cell r="CA974"/>
          <cell r="CB974"/>
          <cell r="CC974"/>
          <cell r="CD974"/>
          <cell r="CE974"/>
          <cell r="CF974"/>
          <cell r="CG974"/>
          <cell r="CH974"/>
          <cell r="CI974"/>
          <cell r="CJ974"/>
          <cell r="CK974"/>
          <cell r="CL974"/>
          <cell r="CT974"/>
          <cell r="CU974"/>
          <cell r="CV974"/>
          <cell r="CW974"/>
        </row>
        <row r="975">
          <cell r="B975">
            <v>2447</v>
          </cell>
          <cell r="C975">
            <v>971</v>
          </cell>
          <cell r="D975">
            <v>25</v>
          </cell>
          <cell r="E975">
            <v>1</v>
          </cell>
          <cell r="F975">
            <v>2567</v>
          </cell>
          <cell r="G975">
            <v>800055923216</v>
          </cell>
          <cell r="H975" t="str">
            <v>นางสาว</v>
          </cell>
          <cell r="I975" t="str">
            <v>สมศรี</v>
          </cell>
          <cell r="J975" t="str">
            <v>วีรยุทธกำจร</v>
          </cell>
          <cell r="K975">
            <v>3501800239289</v>
          </cell>
          <cell r="L975" t="str">
            <v>อมก๋อย</v>
          </cell>
          <cell r="M975" t="str">
            <v>เชียงใหม่ 3</v>
          </cell>
          <cell r="N975">
            <v>8</v>
          </cell>
          <cell r="O975" t="str">
            <v>ธนาคารประชาชน</v>
          </cell>
          <cell r="P975" t="str">
            <v>1.บุคคลค้ำประกัน</v>
          </cell>
          <cell r="Q975">
            <v>80542.720000000001</v>
          </cell>
          <cell r="R975">
            <v>37414.269999999997</v>
          </cell>
          <cell r="S975" t="str">
            <v>จังหวัดฮอด</v>
          </cell>
          <cell r="T975" t="str">
            <v>ผบE568</v>
          </cell>
          <cell r="U975">
            <v>2566</v>
          </cell>
          <cell r="V975" t="str">
            <v>ผบE794</v>
          </cell>
          <cell r="W975">
            <v>2566</v>
          </cell>
          <cell r="X975">
            <v>11</v>
          </cell>
          <cell r="Y975">
            <v>7</v>
          </cell>
          <cell r="Z975">
            <v>2566</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รายงานผลสืบทรัพย์ 27/8/2567</v>
          </cell>
          <cell r="BC975">
            <v>1200</v>
          </cell>
          <cell r="BD975">
            <v>24</v>
          </cell>
          <cell r="BE975">
            <v>1</v>
          </cell>
          <cell r="BF975">
            <v>2568</v>
          </cell>
          <cell r="BG975">
            <v>0</v>
          </cell>
          <cell r="BH975" t="str">
            <v>-</v>
          </cell>
          <cell r="BI975" t="str">
            <v>-</v>
          </cell>
          <cell r="BJ975" t="str">
            <v>-</v>
          </cell>
          <cell r="BK975">
            <v>0</v>
          </cell>
          <cell r="BL975">
            <v>1140</v>
          </cell>
          <cell r="BM975">
            <v>0</v>
          </cell>
          <cell r="BN975" t="str">
            <v/>
          </cell>
          <cell r="BO975" t="str">
            <v/>
          </cell>
          <cell r="BP975" t="str">
            <v/>
          </cell>
          <cell r="BQ975" t="str">
            <v>-</v>
          </cell>
          <cell r="BR975" t="str">
            <v>-</v>
          </cell>
          <cell r="BS975" t="str">
            <v>-</v>
          </cell>
          <cell r="BT975" t="str">
            <v>นางสาวสมศรี วีรยุทธกำจร</v>
          </cell>
          <cell r="BU975">
            <v>888166010041</v>
          </cell>
          <cell r="BV975" t="str">
            <v xml:space="preserve">1.นางสาวหรือนางสมศรี  วีรยุทธกำจร
2.นายธงชัย  วุฒิศีลวัต
3.นายกร  อินต๊ะพันธ์
4.นางวิไลวรรณ  อินต๊ะพันธ์
</v>
          </cell>
          <cell r="BW975" t="str">
            <v>จำเลยที่ 1
คู่สมรสจำเลยที่ 1
จำเลยที่ 2
คู่สมรสจำเลยที่ 2</v>
          </cell>
          <cell r="BX975" t="str">
            <v>3-5018-00239-28-9
5-5018-01074-14-0
3-5018-00052-57-0
3-5018-00239-29-7</v>
          </cell>
          <cell r="BY975"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5" t="str">
            <v>พบทรัพย์</v>
          </cell>
          <cell r="CA975"/>
          <cell r="CB975">
            <v>4</v>
          </cell>
          <cell r="CC975" t="str">
            <v>ลลิตา</v>
          </cell>
          <cell r="CD975"/>
          <cell r="CE975"/>
          <cell r="CF975"/>
          <cell r="CG975"/>
          <cell r="CH975"/>
          <cell r="CI975"/>
          <cell r="CJ975"/>
          <cell r="CK975"/>
          <cell r="CL975"/>
          <cell r="CT975">
            <v>243884</v>
          </cell>
          <cell r="CU975"/>
          <cell r="CV975"/>
          <cell r="CW975"/>
        </row>
        <row r="976">
          <cell r="B976">
            <v>2448</v>
          </cell>
          <cell r="C976">
            <v>972</v>
          </cell>
          <cell r="D976">
            <v>25</v>
          </cell>
          <cell r="E976">
            <v>1</v>
          </cell>
          <cell r="F976">
            <v>2567</v>
          </cell>
          <cell r="G976">
            <v>800064000931</v>
          </cell>
          <cell r="H976" t="str">
            <v>นางสาว</v>
          </cell>
          <cell r="I976" t="str">
            <v xml:space="preserve">เบญญาภา </v>
          </cell>
          <cell r="J976" t="str">
            <v>ม่วงใหม่</v>
          </cell>
          <cell r="K976">
            <v>1361000209721</v>
          </cell>
          <cell r="L976" t="str">
            <v>ฮอด</v>
          </cell>
          <cell r="M976" t="str">
            <v>เชียงใหม่ 3</v>
          </cell>
          <cell r="N976">
            <v>8</v>
          </cell>
          <cell r="O976" t="str">
            <v>ธนาคารประชาชน</v>
          </cell>
          <cell r="P976" t="str">
            <v>1.บุคคลค้ำประกัน</v>
          </cell>
          <cell r="Q976">
            <v>174870</v>
          </cell>
          <cell r="R976">
            <v>44824.97</v>
          </cell>
          <cell r="S976" t="str">
            <v>จังหวัดฮอด</v>
          </cell>
          <cell r="T976" t="str">
            <v>ผบE204</v>
          </cell>
          <cell r="U976">
            <v>2563</v>
          </cell>
          <cell r="V976" t="str">
            <v>ผบE329</v>
          </cell>
          <cell r="W976">
            <v>2563</v>
          </cell>
          <cell r="X976">
            <v>10</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23/9/2567)</v>
          </cell>
          <cell r="BC976">
            <v>1500</v>
          </cell>
          <cell r="BD976">
            <v>8</v>
          </cell>
          <cell r="BE976">
            <v>8</v>
          </cell>
          <cell r="BF976">
            <v>2568</v>
          </cell>
          <cell r="BG976">
            <v>0</v>
          </cell>
          <cell r="BH976" t="str">
            <v>-</v>
          </cell>
          <cell r="BI976" t="str">
            <v>-</v>
          </cell>
          <cell r="BJ976" t="str">
            <v>-</v>
          </cell>
          <cell r="BK976">
            <v>0</v>
          </cell>
          <cell r="BL976">
            <v>505</v>
          </cell>
          <cell r="BM976">
            <v>0</v>
          </cell>
          <cell r="BN976" t="str">
            <v/>
          </cell>
          <cell r="BO976" t="str">
            <v/>
          </cell>
          <cell r="BP976" t="str">
            <v/>
          </cell>
          <cell r="BQ976" t="str">
            <v>-</v>
          </cell>
          <cell r="BR976" t="str">
            <v>-</v>
          </cell>
          <cell r="BS976" t="str">
            <v>-</v>
          </cell>
          <cell r="BT976" t="str">
            <v>นางสาวเบญญาภา  ม่วงใหม่</v>
          </cell>
          <cell r="BU976" t="str">
            <v xml:space="preserve"> </v>
          </cell>
          <cell r="BV976" t="str">
            <v>1.นางสาวฐิติชญาน์ ม่วงใหม่
2.นายรินทร์ คอนชัย
3.นางเพ็ญศรี ดอนชัย
4.นายแก้ว ดอนชัย
5.นายธีรเดช สืบเนียม</v>
          </cell>
          <cell r="BW976" t="str">
            <v>จำเลยที่ 1
คู่สมรสจำเลยที่ 1
จำเลยที่ 2
คู่สมรสจำเลยที่ 2
จำเลยที่ 3</v>
          </cell>
          <cell r="BX976" t="str">
            <v>1-3610-00209-72-1
1-5706-00042-51-4
5-5106-90001-43-3
3-5706-00198-66-9
3-5016-00325-41-6</v>
          </cell>
          <cell r="BY97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6" t="str">
            <v>ไม่พบ</v>
          </cell>
          <cell r="CA976"/>
          <cell r="CB976"/>
          <cell r="CC976" t="str">
            <v>ปฏิยุทธ์</v>
          </cell>
          <cell r="CD976"/>
          <cell r="CE976"/>
          <cell r="CF976"/>
          <cell r="CG976"/>
          <cell r="CH976"/>
          <cell r="CI976"/>
          <cell r="CJ976"/>
          <cell r="CK976"/>
          <cell r="CL976"/>
          <cell r="CT976"/>
          <cell r="CU976"/>
          <cell r="CV976"/>
          <cell r="CW976"/>
        </row>
        <row r="977">
          <cell r="B977">
            <v>2449</v>
          </cell>
          <cell r="C977">
            <v>973</v>
          </cell>
          <cell r="D977">
            <v>25</v>
          </cell>
          <cell r="E977">
            <v>1</v>
          </cell>
          <cell r="F977">
            <v>2567</v>
          </cell>
          <cell r="G977">
            <v>800088364669</v>
          </cell>
          <cell r="H977" t="str">
            <v>นาย</v>
          </cell>
          <cell r="I977" t="str">
            <v>เจริญพร</v>
          </cell>
          <cell r="J977" t="str">
            <v>สินสะโน</v>
          </cell>
          <cell r="K977">
            <v>1310600017147</v>
          </cell>
          <cell r="L977" t="str">
            <v>ฮอด</v>
          </cell>
          <cell r="M977" t="str">
            <v>เชียงใหม่ 3</v>
          </cell>
          <cell r="N977">
            <v>8</v>
          </cell>
          <cell r="O977" t="str">
            <v>ธนาคารประชาชน</v>
          </cell>
          <cell r="P977" t="str">
            <v>1.บุคคลค้ำประกัน</v>
          </cell>
          <cell r="Q977">
            <v>193216</v>
          </cell>
          <cell r="R977">
            <v>34710.15</v>
          </cell>
          <cell r="S977" t="str">
            <v>จังหวัดฮอด</v>
          </cell>
          <cell r="T977" t="str">
            <v>ผบE192</v>
          </cell>
          <cell r="U977">
            <v>2563</v>
          </cell>
          <cell r="V977" t="str">
            <v>ผบE321</v>
          </cell>
          <cell r="W977">
            <v>2563</v>
          </cell>
          <cell r="X977">
            <v>9</v>
          </cell>
          <cell r="Y977">
            <v>9</v>
          </cell>
          <cell r="Z977">
            <v>2563</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25/9/2567)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นายเจริญพร สินสะโน</v>
          </cell>
          <cell r="BU977">
            <v>883263011097</v>
          </cell>
          <cell r="BV977" t="str">
            <v>1.นาย เจริญทรัพย์ สินสะโน
2.นายพีระพงษ์ ถิ่นแย้ม
3.นางสาวดวงกมล ใบแก้ว
4.นายอนันต์ หล้าแง๋</v>
          </cell>
          <cell r="BW977" t="str">
            <v>จำเลยที่ 1
จำเลยที่ 2
จำเลยที่ 3
คู่สมรสจำเลยที่ 3</v>
          </cell>
          <cell r="BX977" t="str">
            <v>1-3106-00017-14-7
3-5016-00237-91-6
1-5016-00108-98-2
1-5016-00082-27-4</v>
          </cell>
          <cell r="BY977"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7" t="str">
            <v>พบ</v>
          </cell>
          <cell r="CA977"/>
          <cell r="CB977"/>
          <cell r="CC977" t="str">
            <v>ปฏิยุทธ์</v>
          </cell>
          <cell r="CD977"/>
          <cell r="CE977"/>
          <cell r="CF977"/>
          <cell r="CG977"/>
          <cell r="CH977"/>
          <cell r="CI977"/>
          <cell r="CJ977"/>
          <cell r="CK977"/>
          <cell r="CL977"/>
          <cell r="CT977"/>
          <cell r="CU977"/>
          <cell r="CV977"/>
          <cell r="CW977"/>
        </row>
        <row r="978">
          <cell r="B978">
            <v>2450</v>
          </cell>
          <cell r="C978">
            <v>974</v>
          </cell>
          <cell r="D978">
            <v>25</v>
          </cell>
          <cell r="E978">
            <v>1</v>
          </cell>
          <cell r="F978">
            <v>2567</v>
          </cell>
          <cell r="G978">
            <v>800085273889</v>
          </cell>
          <cell r="H978" t="str">
            <v>นาย</v>
          </cell>
          <cell r="I978" t="str">
            <v>ณัฐกร</v>
          </cell>
          <cell r="J978" t="str">
            <v>เสนะจุติ</v>
          </cell>
          <cell r="K978">
            <v>1509970118611</v>
          </cell>
          <cell r="L978" t="str">
            <v>ฮอด</v>
          </cell>
          <cell r="M978" t="str">
            <v>เชียงใหม่ 3</v>
          </cell>
          <cell r="N978">
            <v>8</v>
          </cell>
          <cell r="O978" t="str">
            <v>ธนาคารประชาชน</v>
          </cell>
          <cell r="P978" t="str">
            <v>1.บุคคลค้ำประกัน</v>
          </cell>
          <cell r="Q978">
            <v>38324</v>
          </cell>
          <cell r="R978">
            <v>4910.3</v>
          </cell>
          <cell r="S978" t="str">
            <v>จังหวัดฮอด</v>
          </cell>
          <cell r="T978" t="str">
            <v>ผบE171</v>
          </cell>
          <cell r="U978">
            <v>2563</v>
          </cell>
          <cell r="V978" t="str">
            <v>ผบE286</v>
          </cell>
          <cell r="W978">
            <v>2563</v>
          </cell>
          <cell r="X978"/>
          <cell r="Y978"/>
          <cell r="Z978"/>
          <cell r="AA978">
            <v>3</v>
          </cell>
          <cell r="AB978">
            <v>9</v>
          </cell>
          <cell r="AC978">
            <v>2563</v>
          </cell>
          <cell r="AD978"/>
          <cell r="AE978"/>
          <cell r="AF978"/>
          <cell r="AG978">
            <v>19</v>
          </cell>
          <cell r="AH978">
            <v>10</v>
          </cell>
          <cell r="AI978">
            <v>2564</v>
          </cell>
          <cell r="AJ978"/>
          <cell r="AK978"/>
          <cell r="AL978"/>
          <cell r="AM978"/>
          <cell r="AN978"/>
          <cell r="AO978"/>
          <cell r="AP978"/>
          <cell r="AQ978"/>
          <cell r="AR978"/>
          <cell r="AS978"/>
          <cell r="AT978"/>
          <cell r="AU978"/>
          <cell r="AV978"/>
          <cell r="AW978"/>
          <cell r="AX978"/>
          <cell r="AY978"/>
          <cell r="AZ978"/>
          <cell r="BA978"/>
          <cell r="BB978" t="str">
            <v>สืบทรัพย์ (คำสั่ง 25/1/2567) // (รายงานวันที่ 23/9/2567)</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นายณัฐกร เสนะจุติ</v>
          </cell>
          <cell r="BU978">
            <v>883263011165</v>
          </cell>
          <cell r="BV978" t="str">
            <v>1.นายณัฐกร เสนะจุคิ
2.นายภัทรพล แก้ววงศ์
3.นางสาวธนัธพร แก้วคำ</v>
          </cell>
          <cell r="BW978" t="str">
            <v>จำเลยที่ 1
จำเลยที่ 2
จำเลยที่ 3</v>
          </cell>
          <cell r="BX978" t="str">
            <v xml:space="preserve">1-5099-70118-61-1
1-5016-00057-59-8
3-5002-00142- 33-0 </v>
          </cell>
          <cell r="BY97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8" t="str">
            <v>ไม่พบ</v>
          </cell>
          <cell r="CA978"/>
          <cell r="CB978"/>
          <cell r="CC978" t="str">
            <v>ปฏิยุทธ์</v>
          </cell>
          <cell r="CD978"/>
          <cell r="CE978"/>
          <cell r="CF978"/>
          <cell r="CG978"/>
          <cell r="CH978"/>
          <cell r="CI978"/>
          <cell r="CJ978"/>
          <cell r="CK978"/>
          <cell r="CL978"/>
          <cell r="CT978"/>
          <cell r="CU978"/>
          <cell r="CV978"/>
          <cell r="CW978"/>
        </row>
        <row r="979">
          <cell r="B979">
            <v>2451</v>
          </cell>
          <cell r="C979">
            <v>975</v>
          </cell>
          <cell r="D979">
            <v>25</v>
          </cell>
          <cell r="E979">
            <v>1</v>
          </cell>
          <cell r="F979">
            <v>2567</v>
          </cell>
          <cell r="G979">
            <v>800064124434</v>
          </cell>
          <cell r="H979" t="str">
            <v>นาย</v>
          </cell>
          <cell r="I979" t="str">
            <v>ชัชวาล</v>
          </cell>
          <cell r="J979" t="str">
            <v>ไร่ดี</v>
          </cell>
          <cell r="K979">
            <v>3301201316580</v>
          </cell>
          <cell r="L979" t="str">
            <v>ฮอด</v>
          </cell>
          <cell r="M979" t="str">
            <v>เชียงใหม่ 3</v>
          </cell>
          <cell r="N979">
            <v>8</v>
          </cell>
          <cell r="O979" t="str">
            <v>ธนาคารประชาชน</v>
          </cell>
          <cell r="P979" t="str">
            <v>1.บุคคลค้ำประกัน</v>
          </cell>
          <cell r="Q979">
            <v>139564</v>
          </cell>
          <cell r="R979">
            <v>25367.09</v>
          </cell>
          <cell r="S979" t="str">
            <v>จังหวัดฮอด</v>
          </cell>
          <cell r="T979" t="str">
            <v>ผบE195</v>
          </cell>
          <cell r="U979">
            <v>2563</v>
          </cell>
          <cell r="V979" t="str">
            <v>ผบE323</v>
          </cell>
          <cell r="W979">
            <v>2563</v>
          </cell>
          <cell r="X979">
            <v>9</v>
          </cell>
          <cell r="Y979">
            <v>9</v>
          </cell>
          <cell r="Z979">
            <v>2563</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
          </cell>
          <cell r="BD979" t="str">
            <v/>
          </cell>
          <cell r="BE979" t="str">
            <v/>
          </cell>
          <cell r="BF979" t="str">
            <v/>
          </cell>
          <cell r="BG979" t="str">
            <v/>
          </cell>
          <cell r="BH979" t="str">
            <v/>
          </cell>
          <cell r="BI979" t="str">
            <v/>
          </cell>
          <cell r="BJ979" t="str">
            <v/>
          </cell>
          <cell r="BK979" t="str">
            <v/>
          </cell>
          <cell r="BL979" t="str">
            <v/>
          </cell>
          <cell r="BM979" t="str">
            <v/>
          </cell>
          <cell r="BN979" t="str">
            <v/>
          </cell>
          <cell r="BO979" t="str">
            <v/>
          </cell>
          <cell r="BP979" t="str">
            <v/>
          </cell>
          <cell r="BQ979" t="str">
            <v/>
          </cell>
          <cell r="BR979" t="str">
            <v/>
          </cell>
          <cell r="BS979" t="str">
            <v/>
          </cell>
          <cell r="BT979" t="str">
            <v>นายชัชวาล ไร่ดี</v>
          </cell>
          <cell r="BU979">
            <v>883263011100</v>
          </cell>
          <cell r="BV979"/>
          <cell r="BW979"/>
          <cell r="BX979"/>
          <cell r="BY979"/>
          <cell r="BZ979"/>
          <cell r="CA979"/>
          <cell r="CB979"/>
          <cell r="CC979"/>
          <cell r="CD979"/>
          <cell r="CE979"/>
          <cell r="CF979"/>
          <cell r="CG979"/>
          <cell r="CH979"/>
          <cell r="CI979"/>
          <cell r="CJ979"/>
          <cell r="CK979"/>
          <cell r="CL979"/>
          <cell r="CT979"/>
          <cell r="CU979"/>
          <cell r="CV979"/>
          <cell r="CW979"/>
        </row>
        <row r="980">
          <cell r="B980">
            <v>2452</v>
          </cell>
          <cell r="C980">
            <v>976</v>
          </cell>
          <cell r="D980">
            <v>25</v>
          </cell>
          <cell r="E980">
            <v>1</v>
          </cell>
          <cell r="F980">
            <v>2567</v>
          </cell>
          <cell r="G980">
            <v>800058815633</v>
          </cell>
          <cell r="H980" t="str">
            <v>นางสาว</v>
          </cell>
          <cell r="I980" t="str">
            <v>หทัยกาญจน์</v>
          </cell>
          <cell r="J980" t="str">
            <v>ศิริ</v>
          </cell>
          <cell r="K980">
            <v>3501800062630</v>
          </cell>
          <cell r="L980" t="str">
            <v>ฮอด</v>
          </cell>
          <cell r="M980" t="str">
            <v>เชียงใหม่ 3</v>
          </cell>
          <cell r="N980">
            <v>8</v>
          </cell>
          <cell r="O980" t="str">
            <v>พัฒนาองค์กรชุมชน</v>
          </cell>
          <cell r="P980" t="str">
            <v>1.บุคคลค้ำประกัน</v>
          </cell>
          <cell r="Q980">
            <v>64253.760000000002</v>
          </cell>
          <cell r="R980">
            <v>15337.07</v>
          </cell>
          <cell r="S980" t="str">
            <v>จังหวัดฮอด</v>
          </cell>
          <cell r="T980" t="str">
            <v>ผบE200</v>
          </cell>
          <cell r="U980">
            <v>2563</v>
          </cell>
          <cell r="V980" t="str">
            <v>ผบE318</v>
          </cell>
          <cell r="W980">
            <v>2563</v>
          </cell>
          <cell r="X980"/>
          <cell r="Y980"/>
          <cell r="Z980"/>
          <cell r="AA980">
            <v>9</v>
          </cell>
          <cell r="AB980">
            <v>9</v>
          </cell>
          <cell r="AC980">
            <v>2563</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v>900</v>
          </cell>
          <cell r="BD980">
            <v>24</v>
          </cell>
          <cell r="BE980">
            <v>1</v>
          </cell>
          <cell r="BF980">
            <v>2568</v>
          </cell>
          <cell r="BG980">
            <v>0</v>
          </cell>
          <cell r="BH980" t="str">
            <v>-</v>
          </cell>
          <cell r="BI980" t="str">
            <v>-</v>
          </cell>
          <cell r="BJ980" t="str">
            <v>-</v>
          </cell>
          <cell r="BK980">
            <v>0</v>
          </cell>
          <cell r="BL980">
            <v>1255</v>
          </cell>
          <cell r="BM980">
            <v>0</v>
          </cell>
          <cell r="BN980">
            <v>24</v>
          </cell>
          <cell r="BO980">
            <v>4</v>
          </cell>
          <cell r="BP980">
            <v>2568</v>
          </cell>
          <cell r="BQ980" t="str">
            <v>-</v>
          </cell>
          <cell r="BR980" t="str">
            <v>-</v>
          </cell>
          <cell r="BS980" t="str">
            <v>-</v>
          </cell>
          <cell r="BT980" t="str">
            <v>นางสาวหทัยกาญจน์ ศิริ</v>
          </cell>
          <cell r="BU980">
            <v>883263011109</v>
          </cell>
          <cell r="BV980" t="str">
            <v>1.นางสาวหทัยกาญจน์ ศิริ
2.นางสาวทอง หวันแดง
3. นางอาด อุตเวียง</v>
          </cell>
          <cell r="BW980" t="str">
            <v>จำเลยที่ 1
จำเลยที่ 2
จำเลยที่ 3</v>
          </cell>
          <cell r="BX980" t="str">
            <v>3-5018-00062-63-0
3-5016-00292-91-7
3-5016-00292-92-5</v>
          </cell>
          <cell r="BY980"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80" t="str">
            <v>พบ</v>
          </cell>
          <cell r="CA980"/>
          <cell r="CB980"/>
          <cell r="CC980" t="str">
            <v>ปฏิยุทธ์</v>
          </cell>
          <cell r="CD980"/>
          <cell r="CE980"/>
          <cell r="CF980"/>
          <cell r="CG980"/>
          <cell r="CH980"/>
          <cell r="CI980"/>
          <cell r="CJ980"/>
          <cell r="CK980"/>
          <cell r="CL980"/>
          <cell r="CT980">
            <v>243880</v>
          </cell>
          <cell r="CU980"/>
          <cell r="CV980"/>
          <cell r="CW980"/>
        </row>
        <row r="981">
          <cell r="B981">
            <v>2453</v>
          </cell>
          <cell r="C981">
            <v>977</v>
          </cell>
          <cell r="D981">
            <v>25</v>
          </cell>
          <cell r="E981">
            <v>1</v>
          </cell>
          <cell r="F981">
            <v>2567</v>
          </cell>
          <cell r="G981">
            <v>856253002476</v>
          </cell>
          <cell r="H981" t="str">
            <v>นาง</v>
          </cell>
          <cell r="I981" t="str">
            <v>ชิณากานต์</v>
          </cell>
          <cell r="J981" t="str">
            <v>เจริญสุข</v>
          </cell>
          <cell r="K981">
            <v>3501200598547</v>
          </cell>
          <cell r="L981" t="str">
            <v>ฮอด</v>
          </cell>
          <cell r="M981" t="str">
            <v>เชียงใหม่ 3</v>
          </cell>
          <cell r="N981">
            <v>8</v>
          </cell>
          <cell r="O981" t="str">
            <v>พัฒนาชีวิตครู</v>
          </cell>
          <cell r="P981" t="str">
            <v>1.บุคคลค้ำประกัน</v>
          </cell>
          <cell r="Q981">
            <v>1295870.43</v>
          </cell>
          <cell r="R981">
            <v>316713.37</v>
          </cell>
          <cell r="S981" t="str">
            <v>จังหวัดเชียงใหม่</v>
          </cell>
          <cell r="T981" t="str">
            <v>ผบ2315</v>
          </cell>
          <cell r="U981">
            <v>2560</v>
          </cell>
          <cell r="V981" t="str">
            <v>ผบ2690</v>
          </cell>
          <cell r="W981">
            <v>2560</v>
          </cell>
          <cell r="X981"/>
          <cell r="Y981"/>
          <cell r="Z981"/>
          <cell r="AA981">
            <v>25</v>
          </cell>
          <cell r="AB981">
            <v>12</v>
          </cell>
          <cell r="AC981">
            <v>2560</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สืบทรัพย์ (คำสั่ง 25/1/2567) //(รายงานวันที่ 4/9/67)</v>
          </cell>
          <cell r="BC981">
            <v>3000</v>
          </cell>
          <cell r="BD981">
            <v>24</v>
          </cell>
          <cell r="BE981">
            <v>1</v>
          </cell>
          <cell r="BF981">
            <v>2568</v>
          </cell>
          <cell r="BG981">
            <v>0</v>
          </cell>
          <cell r="BH981" t="str">
            <v>-</v>
          </cell>
          <cell r="BI981" t="str">
            <v>-</v>
          </cell>
          <cell r="BJ981" t="str">
            <v>-</v>
          </cell>
          <cell r="BK981">
            <v>0</v>
          </cell>
          <cell r="BL981">
            <v>6405</v>
          </cell>
          <cell r="BM981">
            <v>0</v>
          </cell>
          <cell r="BN981">
            <v>24</v>
          </cell>
          <cell r="BO981">
            <v>4</v>
          </cell>
          <cell r="BP981">
            <v>2568</v>
          </cell>
          <cell r="BQ981" t="str">
            <v>-</v>
          </cell>
          <cell r="BR981" t="str">
            <v>-</v>
          </cell>
          <cell r="BS981" t="str">
            <v>-</v>
          </cell>
          <cell r="BT981" t="str">
            <v>นางชิณากานต์ เจริญสุข</v>
          </cell>
          <cell r="BU981">
            <v>823760010284</v>
          </cell>
          <cell r="BV981"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1"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1" t="str">
            <v>3-5012-00598-54-7
3-5014-00290-33-3
3-5003-00348-24-0
5-5016-00006-82-1
3-5012-00603-21-4
3-5103-00376-35-9
1-5711-00056-29-1
3-5012-00124-27-8
3-5012-00232-07-1
3-5705-00896-16-0</v>
          </cell>
          <cell r="BY981"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1" t="str">
            <v>พบ</v>
          </cell>
          <cell r="CA981"/>
          <cell r="CB981"/>
          <cell r="CC981" t="str">
            <v>ปฏิยุทธ์</v>
          </cell>
          <cell r="CD981"/>
          <cell r="CE981"/>
          <cell r="CF981"/>
          <cell r="CG981"/>
          <cell r="CH981"/>
          <cell r="CI981"/>
          <cell r="CJ981"/>
          <cell r="CK981"/>
          <cell r="CL981"/>
          <cell r="CT981">
            <v>243880</v>
          </cell>
          <cell r="CU981"/>
          <cell r="CV981"/>
          <cell r="CW981"/>
        </row>
        <row r="982">
          <cell r="B982">
            <v>2454</v>
          </cell>
          <cell r="C982">
            <v>978</v>
          </cell>
          <cell r="D982">
            <v>25</v>
          </cell>
          <cell r="E982">
            <v>1</v>
          </cell>
          <cell r="F982">
            <v>2567</v>
          </cell>
          <cell r="G982">
            <v>856251001942</v>
          </cell>
          <cell r="H982" t="str">
            <v xml:space="preserve">นาย
</v>
          </cell>
          <cell r="I982" t="str">
            <v xml:space="preserve">เสริม 
</v>
          </cell>
          <cell r="J982" t="str">
            <v xml:space="preserve">แก้วก๋องมา
</v>
          </cell>
          <cell r="K982" t="str">
            <v>3 5002 00041 81 9
3 5002 00625 68 3</v>
          </cell>
          <cell r="L982" t="str">
            <v>ฮอด</v>
          </cell>
          <cell r="M982" t="str">
            <v>เชียงใหม่ 3</v>
          </cell>
          <cell r="N982">
            <v>8</v>
          </cell>
          <cell r="O982" t="str">
            <v>ไทรทอง</v>
          </cell>
          <cell r="P982" t="str">
            <v>2.หลักทรัพย์ค้ำประกัน</v>
          </cell>
          <cell r="Q982">
            <v>176124.86</v>
          </cell>
          <cell r="R982">
            <v>21415.01</v>
          </cell>
          <cell r="S982" t="str">
            <v>จังหวัดฮอด</v>
          </cell>
          <cell r="T982" t="str">
            <v>ผบ227</v>
          </cell>
          <cell r="U982">
            <v>2559</v>
          </cell>
          <cell r="V982" t="str">
            <v>ผบ330</v>
          </cell>
          <cell r="W982">
            <v>2559</v>
          </cell>
          <cell r="X982">
            <v>23</v>
          </cell>
          <cell r="Y982">
            <v>6</v>
          </cell>
          <cell r="Z982">
            <v>2559</v>
          </cell>
          <cell r="AA982"/>
          <cell r="AB982"/>
          <cell r="AC982"/>
          <cell r="AD982"/>
          <cell r="AE982"/>
          <cell r="AF982"/>
          <cell r="AG982">
            <v>1</v>
          </cell>
          <cell r="AH982">
            <v>5</v>
          </cell>
          <cell r="AI982">
            <v>2560</v>
          </cell>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23/9/2567)</v>
          </cell>
          <cell r="BC982">
            <v>900</v>
          </cell>
          <cell r="BD982">
            <v>18</v>
          </cell>
          <cell r="BE982">
            <v>7</v>
          </cell>
          <cell r="BF982">
            <v>2568</v>
          </cell>
          <cell r="BG982">
            <v>0</v>
          </cell>
          <cell r="BH982" t="str">
            <v>-</v>
          </cell>
          <cell r="BI982" t="str">
            <v>-</v>
          </cell>
          <cell r="BJ982" t="str">
            <v>-</v>
          </cell>
          <cell r="BK982">
            <v>0</v>
          </cell>
          <cell r="BL982">
            <v>255</v>
          </cell>
          <cell r="BM982">
            <v>0</v>
          </cell>
          <cell r="BN982" t="str">
            <v/>
          </cell>
          <cell r="BO982" t="str">
            <v/>
          </cell>
          <cell r="BP982" t="str">
            <v/>
          </cell>
          <cell r="BQ982" t="str">
            <v>-</v>
          </cell>
          <cell r="BR982" t="str">
            <v>-</v>
          </cell>
          <cell r="BS982" t="str">
            <v>-</v>
          </cell>
          <cell r="BT982" t="str">
            <v xml:space="preserve">นาย
เสริม 
 แก้วก๋องมา
</v>
          </cell>
          <cell r="BU982">
            <v>823759010207</v>
          </cell>
          <cell r="BV982" t="str">
            <v>1.นายเสริม แก้วก๋องมา
2.นางใฝทอง แก้วก๋องมา
3.นางสุดา เตชะวงค์</v>
          </cell>
          <cell r="BW982" t="str">
            <v>จำเลยที่ 1
จำเลยที่ 2
จำเลยที่ 3</v>
          </cell>
          <cell r="BX982" t="str">
            <v>3-5002-00041-81-9
3-5002-00625-68-3
3-5002-00625-66-7</v>
          </cell>
          <cell r="BY982"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2" t="str">
            <v>ไม่พบ</v>
          </cell>
          <cell r="CA982"/>
          <cell r="CB982"/>
          <cell r="CC982" t="str">
            <v>ปฏิยุทธ์</v>
          </cell>
          <cell r="CD982"/>
          <cell r="CE982"/>
          <cell r="CF982"/>
          <cell r="CH982"/>
          <cell r="CI982"/>
          <cell r="CJ982"/>
          <cell r="CK982"/>
          <cell r="CL982"/>
          <cell r="CT982"/>
          <cell r="CU982"/>
          <cell r="CV982"/>
          <cell r="CW982"/>
        </row>
        <row r="983">
          <cell r="B983">
            <v>2455</v>
          </cell>
          <cell r="C983">
            <v>979</v>
          </cell>
          <cell r="D983">
            <v>25</v>
          </cell>
          <cell r="E983">
            <v>1</v>
          </cell>
          <cell r="F983">
            <v>2567</v>
          </cell>
          <cell r="G983">
            <v>800062007847</v>
          </cell>
          <cell r="H983" t="str">
            <v>นาย</v>
          </cell>
          <cell r="I983" t="str">
            <v>รังสรรค์</v>
          </cell>
          <cell r="J983" t="str">
            <v>อินทะนู</v>
          </cell>
          <cell r="K983">
            <v>3190200547431</v>
          </cell>
          <cell r="L983" t="str">
            <v>ฮอด</v>
          </cell>
          <cell r="M983" t="str">
            <v>เชียงใหม่ 3</v>
          </cell>
          <cell r="N983">
            <v>8</v>
          </cell>
          <cell r="O983" t="str">
            <v>ธนาคารประชาชน</v>
          </cell>
          <cell r="P983" t="str">
            <v>1.บุคคลค้ำประกัน</v>
          </cell>
          <cell r="Q983">
            <v>49712.87</v>
          </cell>
          <cell r="R983">
            <v>19877.259999999998</v>
          </cell>
          <cell r="S983" t="str">
            <v>จังหวัดฮอด</v>
          </cell>
          <cell r="T983" t="str">
            <v>ผบ62</v>
          </cell>
          <cell r="U983">
            <v>2564</v>
          </cell>
          <cell r="V983" t="str">
            <v>ผบ77</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นายรังสรรค์ อินทะนู</v>
          </cell>
          <cell r="BU983">
            <v>883263011156</v>
          </cell>
          <cell r="BV983" t="str">
            <v>1.นายรังสรรค์ อินทะนุ
2.นางสาวเนรัญชรา จันทราศรี
3.นางน้ำฝน แสนดี
4.ร.ต.ไสว คำละ</v>
          </cell>
          <cell r="BW983" t="str">
            <v>จำเลยที่ 1
จำเลยที่ 2
จำเลยที่ 3
คู่สมรสจำเลยที่ 3</v>
          </cell>
          <cell r="BX983" t="str">
            <v>3-1902-00547-43-1
3-5016-00014-09-7
3-5099-00984-02-1
5-5106-90006-52-3</v>
          </cell>
          <cell r="BY98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3" t="str">
            <v>พบ</v>
          </cell>
          <cell r="CA983"/>
          <cell r="CB983"/>
          <cell r="CC983" t="str">
            <v>ปฏิยุทธ์</v>
          </cell>
          <cell r="CD983"/>
          <cell r="CE983"/>
          <cell r="CF983"/>
          <cell r="CH983"/>
          <cell r="CI983"/>
          <cell r="CJ983"/>
          <cell r="CK983"/>
          <cell r="CL983"/>
          <cell r="CT983"/>
          <cell r="CU983"/>
          <cell r="CV983"/>
          <cell r="CW983"/>
        </row>
        <row r="984">
          <cell r="B984">
            <v>2456</v>
          </cell>
          <cell r="C984">
            <v>980</v>
          </cell>
          <cell r="D984">
            <v>25</v>
          </cell>
          <cell r="E984">
            <v>1</v>
          </cell>
          <cell r="F984">
            <v>2567</v>
          </cell>
          <cell r="G984">
            <v>800039105724</v>
          </cell>
          <cell r="H984" t="str">
            <v>นาง</v>
          </cell>
          <cell r="I984" t="str">
            <v>ธัญญรัตน์</v>
          </cell>
          <cell r="J984" t="str">
            <v>คำแห่</v>
          </cell>
          <cell r="K984">
            <v>3500200005189</v>
          </cell>
          <cell r="L984" t="str">
            <v>ฮอด</v>
          </cell>
          <cell r="M984" t="str">
            <v>เชียงใหม่ 3</v>
          </cell>
          <cell r="N984">
            <v>8</v>
          </cell>
          <cell r="O984" t="str">
            <v>ธนาคารประชาชน</v>
          </cell>
          <cell r="P984" t="str">
            <v>1.บุคคลค้ำประกัน</v>
          </cell>
          <cell r="Q984">
            <v>55000</v>
          </cell>
          <cell r="R984">
            <v>5979.04</v>
          </cell>
          <cell r="S984" t="str">
            <v>จังหวัดฮอด</v>
          </cell>
          <cell r="T984" t="str">
            <v>ผบ257</v>
          </cell>
          <cell r="U984">
            <v>2560</v>
          </cell>
          <cell r="V984" t="str">
            <v>ผบ260</v>
          </cell>
          <cell r="W984">
            <v>2560</v>
          </cell>
          <cell r="X984"/>
          <cell r="Y984"/>
          <cell r="Z984"/>
          <cell r="AA984">
            <v>14</v>
          </cell>
          <cell r="AB984">
            <v>6</v>
          </cell>
          <cell r="AC984">
            <v>2560</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25/9/2567)</v>
          </cell>
          <cell r="BC984">
            <v>1200</v>
          </cell>
          <cell r="BD984">
            <v>18</v>
          </cell>
          <cell r="BE984">
            <v>7</v>
          </cell>
          <cell r="BF984">
            <v>2568</v>
          </cell>
          <cell r="BG984">
            <v>0</v>
          </cell>
          <cell r="BH984" t="str">
            <v>-</v>
          </cell>
          <cell r="BI984" t="str">
            <v>-</v>
          </cell>
          <cell r="BJ984" t="str">
            <v>-</v>
          </cell>
          <cell r="BK984">
            <v>0</v>
          </cell>
          <cell r="BL984">
            <v>595</v>
          </cell>
          <cell r="BM984">
            <v>0</v>
          </cell>
          <cell r="BN984" t="str">
            <v/>
          </cell>
          <cell r="BO984" t="str">
            <v/>
          </cell>
          <cell r="BP984" t="str">
            <v/>
          </cell>
          <cell r="BQ984" t="str">
            <v>-</v>
          </cell>
          <cell r="BR984" t="str">
            <v>-</v>
          </cell>
          <cell r="BS984" t="str">
            <v>-</v>
          </cell>
          <cell r="BT984" t="str">
            <v>นางธัญญรัตน์ คำแห่</v>
          </cell>
          <cell r="BU984">
            <v>8237599010210</v>
          </cell>
          <cell r="BV984" t="str">
            <v>1.นางธัญญรัตน์ ปัญญายิ่ง
2.นายกมล ปิมปัญญา
3.นางยุพา ถอนยอด
4.นายสวัสดิ์ เหงียนดิ่น</v>
          </cell>
          <cell r="BW984" t="str">
            <v>จำเลยที่ 1
จำเลยที่ 2
จำเลยที่ 3
คู่สมรสจำเลยที่ 3</v>
          </cell>
          <cell r="BX984" t="str">
            <v>3-5002-00005-18-9
3-5002-00706-95-1
3-5002-00601-26-1
8-4301-88002-38-5</v>
          </cell>
          <cell r="BY98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4" t="str">
            <v>พบ</v>
          </cell>
          <cell r="CA984"/>
          <cell r="CB984"/>
          <cell r="CC984" t="str">
            <v>ปฏิยุทธ์</v>
          </cell>
          <cell r="CD984" t="str">
            <v>นางธัญญรัตน์ คำแห่</v>
          </cell>
          <cell r="CE984"/>
          <cell r="CF984"/>
          <cell r="CG984"/>
          <cell r="CH984"/>
          <cell r="CI984"/>
          <cell r="CJ984"/>
          <cell r="CK984"/>
          <cell r="CL984"/>
          <cell r="CT984"/>
          <cell r="CU984"/>
          <cell r="CV984"/>
          <cell r="CW984"/>
        </row>
        <row r="985">
          <cell r="B985">
            <v>2457</v>
          </cell>
          <cell r="C985">
            <v>981</v>
          </cell>
          <cell r="D985">
            <v>25</v>
          </cell>
          <cell r="E985">
            <v>1</v>
          </cell>
          <cell r="F985">
            <v>2567</v>
          </cell>
          <cell r="G985">
            <v>800021574465</v>
          </cell>
          <cell r="H985" t="str">
            <v>นาง</v>
          </cell>
          <cell r="I985" t="str">
            <v>แสงจันทร์</v>
          </cell>
          <cell r="J985" t="str">
            <v>วิมาลา</v>
          </cell>
          <cell r="K985">
            <v>3501600100732</v>
          </cell>
          <cell r="L985" t="str">
            <v>ฮอด</v>
          </cell>
          <cell r="M985" t="str">
            <v>เชียงใหม่ 3</v>
          </cell>
          <cell r="N985">
            <v>8</v>
          </cell>
          <cell r="O985" t="str">
            <v>ธนาคารประชาชน</v>
          </cell>
          <cell r="P985" t="str">
            <v>1.บุคคลค้ำประกัน</v>
          </cell>
          <cell r="Q985">
            <v>37628.76</v>
          </cell>
          <cell r="R985">
            <v>13553.68</v>
          </cell>
          <cell r="S985" t="str">
            <v>จังหวัดฮอด</v>
          </cell>
          <cell r="T985" t="str">
            <v>ผบ1060</v>
          </cell>
          <cell r="U985">
            <v>2562</v>
          </cell>
          <cell r="V985" t="str">
            <v>ผบ1188</v>
          </cell>
          <cell r="W985">
            <v>2562</v>
          </cell>
          <cell r="X985"/>
          <cell r="Y985"/>
          <cell r="Z985"/>
          <cell r="AA985">
            <v>19</v>
          </cell>
          <cell r="AB985">
            <v>11</v>
          </cell>
          <cell r="AC985">
            <v>2562</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23/9/2567)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นางแสงจันทร์ วิมาลา</v>
          </cell>
          <cell r="BU985">
            <v>823758010717</v>
          </cell>
          <cell r="BV985" t="str">
            <v>1.นางแสงจันทร์ วิมาลา
2.นายมงคล วิมาลา
3.นางสาวฟทัย กันทะติ๊บ
4.นายบุญยก คำแก้ว
5.นางมาลี คำแก้ว</v>
          </cell>
          <cell r="BW985" t="str">
            <v xml:space="preserve">จำเลยที่ 1
คู่สมรสจำเลยที่ 1
จำเลยที่ 2
จำเลยที่ 3
คู่สมรสจำเลยที่ 3
</v>
          </cell>
          <cell r="BX985" t="str">
            <v>3-5016-00100-73-2
3-5016-00098-33-9
3-5103-00352-76-0
3-5002-00746-42-1
3-9201-00728-36-3</v>
          </cell>
          <cell r="BY98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5" t="str">
            <v>ไม่พบ</v>
          </cell>
          <cell r="CA985"/>
          <cell r="CB985"/>
          <cell r="CC985" t="str">
            <v>ปฏิยุทธ์</v>
          </cell>
          <cell r="CD985"/>
          <cell r="CE985"/>
          <cell r="CF985"/>
          <cell r="CG985"/>
          <cell r="CH985"/>
          <cell r="CI985"/>
          <cell r="CJ985"/>
          <cell r="CK985"/>
          <cell r="CL985"/>
          <cell r="CT985"/>
          <cell r="CU985"/>
          <cell r="CV985"/>
          <cell r="CW985"/>
        </row>
        <row r="986">
          <cell r="B986">
            <v>2458</v>
          </cell>
          <cell r="C986">
            <v>982</v>
          </cell>
          <cell r="D986">
            <v>25</v>
          </cell>
          <cell r="E986">
            <v>1</v>
          </cell>
          <cell r="F986">
            <v>2567</v>
          </cell>
          <cell r="G986">
            <v>800026585599</v>
          </cell>
          <cell r="H986" t="str">
            <v>นาง</v>
          </cell>
          <cell r="I986" t="str">
            <v>วิลาวัลย์</v>
          </cell>
          <cell r="J986" t="str">
            <v>เจริญสุข</v>
          </cell>
          <cell r="K986">
            <v>3501600010989</v>
          </cell>
          <cell r="L986" t="str">
            <v>ฮอด</v>
          </cell>
          <cell r="M986" t="str">
            <v xml:space="preserve">เชียงใหม่ 3 </v>
          </cell>
          <cell r="N986">
            <v>8</v>
          </cell>
          <cell r="O986" t="str">
            <v>ธนาคารประชาชน</v>
          </cell>
          <cell r="P986" t="str">
            <v>1.บุคคลค้ำประกัน</v>
          </cell>
          <cell r="Q986">
            <v>164572</v>
          </cell>
          <cell r="R986">
            <v>19668.18</v>
          </cell>
          <cell r="S986" t="str">
            <v>จังหวัดฮอด</v>
          </cell>
          <cell r="T986" t="str">
            <v>ผบ749</v>
          </cell>
          <cell r="U986">
            <v>2558</v>
          </cell>
          <cell r="V986" t="str">
            <v>ผบ1140</v>
          </cell>
          <cell r="W986">
            <v>2559</v>
          </cell>
          <cell r="X986">
            <v>7</v>
          </cell>
          <cell r="Y986">
            <v>3</v>
          </cell>
          <cell r="Z986">
            <v>2559</v>
          </cell>
          <cell r="AA986"/>
          <cell r="AB986"/>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นางวิลาวัลย์ เจริญสุข</v>
          </cell>
          <cell r="BU986">
            <v>0</v>
          </cell>
          <cell r="BV986" t="str">
            <v>1.นางสาววิลาวัลย์ เจริญสุข
2.นายประพันธ์ บ้านเรือน
3.นายดำ ปันทะวัง
4.นายณัฐพร ณ ลำพูน</v>
          </cell>
          <cell r="BW986" t="str">
            <v>จำเลยที่ 1
คู่สมรสจำเลยที่ 1
จำเลยที่ 2
จำเลยที่ 3</v>
          </cell>
          <cell r="BX986" t="str">
            <v>3-5016-00010-98-9
3-5002-00143-63-8
3-5016-00010-76-8
1-5099-00618-98-4</v>
          </cell>
          <cell r="BY98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6" t="str">
            <v>พบ</v>
          </cell>
          <cell r="CA986"/>
          <cell r="CB986"/>
          <cell r="CC986" t="str">
            <v>ปฏิยุทธ์</v>
          </cell>
          <cell r="CD986" t="str">
            <v>นางวิลาวัลย์ เจริญสุข</v>
          </cell>
          <cell r="CE986"/>
          <cell r="CF986"/>
          <cell r="CG986"/>
          <cell r="CH986"/>
          <cell r="CI986"/>
          <cell r="CJ986"/>
          <cell r="CK986"/>
          <cell r="CL986"/>
          <cell r="CT986"/>
          <cell r="CU986"/>
          <cell r="CV986"/>
          <cell r="CW986"/>
        </row>
        <row r="987">
          <cell r="B987">
            <v>2459</v>
          </cell>
          <cell r="C987">
            <v>983</v>
          </cell>
          <cell r="D987">
            <v>25</v>
          </cell>
          <cell r="E987">
            <v>1</v>
          </cell>
          <cell r="F987">
            <v>2567</v>
          </cell>
          <cell r="G987">
            <v>800040378435</v>
          </cell>
          <cell r="H987" t="str">
            <v>นาย</v>
          </cell>
          <cell r="I987" t="str">
            <v>วิทยา</v>
          </cell>
          <cell r="J987" t="str">
            <v>คำมาวัน</v>
          </cell>
          <cell r="K987">
            <v>3500200821253</v>
          </cell>
          <cell r="L987" t="str">
            <v>ฮอด</v>
          </cell>
          <cell r="M987" t="str">
            <v>เชียงใหม่ 3</v>
          </cell>
          <cell r="N987">
            <v>8</v>
          </cell>
          <cell r="O987" t="str">
            <v>ธนาคารประชาชน</v>
          </cell>
          <cell r="P987" t="str">
            <v>1.บุคคลค้ำประกัน</v>
          </cell>
          <cell r="Q987">
            <v>31652</v>
          </cell>
          <cell r="R987">
            <v>5073.4799999999996</v>
          </cell>
          <cell r="S987" t="str">
            <v>จังหวัดฮอด</v>
          </cell>
          <cell r="T987" t="str">
            <v>ผบ258</v>
          </cell>
          <cell r="U987">
            <v>2560</v>
          </cell>
          <cell r="V987" t="str">
            <v>ผบ335</v>
          </cell>
          <cell r="W987">
            <v>2560</v>
          </cell>
          <cell r="X987"/>
          <cell r="Y987"/>
          <cell r="Z987"/>
          <cell r="AA987">
            <v>25</v>
          </cell>
          <cell r="AB987">
            <v>7</v>
          </cell>
          <cell r="AC987">
            <v>2560</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สืบทรัพย์ (คำสั่ง 25/1/2567) // (รายงานวันที่ 25/9/2567)</v>
          </cell>
          <cell r="BC987">
            <v>1800</v>
          </cell>
          <cell r="BD987">
            <v>18</v>
          </cell>
          <cell r="BE987">
            <v>7</v>
          </cell>
          <cell r="BF987">
            <v>2568</v>
          </cell>
          <cell r="BG987">
            <v>0</v>
          </cell>
          <cell r="BH987" t="str">
            <v>-</v>
          </cell>
          <cell r="BI987" t="str">
            <v>-</v>
          </cell>
          <cell r="BJ987" t="str">
            <v>-</v>
          </cell>
          <cell r="BK987">
            <v>0</v>
          </cell>
          <cell r="BL987">
            <v>1105</v>
          </cell>
          <cell r="BM987">
            <v>0</v>
          </cell>
          <cell r="BN987" t="str">
            <v/>
          </cell>
          <cell r="BO987" t="str">
            <v/>
          </cell>
          <cell r="BP987" t="str">
            <v/>
          </cell>
          <cell r="BQ987" t="str">
            <v>-</v>
          </cell>
          <cell r="BR987" t="str">
            <v>-</v>
          </cell>
          <cell r="BS987" t="str">
            <v>-</v>
          </cell>
          <cell r="BT987" t="str">
            <v>นายวิทยา คำมาวัน</v>
          </cell>
          <cell r="BU987">
            <v>0</v>
          </cell>
          <cell r="BV987"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7" t="str">
            <v>จำเลยที่ 1
คู่สมรสจำเลยที่ 1
จำเลยที่ 2
คู่สมรสจำเลยที่ 2
จำเลยที่ 3
คู่สมรสจำเลยที่ 3</v>
          </cell>
          <cell r="BX987" t="str">
            <v>3-5002-00821-25-3
3-5704-00815-36-2
3-3613-00123-06-2
3-5002-00612-97-2
1-5099-00518-06-7
1-5016-00072-48-1</v>
          </cell>
          <cell r="BY987"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7" t="str">
            <v>พบ</v>
          </cell>
          <cell r="CA987"/>
          <cell r="CB987"/>
          <cell r="CC987" t="str">
            <v>ปฏิยุทธ์</v>
          </cell>
          <cell r="CD987" t="str">
            <v>นายวิทยา คำมาวัน</v>
          </cell>
          <cell r="CE987"/>
          <cell r="CF987"/>
          <cell r="CG987"/>
          <cell r="CH987"/>
          <cell r="CI987"/>
          <cell r="CJ987"/>
          <cell r="CK987"/>
          <cell r="CL987"/>
          <cell r="CT987"/>
          <cell r="CU987"/>
          <cell r="CV987"/>
          <cell r="CW987"/>
        </row>
        <row r="988">
          <cell r="B988">
            <v>2460</v>
          </cell>
          <cell r="C988">
            <v>984</v>
          </cell>
          <cell r="D988">
            <v>25</v>
          </cell>
          <cell r="E988">
            <v>1</v>
          </cell>
          <cell r="F988">
            <v>2567</v>
          </cell>
          <cell r="G988">
            <v>800027345639</v>
          </cell>
          <cell r="H988" t="str">
            <v xml:space="preserve">นางสาว
</v>
          </cell>
          <cell r="I988" t="str">
            <v xml:space="preserve">ปีย์วราหรือนฤดี
</v>
          </cell>
          <cell r="J988" t="str">
            <v>ปราบไพรีหรือยวงการ</v>
          </cell>
          <cell r="K988" t="str">
            <v>3 6105 00141 43 5
3 5099 00112 74 1</v>
          </cell>
          <cell r="L988" t="str">
            <v>ฮอด</v>
          </cell>
          <cell r="M988" t="str">
            <v>เชียงใหม่ 3</v>
          </cell>
          <cell r="N988">
            <v>8</v>
          </cell>
          <cell r="O988" t="str">
            <v>เคหะ</v>
          </cell>
          <cell r="P988" t="str">
            <v>2.หลักทรัพย์ค้ำประกัน</v>
          </cell>
          <cell r="Q988">
            <v>1443563.36</v>
          </cell>
          <cell r="R988">
            <v>200386.23</v>
          </cell>
          <cell r="S988" t="str">
            <v>จังหวัดเชียงใหม่</v>
          </cell>
          <cell r="T988" t="str">
            <v>ผบ1847</v>
          </cell>
          <cell r="U988">
            <v>2558</v>
          </cell>
          <cell r="V988" t="str">
            <v>ผบ2331</v>
          </cell>
          <cell r="W988">
            <v>2558</v>
          </cell>
          <cell r="X988">
            <v>16</v>
          </cell>
          <cell r="Y988">
            <v>11</v>
          </cell>
          <cell r="Z988">
            <v>2558</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รายงาน 24/9/2567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นางสาว
ปีย์วราหรือนฤดี
 ปราบไพรีหรือยวงการ</v>
          </cell>
          <cell r="BU988">
            <v>823758010346</v>
          </cell>
          <cell r="BV988" t="str">
            <v>1.นางสาวนฤดี ยวงการ 
2.นายจักรกริศน์ ปราบไพรี</v>
          </cell>
          <cell r="BW988" t="str">
            <v>จำเลยที่ 1
จำเลยที่ 2</v>
          </cell>
          <cell r="BX988" t="str">
            <v>3-6105-00141-43-5
3-5099-00112-74-1</v>
          </cell>
          <cell r="BY988"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8" t="str">
            <v>ไม่พบ</v>
          </cell>
          <cell r="CA988"/>
          <cell r="CB988"/>
          <cell r="CC988" t="str">
            <v>ปฏิยุทธ์</v>
          </cell>
          <cell r="CD988"/>
          <cell r="CE988"/>
          <cell r="CF988"/>
          <cell r="CG988"/>
          <cell r="CH988"/>
          <cell r="CI988"/>
          <cell r="CJ988"/>
          <cell r="CK988"/>
          <cell r="CL988"/>
          <cell r="CT988"/>
          <cell r="CU988"/>
          <cell r="CV988"/>
          <cell r="CW988"/>
        </row>
        <row r="989">
          <cell r="B989">
            <v>2461</v>
          </cell>
          <cell r="C989">
            <v>985</v>
          </cell>
          <cell r="D989">
            <v>25</v>
          </cell>
          <cell r="E989">
            <v>21</v>
          </cell>
          <cell r="F989">
            <v>2567</v>
          </cell>
          <cell r="G989">
            <v>800008446372</v>
          </cell>
          <cell r="H989" t="str">
            <v>นาย</v>
          </cell>
          <cell r="I989" t="str">
            <v>พิชิต</v>
          </cell>
          <cell r="J989" t="str">
            <v>สิงหราชโยคี</v>
          </cell>
          <cell r="K989">
            <v>3500200133179</v>
          </cell>
          <cell r="L989" t="str">
            <v>ฮอด</v>
          </cell>
          <cell r="M989" t="str">
            <v>เชียงใหม่ 3</v>
          </cell>
          <cell r="N989">
            <v>8</v>
          </cell>
          <cell r="O989" t="str">
            <v>สวัสดิการ</v>
          </cell>
          <cell r="P989" t="str">
            <v>1.บุคคลค้ำประกัน</v>
          </cell>
          <cell r="Q989">
            <v>81527.55</v>
          </cell>
          <cell r="R989">
            <v>66018.399999999994</v>
          </cell>
          <cell r="S989" t="str">
            <v>จังหวัดฮอด</v>
          </cell>
          <cell r="T989" t="str">
            <v>ผบE650</v>
          </cell>
          <cell r="U989">
            <v>2564</v>
          </cell>
          <cell r="V989" t="str">
            <v>ผบE53</v>
          </cell>
          <cell r="W989">
            <v>2565</v>
          </cell>
          <cell r="X989">
            <v>25</v>
          </cell>
          <cell r="Y989">
            <v>1</v>
          </cell>
          <cell r="Z989">
            <v>2565</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นายพิชิต สิงหราชโยคี</v>
          </cell>
          <cell r="BU989">
            <v>823759010511</v>
          </cell>
          <cell r="BV989" t="str">
            <v>1.นางจันทร์เพ็ญ ชาวอินเอก
2.นายพิชิต สิงหราชโยคี
3.นายศรัณย์ ชาวอินเอก
4.นายณรงค์ ชาวอินเอก</v>
          </cell>
          <cell r="BW989" t="str">
            <v xml:space="preserve">ทายาทโดยธรรมของจำเลยที่ 1
จำเลยที่ 1
ทายาทโดยธรรมของจำเลยที่ 2
จำเลยที่ 2
</v>
          </cell>
          <cell r="BX989" t="str">
            <v>3-5002-00133-16-1
3-5002-00133-17-9
1-5016-00068-03-4
3-5016-00291-12-1</v>
          </cell>
          <cell r="BY989"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9" t="str">
            <v>พบ</v>
          </cell>
          <cell r="CA989"/>
          <cell r="CB989"/>
          <cell r="CC989" t="str">
            <v>ปฏิยุทธ์</v>
          </cell>
          <cell r="CD989" t="str">
            <v>นายพิชิต สิงหราชโยคี</v>
          </cell>
          <cell r="CE989"/>
          <cell r="CF989"/>
          <cell r="CG989"/>
          <cell r="CH989"/>
          <cell r="CI989"/>
          <cell r="CJ989"/>
          <cell r="CK989"/>
          <cell r="CL989"/>
          <cell r="CT989"/>
          <cell r="CU989"/>
          <cell r="CV989"/>
          <cell r="CW989"/>
        </row>
        <row r="990">
          <cell r="B990">
            <v>2462</v>
          </cell>
          <cell r="C990">
            <v>986</v>
          </cell>
          <cell r="D990">
            <v>25</v>
          </cell>
          <cell r="E990">
            <v>1</v>
          </cell>
          <cell r="F990">
            <v>2567</v>
          </cell>
          <cell r="G990">
            <v>800038602176</v>
          </cell>
          <cell r="H990" t="str">
            <v>นาย</v>
          </cell>
          <cell r="I990" t="str">
            <v>คงศักดิ์</v>
          </cell>
          <cell r="J990" t="str">
            <v>จันทร์เขียว</v>
          </cell>
          <cell r="K990">
            <v>1509900145295</v>
          </cell>
          <cell r="L990" t="str">
            <v>ฮอด</v>
          </cell>
          <cell r="M990" t="str">
            <v>เชียงใหม่ 3</v>
          </cell>
          <cell r="N990">
            <v>8</v>
          </cell>
          <cell r="O990" t="str">
            <v>ธนาคารประชาชน</v>
          </cell>
          <cell r="P990" t="str">
            <v>1.บุคคลค้ำประกัน</v>
          </cell>
          <cell r="Q990">
            <v>56197.94</v>
          </cell>
          <cell r="R990">
            <v>24348.62</v>
          </cell>
          <cell r="S990" t="str">
            <v>จังหวัดฮอด</v>
          </cell>
          <cell r="T990" t="str">
            <v>ผบE188</v>
          </cell>
          <cell r="U990">
            <v>2563</v>
          </cell>
          <cell r="V990" t="str">
            <v>ผบE320</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สืบทรัพย์ (คำสั่ง 25/1/2567) // (รายงานวันที่ 25/9/2567)</v>
          </cell>
          <cell r="BC990">
            <v>1200</v>
          </cell>
          <cell r="BD990">
            <v>8</v>
          </cell>
          <cell r="BE990">
            <v>8</v>
          </cell>
          <cell r="BF990">
            <v>2568</v>
          </cell>
          <cell r="BG990">
            <v>0</v>
          </cell>
          <cell r="BH990" t="str">
            <v>-</v>
          </cell>
          <cell r="BI990" t="str">
            <v>-</v>
          </cell>
          <cell r="BJ990" t="str">
            <v>-</v>
          </cell>
          <cell r="BK990">
            <v>0</v>
          </cell>
          <cell r="BL990">
            <v>625</v>
          </cell>
          <cell r="BM990">
            <v>0</v>
          </cell>
          <cell r="BN990" t="str">
            <v/>
          </cell>
          <cell r="BO990" t="str">
            <v/>
          </cell>
          <cell r="BP990" t="str">
            <v/>
          </cell>
          <cell r="BQ990" t="str">
            <v>-</v>
          </cell>
          <cell r="BR990" t="str">
            <v>-</v>
          </cell>
          <cell r="BS990" t="str">
            <v>-</v>
          </cell>
          <cell r="BT990" t="str">
            <v>นายคงศักดิ์ จันทร์เขียว</v>
          </cell>
          <cell r="BU990">
            <v>883263011175</v>
          </cell>
          <cell r="BV990" t="str">
            <v>1.นายคงศักคด์ จันทร์เขียว
2.นายธีร์ ยืนยง
3.นางสาวสุพัตรา แสนวงศ์มา
4.นางสาวรุ่งอรุณ วงค์สา</v>
          </cell>
          <cell r="BW990" t="str">
            <v>จำเลยที่ 1
จำเลยที่ 2
คู่สมรสจำเลยที่ 2
จำเลยที่ 3</v>
          </cell>
          <cell r="BX990" t="str">
            <v>1-5099-00145-29-5
3-5099-00676-36-0
3-5016-00139-14-1
3-5016-00282-61-0</v>
          </cell>
          <cell r="BY9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90" t="str">
            <v>พบ</v>
          </cell>
          <cell r="CA990"/>
          <cell r="CB990"/>
          <cell r="CC990" t="str">
            <v>ปฏิยุทธ์</v>
          </cell>
          <cell r="CD990" t="str">
            <v>นายคงศักดิ์ จันทร์เขียว</v>
          </cell>
          <cell r="CE990"/>
          <cell r="CF990"/>
          <cell r="CG990"/>
          <cell r="CH990"/>
          <cell r="CI990"/>
          <cell r="CJ990"/>
          <cell r="CK990"/>
          <cell r="CL990"/>
          <cell r="CT990"/>
          <cell r="CU990"/>
          <cell r="CV990"/>
          <cell r="CW990"/>
        </row>
        <row r="991">
          <cell r="B991">
            <v>2463</v>
          </cell>
          <cell r="C991">
            <v>987</v>
          </cell>
          <cell r="D991">
            <v>25</v>
          </cell>
          <cell r="E991">
            <v>1</v>
          </cell>
          <cell r="F991">
            <v>2567</v>
          </cell>
          <cell r="G991">
            <v>800066721419</v>
          </cell>
          <cell r="H991" t="str">
            <v>นาย</v>
          </cell>
          <cell r="I991" t="str">
            <v>อินสม</v>
          </cell>
          <cell r="J991" t="str">
            <v>สร้อยฟ้า</v>
          </cell>
          <cell r="K991">
            <v>3501600163912</v>
          </cell>
          <cell r="L991" t="str">
            <v>ฮอด</v>
          </cell>
          <cell r="M991" t="str">
            <v>เชียงใหม่ 3</v>
          </cell>
          <cell r="N991">
            <v>8</v>
          </cell>
          <cell r="O991" t="str">
            <v>พัฒนาองค์กรชุมชน (รายบุคคล)</v>
          </cell>
          <cell r="P991" t="str">
            <v>1.บุคคลค้ำประกัน</v>
          </cell>
          <cell r="Q991">
            <v>95609.94</v>
          </cell>
          <cell r="R991">
            <v>20934.009999999998</v>
          </cell>
          <cell r="S991" t="str">
            <v>จังหวัดฮอด</v>
          </cell>
          <cell r="T991" t="str">
            <v>ผบE186</v>
          </cell>
          <cell r="U991">
            <v>2563</v>
          </cell>
          <cell r="V991" t="str">
            <v>ผบE319</v>
          </cell>
          <cell r="W991">
            <v>2563</v>
          </cell>
          <cell r="X991">
            <v>9</v>
          </cell>
          <cell r="Y991">
            <v>9</v>
          </cell>
          <cell r="Z991">
            <v>2563</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ยกเลิกสืบทรัพย์ เนื่องจากชำระหนี้ปิดบัญชี 10/6/2567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นายอินสม สร้อยฟ้า</v>
          </cell>
          <cell r="BU991">
            <v>883263011078</v>
          </cell>
          <cell r="BV991"/>
          <cell r="BW991"/>
          <cell r="BX991"/>
          <cell r="BY991"/>
          <cell r="BZ991"/>
          <cell r="CA991"/>
          <cell r="CB991"/>
          <cell r="CC991"/>
          <cell r="CD991" t="str">
            <v>นายอินสม สร้อยฟ้า</v>
          </cell>
          <cell r="CE991"/>
          <cell r="CF991"/>
          <cell r="CG991"/>
          <cell r="CH991"/>
          <cell r="CI991"/>
          <cell r="CJ991"/>
          <cell r="CK991"/>
          <cell r="CL991"/>
          <cell r="CT991"/>
          <cell r="CU991"/>
          <cell r="CV991"/>
          <cell r="CW991"/>
        </row>
        <row r="992">
          <cell r="B992">
            <v>2464</v>
          </cell>
          <cell r="C992">
            <v>988</v>
          </cell>
          <cell r="D992">
            <v>25</v>
          </cell>
          <cell r="E992">
            <v>1</v>
          </cell>
          <cell r="F992">
            <v>2567</v>
          </cell>
          <cell r="G992">
            <v>856250004467</v>
          </cell>
          <cell r="H992" t="str">
            <v>นาย</v>
          </cell>
          <cell r="I992" t="str">
            <v>บุญทา</v>
          </cell>
          <cell r="J992" t="str">
            <v>สุยะใหญ่</v>
          </cell>
          <cell r="K992">
            <v>3510101088159</v>
          </cell>
          <cell r="L992" t="str">
            <v>ฮอด</v>
          </cell>
          <cell r="M992" t="str">
            <v>เชียงใหม่ 3</v>
          </cell>
          <cell r="N992">
            <v>8</v>
          </cell>
          <cell r="O992" t="str">
            <v>วิทยฐานะ</v>
          </cell>
          <cell r="P992" t="str">
            <v>1.บุคคลค้ำประกัน</v>
          </cell>
          <cell r="Q992">
            <v>122344.76</v>
          </cell>
          <cell r="R992">
            <v>14886.83</v>
          </cell>
          <cell r="S992" t="str">
            <v>จังหวัดฮอด</v>
          </cell>
          <cell r="T992" t="str">
            <v>ผบ1405</v>
          </cell>
          <cell r="U992">
            <v>2559</v>
          </cell>
          <cell r="V992" t="str">
            <v>ผบ78</v>
          </cell>
          <cell r="W992">
            <v>2560</v>
          </cell>
          <cell r="X992"/>
          <cell r="Y992"/>
          <cell r="Z992"/>
          <cell r="AA992">
            <v>16</v>
          </cell>
          <cell r="AB992">
            <v>2</v>
          </cell>
          <cell r="AC992">
            <v>2560</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นายบุญทา สุยะใหญ่</v>
          </cell>
          <cell r="BU992">
            <v>823759010205</v>
          </cell>
          <cell r="BV992"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2" t="str">
            <v>จำเลยที่ 1
คู่สมรสจำเลยที่ 1
จำเลยที่ 2
คู่สมรสจำเลยที่ 2
จำเลยที่ 3
คู่สมรสจำเลยที่ 3
จำเลยที่ 4
คู่สมรสจำเลยที่ 2
จำเลยที่ 3</v>
          </cell>
          <cell r="BX992" t="str">
            <v xml:space="preserve">3-5010-01088-15-9
3-5016-00293-30-1
3-5002-00094-10-6
3-5002-00832-34-4
3-5002-00821-17-1
3-5013-00658-13-4
3-5002-00593-92-7
</v>
          </cell>
          <cell r="BY992"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2" t="str">
            <v>พบ</v>
          </cell>
          <cell r="CA992"/>
          <cell r="CB992"/>
          <cell r="CC992" t="str">
            <v>ปฏิยุทธ์</v>
          </cell>
          <cell r="CD992" t="str">
            <v>นายบุญทา สุยะใหญ่</v>
          </cell>
          <cell r="CE992"/>
          <cell r="CF992"/>
          <cell r="CG992"/>
          <cell r="CH992"/>
          <cell r="CI992"/>
          <cell r="CJ992"/>
          <cell r="CK992"/>
          <cell r="CL992"/>
          <cell r="CT992"/>
          <cell r="CU992"/>
          <cell r="CV992"/>
          <cell r="CW992"/>
        </row>
        <row r="993">
          <cell r="B993">
            <v>2465</v>
          </cell>
          <cell r="C993">
            <v>989</v>
          </cell>
          <cell r="D993">
            <v>25</v>
          </cell>
          <cell r="E993">
            <v>1</v>
          </cell>
          <cell r="F993">
            <v>2567</v>
          </cell>
          <cell r="G993">
            <v>800075295986</v>
          </cell>
          <cell r="H993" t="str">
            <v>นางสาว</v>
          </cell>
          <cell r="I993" t="str">
            <v>เนรัญชรา</v>
          </cell>
          <cell r="J993" t="str">
            <v>จันทราศรี</v>
          </cell>
          <cell r="K993">
            <v>3501600014097</v>
          </cell>
          <cell r="L993" t="str">
            <v>ฮอด</v>
          </cell>
          <cell r="M993" t="str">
            <v>เชียงใหม่ 3</v>
          </cell>
          <cell r="N993">
            <v>8</v>
          </cell>
          <cell r="O993" t="str">
            <v>ธนาคารประชาชน</v>
          </cell>
          <cell r="P993" t="str">
            <v>1.บุคคลค้ำประกัน</v>
          </cell>
          <cell r="Q993">
            <v>52318.77</v>
          </cell>
          <cell r="R993">
            <v>20213.34</v>
          </cell>
          <cell r="S993" t="str">
            <v>จังหวัดฮอด</v>
          </cell>
          <cell r="T993" t="str">
            <v>ผบE55</v>
          </cell>
          <cell r="U993">
            <v>2566</v>
          </cell>
          <cell r="V993" t="str">
            <v>ผบE327</v>
          </cell>
          <cell r="W993">
            <v>2566</v>
          </cell>
          <cell r="X993"/>
          <cell r="Y993"/>
          <cell r="Z993"/>
          <cell r="AA993">
            <v>24</v>
          </cell>
          <cell r="AB993">
            <v>4</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25/9/2567)</v>
          </cell>
          <cell r="BC993">
            <v>1200</v>
          </cell>
          <cell r="BD993">
            <v>8</v>
          </cell>
          <cell r="BE993">
            <v>8</v>
          </cell>
          <cell r="BF993">
            <v>2568</v>
          </cell>
          <cell r="BG993">
            <v>0</v>
          </cell>
          <cell r="BH993" t="str">
            <v>-</v>
          </cell>
          <cell r="BI993" t="str">
            <v>-</v>
          </cell>
          <cell r="BJ993" t="str">
            <v>-</v>
          </cell>
          <cell r="BK993">
            <v>0</v>
          </cell>
          <cell r="BL993">
            <v>545</v>
          </cell>
          <cell r="BM993">
            <v>0</v>
          </cell>
          <cell r="BN993" t="str">
            <v/>
          </cell>
          <cell r="BO993" t="str">
            <v/>
          </cell>
          <cell r="BP993" t="str">
            <v/>
          </cell>
          <cell r="BQ993" t="str">
            <v>-</v>
          </cell>
          <cell r="BR993" t="str">
            <v>-</v>
          </cell>
          <cell r="BS993" t="str">
            <v>-</v>
          </cell>
          <cell r="BT993" t="str">
            <v>นางสาวเนรัญชรา จันทราศรี</v>
          </cell>
          <cell r="BU993">
            <v>883263011713</v>
          </cell>
          <cell r="BV993" t="str">
            <v>1.นางสาวเนรัญชรา จันทราศรี
2.นางน้ำฝน แสนสี
3.ร.ต.ไสว คำละ
4.นายรังสรรค์ อินทะนุ</v>
          </cell>
          <cell r="BW993" t="str">
            <v>จำเลยที่ 1
จำเลยที่ 2
คู่สมรสจำเลยที่ 2
จำเลยที่ 3</v>
          </cell>
          <cell r="BX993" t="str">
            <v>3-5016-00014-09-7
3-5099-00984-02-1
5-5106-90006-52-3
3-1902-00547-43-1</v>
          </cell>
          <cell r="BY99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3" t="str">
            <v>พบ</v>
          </cell>
          <cell r="CB993"/>
          <cell r="CC993" t="str">
            <v>ปฏิยุทธ์</v>
          </cell>
          <cell r="CD993" t="str">
            <v>นางสาวเนรัญชรา จันทราศรี</v>
          </cell>
          <cell r="CE993"/>
          <cell r="CF993"/>
          <cell r="CG993"/>
          <cell r="CH993"/>
          <cell r="CI993"/>
          <cell r="CJ993"/>
          <cell r="CK993"/>
          <cell r="CL993"/>
          <cell r="CT993"/>
          <cell r="CU993"/>
          <cell r="CV993"/>
          <cell r="CW993"/>
        </row>
        <row r="994">
          <cell r="B994">
            <v>2466</v>
          </cell>
          <cell r="C994">
            <v>990</v>
          </cell>
          <cell r="D994">
            <v>25</v>
          </cell>
          <cell r="E994">
            <v>1</v>
          </cell>
          <cell r="F994">
            <v>2567</v>
          </cell>
          <cell r="G994">
            <v>800072853214</v>
          </cell>
          <cell r="H994" t="str">
            <v>นาง</v>
          </cell>
          <cell r="I994" t="str">
            <v>สิงห์แก้ว</v>
          </cell>
          <cell r="J994" t="str">
            <v>แก้วคำ</v>
          </cell>
          <cell r="K994">
            <v>3501600031625</v>
          </cell>
          <cell r="L994" t="str">
            <v>ฮอด</v>
          </cell>
          <cell r="M994" t="str">
            <v>เชียงใหม่ 3</v>
          </cell>
          <cell r="N994">
            <v>8</v>
          </cell>
          <cell r="O994" t="str">
            <v>พัฒนาองค์กรชุมชน</v>
          </cell>
          <cell r="P994" t="str">
            <v>1.บุคคลค้ำประกัน</v>
          </cell>
          <cell r="Q994">
            <v>38097.58</v>
          </cell>
          <cell r="R994">
            <v>11286.52</v>
          </cell>
          <cell r="S994" t="str">
            <v>จังหวัดฮอด</v>
          </cell>
          <cell r="T994" t="str">
            <v>ผบE706</v>
          </cell>
          <cell r="U994">
            <v>2566</v>
          </cell>
          <cell r="V994" t="str">
            <v>ผบE973</v>
          </cell>
          <cell r="W994">
            <v>2566</v>
          </cell>
          <cell r="X994"/>
          <cell r="Y994"/>
          <cell r="Z994"/>
          <cell r="AA994">
            <v>22</v>
          </cell>
          <cell r="AB994">
            <v>8</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สืบทรัพย์ (คำสั่ง 25/1/2567) // (รายงานวันที่ 23/9/2567)</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นางสิงห์แก้ว แก้วคำ</v>
          </cell>
          <cell r="BU994">
            <v>888166010162</v>
          </cell>
          <cell r="BV994" t="str">
            <v>1.นางสิงห์แก้ว แก้วคำ
2.นายปั๋น แก้วคำ
3.นางสุข เนื้อแก้ว
4.นายบัวผัน เนื้อแก้ว
5.นางสม สอนธรรม
6.นายเหลือ สอนธรรม</v>
          </cell>
          <cell r="BW994" t="str">
            <v>จำเลยที่ 1
คู่สมรสจำเลยที่ 1
จำเลยที่ 2
คู่สมรสจำเลยที่ 2
จำเลยที่ 3
คู่สมรสจำเลยที่ 3</v>
          </cell>
          <cell r="BX994" t="str">
            <v>3-5016-00031-62-5
3-5016-00031-51-7
3-5016-00017-28-9
3-8601-00916-75-6
3-5016-00035-55-8
3-6303-00118-20-1</v>
          </cell>
          <cell r="BY9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4" t="str">
            <v>ไม่พบ</v>
          </cell>
          <cell r="CA994"/>
          <cell r="CB994"/>
          <cell r="CC994" t="str">
            <v>ปฏิยุทธ์</v>
          </cell>
          <cell r="CD994"/>
          <cell r="CE994"/>
          <cell r="CF994"/>
          <cell r="CG994"/>
          <cell r="CH994"/>
          <cell r="CI994"/>
          <cell r="CJ994"/>
          <cell r="CK994"/>
          <cell r="CL994"/>
          <cell r="CT994"/>
          <cell r="CU994"/>
          <cell r="CV994"/>
          <cell r="CW994"/>
        </row>
        <row r="995">
          <cell r="B995">
            <v>2467</v>
          </cell>
          <cell r="C995">
            <v>991</v>
          </cell>
          <cell r="D995">
            <v>25</v>
          </cell>
          <cell r="E995">
            <v>1</v>
          </cell>
          <cell r="F995">
            <v>2567</v>
          </cell>
          <cell r="G995">
            <v>800092000002</v>
          </cell>
          <cell r="H995" t="str">
            <v>นาย</v>
          </cell>
          <cell r="I995" t="str">
            <v>มานพ</v>
          </cell>
          <cell r="J995" t="str">
            <v>บุญหนัก</v>
          </cell>
          <cell r="K995">
            <v>3170400221776</v>
          </cell>
          <cell r="L995" t="str">
            <v>ฮอด</v>
          </cell>
          <cell r="M995" t="str">
            <v>เชียงใหม่ 3</v>
          </cell>
          <cell r="N995">
            <v>8</v>
          </cell>
          <cell r="O995" t="str">
            <v>ธนาคารประชาชน</v>
          </cell>
          <cell r="P995" t="str">
            <v>1.บุคคลค้ำประกัน</v>
          </cell>
          <cell r="Q995">
            <v>64038.49</v>
          </cell>
          <cell r="R995">
            <v>27593.18</v>
          </cell>
          <cell r="S995" t="str">
            <v>จังหวัดฮอด</v>
          </cell>
          <cell r="T995" t="str">
            <v>ผบE52</v>
          </cell>
          <cell r="U995">
            <v>2566</v>
          </cell>
          <cell r="V995" t="str">
            <v>ผบE326</v>
          </cell>
          <cell r="W995">
            <v>2566</v>
          </cell>
          <cell r="X995"/>
          <cell r="Y995"/>
          <cell r="Z995"/>
          <cell r="AA995">
            <v>20</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รายงานผลวันที่ 4/10/2567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นายมานพ บุญหนัก</v>
          </cell>
          <cell r="BU995">
            <v>888165010701</v>
          </cell>
          <cell r="BV995" t="str">
            <v>1.นายมานนพ บุญหนัก
2.นางสาวนงลักษณ์ มหารัตน์
3.นางศรีทอน ศรีไววาง
4.นายวรวุฒิ ศรีไววาง
5.นายชัชวาล ไรดี</v>
          </cell>
          <cell r="BW995" t="str">
            <v>จำเลยที่ 1
คู่สมรสจำเลยที่ 1
จำเลยที่ 2
คู่สมรสจำเลยที่ 2
จำเลยที่ 3</v>
          </cell>
          <cell r="BX995" t="str">
            <v>3-1704-00221-77-6
3-5002-00093-07-0
5-5209-00015-18-1
3-5016-00014-36-4
3-3012-01316-58-0</v>
          </cell>
          <cell r="BY99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5" t="str">
            <v>พบ</v>
          </cell>
          <cell r="CA995"/>
          <cell r="CB995"/>
          <cell r="CC995" t="str">
            <v>ปฏิยุทธ์</v>
          </cell>
          <cell r="CD995"/>
          <cell r="CE995"/>
          <cell r="CF995"/>
          <cell r="CG995"/>
          <cell r="CH995"/>
          <cell r="CI995"/>
          <cell r="CJ995"/>
          <cell r="CK995"/>
          <cell r="CL995"/>
          <cell r="CT995"/>
          <cell r="CU995"/>
          <cell r="CV995"/>
          <cell r="CW995"/>
        </row>
        <row r="996">
          <cell r="B996">
            <v>2468</v>
          </cell>
          <cell r="C996">
            <v>992</v>
          </cell>
          <cell r="D996">
            <v>25</v>
          </cell>
          <cell r="E996">
            <v>1</v>
          </cell>
          <cell r="F996">
            <v>2567</v>
          </cell>
          <cell r="G996">
            <v>800090340368</v>
          </cell>
          <cell r="H996" t="str">
            <v>นางสาว</v>
          </cell>
          <cell r="I996" t="str">
            <v>ตรียาภรณ์</v>
          </cell>
          <cell r="J996" t="str">
            <v>จำปาสิทธิ์</v>
          </cell>
          <cell r="K996">
            <v>3501600012531</v>
          </cell>
          <cell r="L996" t="str">
            <v>ฮอด</v>
          </cell>
          <cell r="M996" t="str">
            <v>เชียงใหม่ 3</v>
          </cell>
          <cell r="N996">
            <v>8</v>
          </cell>
          <cell r="O996" t="str">
            <v>ธนาคารประชาชน</v>
          </cell>
          <cell r="P996" t="str">
            <v>1.บุคคลค้ำประกัน</v>
          </cell>
          <cell r="Q996">
            <v>172723.24</v>
          </cell>
          <cell r="R996">
            <v>64329.5</v>
          </cell>
          <cell r="S996" t="str">
            <v>จังหวัดฮอด</v>
          </cell>
          <cell r="T996" t="str">
            <v>ผบE53</v>
          </cell>
          <cell r="U996">
            <v>2566</v>
          </cell>
          <cell r="V996" t="str">
            <v>ผบE320</v>
          </cell>
          <cell r="W996">
            <v>2566</v>
          </cell>
          <cell r="X996"/>
          <cell r="Y996"/>
          <cell r="Z996"/>
          <cell r="AA996">
            <v>24</v>
          </cell>
          <cell r="AB996">
            <v>4</v>
          </cell>
          <cell r="AC996">
            <v>2566</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 (รายงานวันที่ 25/9/2567)</v>
          </cell>
          <cell r="BC996">
            <v>1500</v>
          </cell>
          <cell r="BD996">
            <v>8</v>
          </cell>
          <cell r="BE996">
            <v>8</v>
          </cell>
          <cell r="BF996">
            <v>2568</v>
          </cell>
          <cell r="BG996">
            <v>0</v>
          </cell>
          <cell r="BH996" t="str">
            <v>-</v>
          </cell>
          <cell r="BI996" t="str">
            <v>-</v>
          </cell>
          <cell r="BJ996" t="str">
            <v>-</v>
          </cell>
          <cell r="BK996">
            <v>0</v>
          </cell>
          <cell r="BL996">
            <v>970</v>
          </cell>
          <cell r="BM996">
            <v>0</v>
          </cell>
          <cell r="BN996" t="str">
            <v/>
          </cell>
          <cell r="BO996" t="str">
            <v/>
          </cell>
          <cell r="BP996" t="str">
            <v/>
          </cell>
          <cell r="BQ996" t="str">
            <v>-</v>
          </cell>
          <cell r="BR996" t="str">
            <v>-</v>
          </cell>
          <cell r="BS996" t="str">
            <v>-</v>
          </cell>
          <cell r="BT996" t="str">
            <v>นางสาวตรียาภรณ์ จำปาสิทธิ์</v>
          </cell>
          <cell r="BU996">
            <v>888165010697</v>
          </cell>
          <cell r="BV996" t="str">
            <v>1.นางสาวตรียภรณ์ จำปาสิทธิ์
2.นางสาวโสภา ปันต๊ะ
3.นายชาครีย์ ศรีแก้ว
4.นางสาวชณิตา สุริยาสัก
5.นายสุชาติ ปินคำแต</v>
          </cell>
          <cell r="BW996" t="str">
            <v>จำเลยที่ 1
จำเลยที่ 2
คู่สมรสจำเลยที่ 2
จำเลยที่ 3
คู่สมรสจำเลยที่ 3</v>
          </cell>
          <cell r="BX996" t="str">
            <v>3-5016-00012-53-1
3-5016-00014-23-2
3-5017-00111-79-5
1-5016-00010-02-8
3-5002-00007-19-0</v>
          </cell>
          <cell r="BY996"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6" t="str">
            <v>พบ</v>
          </cell>
          <cell r="CA996"/>
          <cell r="CB996"/>
          <cell r="CC996" t="str">
            <v>ปฏิยุทธ์</v>
          </cell>
          <cell r="CD996" t="str">
            <v>นางสาวตรียาภรณ์ จำปาสิทธิ์</v>
          </cell>
          <cell r="CE996"/>
          <cell r="CF996"/>
          <cell r="CG996"/>
          <cell r="CH996"/>
          <cell r="CI996"/>
          <cell r="CJ996"/>
          <cell r="CK996"/>
          <cell r="CL996"/>
          <cell r="CT996"/>
          <cell r="CU996"/>
          <cell r="CV996"/>
          <cell r="CW996"/>
        </row>
        <row r="997">
          <cell r="B997">
            <v>2469</v>
          </cell>
          <cell r="C997">
            <v>993</v>
          </cell>
          <cell r="D997">
            <v>25</v>
          </cell>
          <cell r="E997">
            <v>1</v>
          </cell>
          <cell r="F997">
            <v>2567</v>
          </cell>
          <cell r="G997">
            <v>800093520438</v>
          </cell>
          <cell r="H997" t="str">
            <v>นางสาว</v>
          </cell>
          <cell r="I997" t="str">
            <v>นริศญา</v>
          </cell>
          <cell r="J997" t="str">
            <v>ยศอิ</v>
          </cell>
          <cell r="K997">
            <v>1510300077487</v>
          </cell>
          <cell r="L997" t="str">
            <v>ฮอด</v>
          </cell>
          <cell r="M997" t="str">
            <v>เชียงใหม่ 3</v>
          </cell>
          <cell r="N997">
            <v>8</v>
          </cell>
          <cell r="O997" t="str">
            <v>แก้ไขหนี้ฯ</v>
          </cell>
          <cell r="P997" t="str">
            <v>1.บุคคลค้ำประกัน</v>
          </cell>
          <cell r="Q997">
            <v>21642.5</v>
          </cell>
          <cell r="R997">
            <v>7650.72</v>
          </cell>
          <cell r="S997" t="str">
            <v>จังหวัดฮอด</v>
          </cell>
          <cell r="T997" t="str">
            <v>ผบE50</v>
          </cell>
          <cell r="U997">
            <v>2566</v>
          </cell>
          <cell r="V997" t="str">
            <v>ผบE328</v>
          </cell>
          <cell r="W997">
            <v>2566</v>
          </cell>
          <cell r="X997">
            <v>24</v>
          </cell>
          <cell r="Y997">
            <v>4</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v>1200</v>
          </cell>
          <cell r="BD997">
            <v>24</v>
          </cell>
          <cell r="BE997">
            <v>1</v>
          </cell>
          <cell r="BF997">
            <v>2568</v>
          </cell>
          <cell r="BG997">
            <v>0</v>
          </cell>
          <cell r="BH997" t="str">
            <v>-</v>
          </cell>
          <cell r="BI997" t="str">
            <v>-</v>
          </cell>
          <cell r="BJ997" t="str">
            <v>-</v>
          </cell>
          <cell r="BK997">
            <v>0</v>
          </cell>
          <cell r="BL997">
            <v>1980</v>
          </cell>
          <cell r="BM997">
            <v>0</v>
          </cell>
          <cell r="BN997">
            <v>24</v>
          </cell>
          <cell r="BO997">
            <v>4</v>
          </cell>
          <cell r="BP997">
            <v>2568</v>
          </cell>
          <cell r="BQ997" t="str">
            <v>-</v>
          </cell>
          <cell r="BR997" t="str">
            <v>-</v>
          </cell>
          <cell r="BS997" t="str">
            <v>-</v>
          </cell>
          <cell r="BT997" t="str">
            <v>นางสาวนริศญา ยศอิ</v>
          </cell>
          <cell r="BU997">
            <v>888165010743</v>
          </cell>
          <cell r="BV997" t="str">
            <v>1.นางสาวนริศญา ยศอิ
2.นายไทสัน แก้วรินทร์
3.นายสังวาลย์ สุทินนะ 
4.นางสมเพ็ชร สุทินนะ</v>
          </cell>
          <cell r="BW997" t="str">
            <v xml:space="preserve">จำเลยที่ 1
คู่สมรสจำเลยที่ 1
จำเลยที่ 2
คู่สมรสจำเลยที่ 2
</v>
          </cell>
          <cell r="BX997" t="str">
            <v>1-5103-00077-48-7
1-5016-00076-96-7
3-5805-00167-83-4
3-5016-00250-17-3</v>
          </cell>
          <cell r="BY997"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7" t="str">
            <v>พบ</v>
          </cell>
          <cell r="CA997"/>
          <cell r="CB997"/>
          <cell r="CC997" t="str">
            <v>ปฏิยุทธ์</v>
          </cell>
          <cell r="CD997"/>
          <cell r="CE997"/>
          <cell r="CF997"/>
          <cell r="CG997"/>
          <cell r="CH997"/>
          <cell r="CI997"/>
          <cell r="CJ997"/>
          <cell r="CK997"/>
          <cell r="CL997"/>
          <cell r="CT997">
            <v>243880</v>
          </cell>
          <cell r="CU997"/>
          <cell r="CV997"/>
          <cell r="CW997"/>
        </row>
        <row r="998">
          <cell r="B998">
            <v>2470</v>
          </cell>
          <cell r="C998">
            <v>994</v>
          </cell>
          <cell r="D998">
            <v>25</v>
          </cell>
          <cell r="E998">
            <v>1</v>
          </cell>
          <cell r="F998">
            <v>2567</v>
          </cell>
          <cell r="G998">
            <v>800059510100</v>
          </cell>
          <cell r="H998" t="str">
            <v>นางสาว</v>
          </cell>
          <cell r="I998" t="str">
            <v>ณัฎฐวี</v>
          </cell>
          <cell r="J998" t="str">
            <v>มินทะนา</v>
          </cell>
          <cell r="K998">
            <v>1571200047773</v>
          </cell>
          <cell r="L998" t="str">
            <v>ฮอด</v>
          </cell>
          <cell r="M998" t="str">
            <v>เชียงใหม่ 3</v>
          </cell>
          <cell r="N998">
            <v>8</v>
          </cell>
          <cell r="O998" t="str">
            <v>ธนาคารประชาชน</v>
          </cell>
          <cell r="P998" t="str">
            <v>1.บุคคลค้ำประกัน</v>
          </cell>
          <cell r="Q998">
            <v>62943.839999999997</v>
          </cell>
          <cell r="R998">
            <v>19792.96</v>
          </cell>
          <cell r="S998" t="str">
            <v>จังหวัดฮอด</v>
          </cell>
          <cell r="T998" t="str">
            <v>ผบE345</v>
          </cell>
          <cell r="U998">
            <v>2566</v>
          </cell>
          <cell r="V998" t="str">
            <v>ผบE2895</v>
          </cell>
          <cell r="W998">
            <v>2566</v>
          </cell>
          <cell r="X998">
            <v>8</v>
          </cell>
          <cell r="Y998">
            <v>5</v>
          </cell>
          <cell r="Z998">
            <v>2566</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4/9/67)</v>
          </cell>
          <cell r="BC998">
            <v>900</v>
          </cell>
          <cell r="BD998">
            <v>24</v>
          </cell>
          <cell r="BE998">
            <v>1</v>
          </cell>
          <cell r="BF998">
            <v>2568</v>
          </cell>
          <cell r="BG998">
            <v>0</v>
          </cell>
          <cell r="BH998" t="str">
            <v>-</v>
          </cell>
          <cell r="BI998" t="str">
            <v>-</v>
          </cell>
          <cell r="BJ998" t="str">
            <v>-</v>
          </cell>
          <cell r="BK998">
            <v>0</v>
          </cell>
          <cell r="BL998">
            <v>1545</v>
          </cell>
          <cell r="BM998">
            <v>0</v>
          </cell>
          <cell r="BN998">
            <v>24</v>
          </cell>
          <cell r="BO998">
            <v>4</v>
          </cell>
          <cell r="BP998">
            <v>2568</v>
          </cell>
          <cell r="BQ998" t="str">
            <v>-</v>
          </cell>
          <cell r="BR998" t="str">
            <v>-</v>
          </cell>
          <cell r="BS998" t="str">
            <v>-</v>
          </cell>
          <cell r="BT998" t="str">
            <v>นางสาวณัฎฐวี มินทะนา</v>
          </cell>
          <cell r="BU998">
            <v>888165010699</v>
          </cell>
          <cell r="BV998" t="str">
            <v>1.นางสาวมัณฑร์ริกา มินทะนา
2.นางสาวดวงฤทัย ดวงใจ 
3.นางสาววัชริสรณ์ จำปาทอง</v>
          </cell>
          <cell r="BW998" t="str">
            <v>จำเลยที่ 1
จำเลยที่ 2
จำเลยที่ 3</v>
          </cell>
          <cell r="BX998" t="str">
            <v>1-5712-00047-77-3
1-5507-00061-08-1
1-5013-00074-16-1</v>
          </cell>
          <cell r="BY998"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8" t="str">
            <v>พบ</v>
          </cell>
          <cell r="CA998"/>
          <cell r="CB998"/>
          <cell r="CC998" t="str">
            <v>ปฏิยุทธ์</v>
          </cell>
          <cell r="CD998"/>
          <cell r="CE998"/>
          <cell r="CF998"/>
          <cell r="CG998"/>
          <cell r="CH998"/>
          <cell r="CI998"/>
          <cell r="CJ998"/>
          <cell r="CK998"/>
          <cell r="CL998"/>
          <cell r="CT998">
            <v>243880</v>
          </cell>
          <cell r="CU998"/>
          <cell r="CV998"/>
          <cell r="CW998"/>
        </row>
        <row r="999">
          <cell r="B999">
            <v>2471</v>
          </cell>
          <cell r="C999">
            <v>995</v>
          </cell>
          <cell r="D999">
            <v>25</v>
          </cell>
          <cell r="E999">
            <v>1</v>
          </cell>
          <cell r="F999">
            <v>2567</v>
          </cell>
          <cell r="G999">
            <v>800091607179</v>
          </cell>
          <cell r="H999" t="str">
            <v>นางสาว</v>
          </cell>
          <cell r="I999" t="str">
            <v>วริศรา</v>
          </cell>
          <cell r="J999" t="str">
            <v>อุปละ</v>
          </cell>
          <cell r="K999">
            <v>1509901564089</v>
          </cell>
          <cell r="L999" t="str">
            <v>ฮอด</v>
          </cell>
          <cell r="M999" t="str">
            <v>เชียงใหม่ 3</v>
          </cell>
          <cell r="N999">
            <v>8</v>
          </cell>
          <cell r="O999" t="str">
            <v>แก้ไขหนี้ฯ</v>
          </cell>
          <cell r="P999" t="str">
            <v>1.บุคคลค้ำประกัน</v>
          </cell>
          <cell r="Q999">
            <v>19297.5</v>
          </cell>
          <cell r="R999">
            <v>8309.84</v>
          </cell>
          <cell r="S999" t="str">
            <v>จังหวัดฮอด</v>
          </cell>
          <cell r="T999" t="str">
            <v>ผบE51</v>
          </cell>
          <cell r="U999">
            <v>2566</v>
          </cell>
          <cell r="V999"/>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v>1200</v>
          </cell>
          <cell r="BD999">
            <v>24</v>
          </cell>
          <cell r="BE999">
            <v>1</v>
          </cell>
          <cell r="BF999">
            <v>2568</v>
          </cell>
          <cell r="BG999">
            <v>0</v>
          </cell>
          <cell r="BH999" t="str">
            <v>-</v>
          </cell>
          <cell r="BI999" t="str">
            <v>-</v>
          </cell>
          <cell r="BJ999" t="str">
            <v>-</v>
          </cell>
          <cell r="BK999">
            <v>0</v>
          </cell>
          <cell r="BL999">
            <v>1610</v>
          </cell>
          <cell r="BM999">
            <v>0</v>
          </cell>
          <cell r="BN999">
            <v>24</v>
          </cell>
          <cell r="BO999">
            <v>4</v>
          </cell>
          <cell r="BP999">
            <v>2568</v>
          </cell>
          <cell r="BQ999" t="str">
            <v>-</v>
          </cell>
          <cell r="BR999" t="str">
            <v>-</v>
          </cell>
          <cell r="BS999" t="str">
            <v>-</v>
          </cell>
          <cell r="BT999" t="str">
            <v>นางสาววริศรา อุปละ</v>
          </cell>
          <cell r="BU999">
            <v>888165010784</v>
          </cell>
          <cell r="BV999" t="str">
            <v xml:space="preserve">1.นางสาววริศรา อุปละ
2.นายโกเมศ บุญมา
3.นายชนัดกิจ บุญมา
4.นางสาวพัฒนา โชครวย
</v>
          </cell>
          <cell r="BW999" t="str">
            <v xml:space="preserve">จำเลยที่ 1
คู่สมรสจำเลยที่ 1
จำเลยที่ 2
คู่สมรสจำเลยที่ 2
</v>
          </cell>
          <cell r="BX999" t="str">
            <v xml:space="preserve">1-5099-01564-08-9
1-5016-00095-00-7
3-1603-00354-01-4
3-5213-00041-10-2
</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9" t="str">
            <v>ไม่พบ</v>
          </cell>
          <cell r="CA999"/>
          <cell r="CB999"/>
          <cell r="CC999" t="str">
            <v>ปฏิยุทธ์</v>
          </cell>
          <cell r="CD999"/>
          <cell r="CE999"/>
          <cell r="CF999"/>
          <cell r="CG999"/>
          <cell r="CH999"/>
          <cell r="CI999"/>
          <cell r="CJ999"/>
          <cell r="CK999"/>
          <cell r="CL999"/>
          <cell r="CT999">
            <v>243880</v>
          </cell>
          <cell r="CU999"/>
          <cell r="CV999"/>
          <cell r="CW999"/>
        </row>
        <row r="1000">
          <cell r="B1000">
            <v>2472</v>
          </cell>
          <cell r="C1000">
            <v>996</v>
          </cell>
          <cell r="D1000">
            <v>25</v>
          </cell>
          <cell r="E1000">
            <v>1</v>
          </cell>
          <cell r="F1000">
            <v>2567</v>
          </cell>
          <cell r="G1000">
            <v>800066729776</v>
          </cell>
          <cell r="H1000" t="str">
            <v>นาย</v>
          </cell>
          <cell r="I1000" t="str">
            <v>ประชาญ</v>
          </cell>
          <cell r="J1000" t="str">
            <v>นำสม</v>
          </cell>
          <cell r="K1000">
            <v>3501600167586</v>
          </cell>
          <cell r="L1000" t="str">
            <v>ฮอด</v>
          </cell>
          <cell r="M1000" t="str">
            <v>เชียงใหม่ 3</v>
          </cell>
          <cell r="N1000">
            <v>8</v>
          </cell>
          <cell r="O1000" t="str">
            <v>พัฒนาองค์กรชุมชน</v>
          </cell>
          <cell r="P1000" t="str">
            <v>1.บุคคลค้ำประกัน</v>
          </cell>
          <cell r="Q1000">
            <v>69535.75</v>
          </cell>
          <cell r="R1000">
            <v>23245.86</v>
          </cell>
          <cell r="S1000" t="str">
            <v>จังหวัดฮอด</v>
          </cell>
          <cell r="T1000" t="str">
            <v>ผบE58</v>
          </cell>
          <cell r="U1000">
            <v>2566</v>
          </cell>
          <cell r="V1000"/>
          <cell r="W1000"/>
          <cell r="X1000"/>
          <cell r="Y1000"/>
          <cell r="Z1000"/>
          <cell r="AA1000">
            <v>24</v>
          </cell>
          <cell r="AB1000">
            <v>4</v>
          </cell>
          <cell r="AC1000">
            <v>2566</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25/1/2567) //(รายงานวันที่ 22/8/67)</v>
          </cell>
          <cell r="BC1000">
            <v>1800</v>
          </cell>
          <cell r="BD1000">
            <v>24</v>
          </cell>
          <cell r="BE1000">
            <v>1</v>
          </cell>
          <cell r="BF1000">
            <v>2568</v>
          </cell>
          <cell r="BG1000">
            <v>0</v>
          </cell>
          <cell r="BH1000" t="str">
            <v>-</v>
          </cell>
          <cell r="BI1000" t="str">
            <v>-</v>
          </cell>
          <cell r="BJ1000" t="str">
            <v>-</v>
          </cell>
          <cell r="BK1000">
            <v>0</v>
          </cell>
          <cell r="BL1000">
            <v>1360</v>
          </cell>
          <cell r="BM1000">
            <v>0</v>
          </cell>
          <cell r="BN1000">
            <v>24</v>
          </cell>
          <cell r="BO1000">
            <v>4</v>
          </cell>
          <cell r="BP1000">
            <v>2568</v>
          </cell>
          <cell r="BQ1000" t="str">
            <v>-</v>
          </cell>
          <cell r="BR1000" t="str">
            <v>-</v>
          </cell>
          <cell r="BS1000" t="str">
            <v>-</v>
          </cell>
          <cell r="BT1000" t="str">
            <v>นายประชาญ นำสม</v>
          </cell>
          <cell r="BU1000">
            <v>888165010713</v>
          </cell>
          <cell r="BV1000" t="str">
            <v>1.นายประชาญ นำสม
2.นางธิดาพร นำสม
3.นายเกษม ใจตุ้ย
4.นางผัดดี ใจตุ้ย
5.นางบัวจันทร์ ต๊ะสู้
6.นายสิงห์คำ ต๊ะสู้</v>
          </cell>
          <cell r="BW1000" t="str">
            <v>จำเลยที่ 1
คู่สมรสจำเลยที่ 1
จำเลยที่ 2
คู่สมรสจำเลยที่ 2
จำเลยที่ 3
คู่สมรสจำเลยที่ 3</v>
          </cell>
          <cell r="BX1000" t="str">
            <v>3-5016-00167-58-6
1-5016-00071-59-1
3-5016-00166-23-7
3-5016-00177-18-2
3-5016-00167-03-9
3-5016-00166-75-0</v>
          </cell>
          <cell r="BY10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0" t="str">
            <v>ไม่พบ</v>
          </cell>
          <cell r="CA1000"/>
          <cell r="CB1000"/>
          <cell r="CC1000" t="str">
            <v>ปฏิยุทธ์</v>
          </cell>
          <cell r="CD1000"/>
          <cell r="CE1000"/>
          <cell r="CF1000"/>
          <cell r="CG1000"/>
          <cell r="CH1000"/>
          <cell r="CI1000"/>
          <cell r="CJ1000"/>
          <cell r="CK1000"/>
          <cell r="CL1000"/>
          <cell r="CT1000">
            <v>243880</v>
          </cell>
          <cell r="CU1000"/>
          <cell r="CV1000"/>
          <cell r="CW1000"/>
        </row>
        <row r="1001">
          <cell r="B1001">
            <v>2473</v>
          </cell>
          <cell r="C1001">
            <v>997</v>
          </cell>
          <cell r="D1001">
            <v>25</v>
          </cell>
          <cell r="E1001">
            <v>1</v>
          </cell>
          <cell r="F1001">
            <v>2567</v>
          </cell>
          <cell r="G1001">
            <v>800089733789</v>
          </cell>
          <cell r="H1001" t="str">
            <v>นาย</v>
          </cell>
          <cell r="I1001" t="str">
            <v>สุนทร</v>
          </cell>
          <cell r="J1001" t="str">
            <v>อุทิศลาภผล</v>
          </cell>
          <cell r="K1001">
            <v>2500300023539</v>
          </cell>
          <cell r="L1001" t="str">
            <v>ฮอด</v>
          </cell>
          <cell r="M1001" t="str">
            <v>เชียงใหม่ 3</v>
          </cell>
          <cell r="N1001">
            <v>8</v>
          </cell>
          <cell r="O1001" t="str">
            <v>แก้ไขหนี้ฯ</v>
          </cell>
          <cell r="P1001" t="str">
            <v>1.บุคคลค้ำประกัน</v>
          </cell>
          <cell r="Q1001">
            <v>41660</v>
          </cell>
          <cell r="R1001">
            <v>3972.03</v>
          </cell>
          <cell r="S1001" t="str">
            <v>จังหวัดฮอด</v>
          </cell>
          <cell r="T1001" t="str">
            <v>ผบE197</v>
          </cell>
          <cell r="U1001">
            <v>2563</v>
          </cell>
          <cell r="V1001" t="str">
            <v>ผบE3244</v>
          </cell>
          <cell r="W1001">
            <v>2563</v>
          </cell>
          <cell r="X1001">
            <v>9</v>
          </cell>
          <cell r="Y1001">
            <v>9</v>
          </cell>
          <cell r="Z1001">
            <v>2563</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รายงานผลสืบทรัพย์ 24/7/2568</v>
          </cell>
          <cell r="BC1001" t="str">
            <v/>
          </cell>
          <cell r="BD1001" t="str">
            <v/>
          </cell>
          <cell r="BE1001" t="str">
            <v/>
          </cell>
          <cell r="BF1001" t="str">
            <v/>
          </cell>
          <cell r="BG1001" t="str">
            <v/>
          </cell>
          <cell r="BH1001" t="str">
            <v/>
          </cell>
          <cell r="BI1001" t="str">
            <v/>
          </cell>
          <cell r="BJ1001" t="str">
            <v/>
          </cell>
          <cell r="BK1001" t="str">
            <v/>
          </cell>
          <cell r="BL1001" t="str">
            <v/>
          </cell>
          <cell r="BM1001" t="str">
            <v/>
          </cell>
          <cell r="BN1001" t="str">
            <v/>
          </cell>
          <cell r="BO1001" t="str">
            <v/>
          </cell>
          <cell r="BP1001" t="str">
            <v/>
          </cell>
          <cell r="BQ1001" t="str">
            <v/>
          </cell>
          <cell r="BR1001" t="str">
            <v/>
          </cell>
          <cell r="BS1001" t="str">
            <v/>
          </cell>
          <cell r="BT1001" t="str">
            <v>นายสุนทร อุทิศลาภผล</v>
          </cell>
          <cell r="BU1001">
            <v>883263011092</v>
          </cell>
          <cell r="BV1001" t="str">
            <v>1.นายสุนทร อุทิศลาภผล
2.นางสาวแสงหล้า อุทิศลาภผล
3.นายปวเรศวร์ แสนใจบาล</v>
          </cell>
          <cell r="BW1001" t="str">
            <v>จำเลยที่ 1
คู่สมรสจำเลยที่ 1
จำเลยที่ 2</v>
          </cell>
          <cell r="BX1001" t="str">
            <v>2-5003-00023-53-9
2-5003-00032-71-6
1-5099-00179-52-1</v>
          </cell>
          <cell r="BY1001"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อ.แม่แจ่ม จ.เชียงใหม่</v>
          </cell>
          <cell r="BZ1001" t="str">
            <v>ไม่พบ</v>
          </cell>
          <cell r="CA1001"/>
          <cell r="CB1001"/>
          <cell r="CC1001" t="str">
            <v>ปฏิยุทธ์</v>
          </cell>
          <cell r="CD1001" t="str">
            <v>นายสุนทร อุทิศลาภผล</v>
          </cell>
          <cell r="CE1001"/>
          <cell r="CF1001"/>
          <cell r="CG1001"/>
          <cell r="CH1001"/>
          <cell r="CI1001"/>
          <cell r="CJ1001"/>
          <cell r="CK1001"/>
          <cell r="CL1001"/>
          <cell r="CT1001"/>
          <cell r="CU1001"/>
          <cell r="CV1001"/>
          <cell r="CW1001"/>
        </row>
        <row r="1002">
          <cell r="B1002">
            <v>2474</v>
          </cell>
          <cell r="C1002">
            <v>998</v>
          </cell>
          <cell r="D1002">
            <v>25</v>
          </cell>
          <cell r="E1002">
            <v>1</v>
          </cell>
          <cell r="F1002">
            <v>2567</v>
          </cell>
          <cell r="G1002">
            <v>800089358017</v>
          </cell>
          <cell r="H1002" t="str">
            <v>นาย</v>
          </cell>
          <cell r="I1002" t="str">
            <v>สุบิน</v>
          </cell>
          <cell r="J1002" t="str">
            <v>ทอสาร</v>
          </cell>
          <cell r="K1002">
            <v>1509900656664</v>
          </cell>
          <cell r="L1002" t="str">
            <v>ฮอด</v>
          </cell>
          <cell r="M1002" t="str">
            <v>เชียงใหม่ 3</v>
          </cell>
          <cell r="N1002">
            <v>8</v>
          </cell>
          <cell r="O1002" t="str">
            <v>แก้ไขหนี้ฯ</v>
          </cell>
          <cell r="P1002" t="str">
            <v>1.บุคคลค้ำประกัน</v>
          </cell>
          <cell r="Q1002">
            <v>44162</v>
          </cell>
          <cell r="R1002">
            <v>6468.73</v>
          </cell>
          <cell r="S1002" t="str">
            <v>จังหวัดฮอด</v>
          </cell>
          <cell r="T1002" t="str">
            <v>ผบE836</v>
          </cell>
          <cell r="U1002">
            <v>2563</v>
          </cell>
          <cell r="V1002" t="str">
            <v>ผบE1061</v>
          </cell>
          <cell r="W1002">
            <v>2563</v>
          </cell>
          <cell r="X1002"/>
          <cell r="Y1002"/>
          <cell r="Z1002"/>
          <cell r="AA1002">
            <v>7</v>
          </cell>
          <cell r="AB1002">
            <v>12</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22/8/67)</v>
          </cell>
          <cell r="BC1002">
            <v>1200</v>
          </cell>
          <cell r="BD1002">
            <v>24</v>
          </cell>
          <cell r="BE1002">
            <v>1</v>
          </cell>
          <cell r="BF1002">
            <v>2568</v>
          </cell>
          <cell r="BG1002">
            <v>0</v>
          </cell>
          <cell r="BH1002" t="str">
            <v>-</v>
          </cell>
          <cell r="BI1002" t="str">
            <v>-</v>
          </cell>
          <cell r="BJ1002" t="str">
            <v>-</v>
          </cell>
          <cell r="BK1002">
            <v>0</v>
          </cell>
          <cell r="BL1002">
            <v>1300</v>
          </cell>
          <cell r="BM1002">
            <v>0</v>
          </cell>
          <cell r="BN1002">
            <v>24</v>
          </cell>
          <cell r="BO1002">
            <v>4</v>
          </cell>
          <cell r="BP1002">
            <v>2568</v>
          </cell>
          <cell r="BQ1002" t="str">
            <v>-</v>
          </cell>
          <cell r="BR1002" t="str">
            <v>-</v>
          </cell>
          <cell r="BS1002" t="str">
            <v>-</v>
          </cell>
          <cell r="BT1002" t="str">
            <v>นายสุบิน ทอสาร</v>
          </cell>
          <cell r="BU1002">
            <v>883263011090</v>
          </cell>
          <cell r="BV1002" t="str">
            <v>1.นายสุบิน ทอสาร
2.นางสาวดวงพร ทอสาร
3.นางสาวสุพรรษา เมืองนา
4.นายนิกร ติ๊บธง</v>
          </cell>
          <cell r="BW1002" t="str">
            <v>จำเลยที่ 1
คู่สมรสจำเลยที่ 1
จำเลยที่ 2
คู่สมรสจำเลยที่ 2</v>
          </cell>
          <cell r="BX1002" t="str">
            <v>1-5099-00656-66-4
1-5106-00070-51-8
1-5099-00784-73-5
1-5002-00126-56-7</v>
          </cell>
          <cell r="BY1002"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2" t="str">
            <v>ไม่พบ</v>
          </cell>
          <cell r="CA1002"/>
          <cell r="CB1002"/>
          <cell r="CC1002" t="str">
            <v>ปฏิยุทธ์</v>
          </cell>
          <cell r="CD1002"/>
          <cell r="CE1002"/>
          <cell r="CF1002"/>
          <cell r="CG1002"/>
          <cell r="CH1002"/>
          <cell r="CI1002"/>
          <cell r="CJ1002"/>
          <cell r="CK1002"/>
          <cell r="CL1002"/>
          <cell r="CT1002">
            <v>243880</v>
          </cell>
          <cell r="CU1002"/>
          <cell r="CV1002"/>
          <cell r="CW1002"/>
        </row>
        <row r="1003">
          <cell r="B1003">
            <v>2475</v>
          </cell>
          <cell r="C1003">
            <v>999</v>
          </cell>
          <cell r="D1003">
            <v>25</v>
          </cell>
          <cell r="E1003">
            <v>1</v>
          </cell>
          <cell r="F1003">
            <v>2567</v>
          </cell>
          <cell r="G1003">
            <v>80005146266</v>
          </cell>
          <cell r="H1003" t="str">
            <v>นาย</v>
          </cell>
          <cell r="I1003" t="str">
            <v>ธนกฤต</v>
          </cell>
          <cell r="J1003" t="str">
            <v>ธนันชัย</v>
          </cell>
          <cell r="K1003">
            <v>3501600181945</v>
          </cell>
          <cell r="L1003" t="str">
            <v>ฮอด</v>
          </cell>
          <cell r="M1003" t="str">
            <v>เชียงใหม่ 3</v>
          </cell>
          <cell r="N1003">
            <v>8</v>
          </cell>
          <cell r="O1003" t="str">
            <v>ธนาคารประชาชน</v>
          </cell>
          <cell r="P1003" t="str">
            <v>1.บุคคลค้ำประกัน</v>
          </cell>
          <cell r="Q1003">
            <v>101427.78</v>
          </cell>
          <cell r="R1003">
            <v>9789.56</v>
          </cell>
          <cell r="S1003" t="str">
            <v>จังหวัดฮอด</v>
          </cell>
          <cell r="T1003" t="str">
            <v>ผบE205</v>
          </cell>
          <cell r="U1003">
            <v>2563</v>
          </cell>
          <cell r="V1003" t="str">
            <v>ผบE334</v>
          </cell>
          <cell r="W1003">
            <v>2563</v>
          </cell>
          <cell r="X1003"/>
          <cell r="Y1003"/>
          <cell r="Z1003"/>
          <cell r="AA1003">
            <v>10</v>
          </cell>
          <cell r="AB1003">
            <v>9</v>
          </cell>
          <cell r="AC1003">
            <v>2563</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2275</v>
          </cell>
          <cell r="BM1003">
            <v>0</v>
          </cell>
          <cell r="BN1003">
            <v>24</v>
          </cell>
          <cell r="BO1003">
            <v>4</v>
          </cell>
          <cell r="BP1003">
            <v>2568</v>
          </cell>
          <cell r="BQ1003" t="str">
            <v>-</v>
          </cell>
          <cell r="BR1003" t="str">
            <v>-</v>
          </cell>
          <cell r="BS1003" t="str">
            <v>-</v>
          </cell>
          <cell r="BT1003" t="str">
            <v>นายธนกฤต ธนันชัย</v>
          </cell>
          <cell r="BU1003">
            <v>883263011096</v>
          </cell>
          <cell r="BV1003" t="str">
            <v>1.นายธนกฤต ธนันชัย
2.นางอัจฉรา ธนันชัย
3.นายสุริยา ทาเมืองแก้ว
4.นางสาวอมรรัตน์ ทาเมืองแก้ว
5.นายทุ่มภูธร ธิสาร</v>
          </cell>
          <cell r="BW1003" t="str">
            <v>จำเลยที่ 1
คู่สมรสจำเลย 1
จำเลยที่ 2
คู่สมรสจำเลยที่ 2
จำเลยที่ 3</v>
          </cell>
          <cell r="BX1003" t="str">
            <v>3-5016-00181-94-5
3-5016-00194-65-6
3-5016-00249-86-8
1-5016-00057-31-8
5-4708-00004-70-9</v>
          </cell>
          <cell r="BY1003"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3" t="str">
            <v>พบ</v>
          </cell>
          <cell r="CA1003"/>
          <cell r="CB1003"/>
          <cell r="CC1003" t="str">
            <v>ปฏิยุทธ์</v>
          </cell>
          <cell r="CD1003"/>
          <cell r="CE1003"/>
          <cell r="CF1003"/>
          <cell r="CG1003"/>
          <cell r="CH1003"/>
          <cell r="CI1003"/>
          <cell r="CJ1003"/>
          <cell r="CK1003"/>
          <cell r="CL1003"/>
          <cell r="CT1003">
            <v>243880</v>
          </cell>
          <cell r="CU1003"/>
          <cell r="CV1003"/>
          <cell r="CW1003"/>
        </row>
        <row r="1004">
          <cell r="B1004">
            <v>2476</v>
          </cell>
          <cell r="C1004">
            <v>1000</v>
          </cell>
          <cell r="D1004">
            <v>25</v>
          </cell>
          <cell r="E1004">
            <v>1</v>
          </cell>
          <cell r="F1004">
            <v>2567</v>
          </cell>
          <cell r="G1004">
            <v>883263011089</v>
          </cell>
          <cell r="H1004" t="str">
            <v>นาย</v>
          </cell>
          <cell r="I1004" t="str">
            <v>อุทิศ</v>
          </cell>
          <cell r="J1004" t="str">
            <v>ทาหล้า</v>
          </cell>
          <cell r="K1004">
            <v>3501600202772</v>
          </cell>
          <cell r="L1004" t="str">
            <v>ฮอด</v>
          </cell>
          <cell r="M1004" t="str">
            <v>เชียงใหม่ 3</v>
          </cell>
          <cell r="N1004">
            <v>8</v>
          </cell>
          <cell r="O1004" t="str">
            <v>องค์กรชุมชน(รายบุคคล)</v>
          </cell>
          <cell r="P1004" t="str">
            <v>1.บุคคลค้ำประกัน</v>
          </cell>
          <cell r="Q1004">
            <v>40801.879999999997</v>
          </cell>
          <cell r="R1004">
            <v>13093.58</v>
          </cell>
          <cell r="S1004" t="str">
            <v>จังหวัดฮอด</v>
          </cell>
          <cell r="T1004" t="str">
            <v>ผบE194</v>
          </cell>
          <cell r="U1004">
            <v>2563</v>
          </cell>
          <cell r="V1004" t="str">
            <v>ผบE322</v>
          </cell>
          <cell r="W1004">
            <v>2563</v>
          </cell>
          <cell r="X1004">
            <v>9</v>
          </cell>
          <cell r="Y1004">
            <v>9</v>
          </cell>
          <cell r="Z1004">
            <v>2563</v>
          </cell>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//(รายงานวันที่ 4/9/67)</v>
          </cell>
          <cell r="BC1004">
            <v>1500</v>
          </cell>
          <cell r="BD1004">
            <v>24</v>
          </cell>
          <cell r="BE1004">
            <v>1</v>
          </cell>
          <cell r="BF1004">
            <v>2568</v>
          </cell>
          <cell r="BG1004">
            <v>0</v>
          </cell>
          <cell r="BH1004" t="str">
            <v>-</v>
          </cell>
          <cell r="BI1004" t="str">
            <v>-</v>
          </cell>
          <cell r="BJ1004" t="str">
            <v>-</v>
          </cell>
          <cell r="BK1004">
            <v>0</v>
          </cell>
          <cell r="BL1004">
            <v>1745</v>
          </cell>
          <cell r="BM1004">
            <v>0</v>
          </cell>
          <cell r="BN1004">
            <v>24</v>
          </cell>
          <cell r="BO1004">
            <v>4</v>
          </cell>
          <cell r="BP1004">
            <v>2568</v>
          </cell>
          <cell r="BQ1004" t="str">
            <v>-</v>
          </cell>
          <cell r="BR1004" t="str">
            <v>-</v>
          </cell>
          <cell r="BS1004" t="str">
            <v>-</v>
          </cell>
          <cell r="BT1004" t="str">
            <v>นายอุทิศ ทาหล้า</v>
          </cell>
          <cell r="BU1004">
            <v>883263011089</v>
          </cell>
          <cell r="BV1004" t="str">
            <v>1.นายอุทิศ ทาหล้า
2.นางสาวจันทร์ สร้อยเรือน
3.นายนิรันดี ขันทอง
4.นางชุ่ม คุเบ้า
5.นายประสิทธิ์ คุเบ้า</v>
          </cell>
          <cell r="BW1004" t="str">
            <v>จำเลยที่ 1
จำเลยที่ 2
คู่สมรสจำเลยที่ 2
จำเลยที่ 3
คู่สมรสจำเลยที่ 3</v>
          </cell>
          <cell r="BX1004" t="str">
            <v>3-5016-00202-77-2
5-5016-00021-07-3
3-3205-00927-90-3
2-5016-00001-56-6
3-5016-00203-94-9</v>
          </cell>
          <cell r="BY1004" t="str">
            <v>-พบว่ามีกรรมสิทธิ์ในที่ดินโฉนดเลขที่ 9379,9410,9414,9416,น.ส.3 กเลขที่ 1075 อ.ฮอด จ.เชียงใหม่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4" t="str">
            <v>พบ</v>
          </cell>
          <cell r="CA1004"/>
          <cell r="CB1004"/>
          <cell r="CC1004" t="str">
            <v>ปฏิยุทธ์</v>
          </cell>
          <cell r="CD1004"/>
          <cell r="CE1004"/>
          <cell r="CF1004"/>
          <cell r="CG1004"/>
          <cell r="CH1004"/>
          <cell r="CI1004"/>
          <cell r="CJ1004"/>
          <cell r="CK1004"/>
          <cell r="CL1004"/>
          <cell r="CT1004">
            <v>243880</v>
          </cell>
          <cell r="CU1004"/>
          <cell r="CV1004"/>
          <cell r="CW1004"/>
        </row>
        <row r="1005">
          <cell r="B1005">
            <v>2477</v>
          </cell>
          <cell r="C1005">
            <v>1001</v>
          </cell>
          <cell r="D1005">
            <v>25</v>
          </cell>
          <cell r="E1005">
            <v>1</v>
          </cell>
          <cell r="F1005">
            <v>2567</v>
          </cell>
          <cell r="G1005">
            <v>800087177864</v>
          </cell>
          <cell r="H1005" t="str">
            <v>นางสาว</v>
          </cell>
          <cell r="I1005" t="str">
            <v>พัชรินทร์</v>
          </cell>
          <cell r="J1005" t="str">
            <v>ณ วรรณติ๊บ</v>
          </cell>
          <cell r="K1005">
            <v>2501600024981</v>
          </cell>
          <cell r="L1005" t="str">
            <v>ฮอด</v>
          </cell>
          <cell r="M1005" t="str">
            <v>เชียงใหม่ 3</v>
          </cell>
          <cell r="N1005">
            <v>8</v>
          </cell>
          <cell r="O1005" t="str">
            <v>ธนาคารประชาชน</v>
          </cell>
          <cell r="P1005" t="str">
            <v>1.บุคคลค้ำประกัน</v>
          </cell>
          <cell r="Q1005">
            <v>43920.39</v>
          </cell>
          <cell r="R1005">
            <v>9175.02</v>
          </cell>
          <cell r="S1005" t="str">
            <v>จังหวัดฮอด</v>
          </cell>
          <cell r="T1005" t="str">
            <v>ผบE172</v>
          </cell>
          <cell r="U1005">
            <v>2563</v>
          </cell>
          <cell r="V1005" t="str">
            <v>ผบE2871</v>
          </cell>
          <cell r="W1005">
            <v>2563</v>
          </cell>
          <cell r="X1005"/>
          <cell r="Y1005"/>
          <cell r="Z1005"/>
          <cell r="AA1005">
            <v>3</v>
          </cell>
          <cell r="AB1005">
            <v>9</v>
          </cell>
          <cell r="AC1005">
            <v>2563</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สืบทรัพย์ (คำสั่ง 25/1/2567) // (รายงานวันที่ 23/9/2567)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นางสาวพัชรินทร์ ณ วรรณติ๊บ</v>
          </cell>
          <cell r="BU1005">
            <v>883263011085</v>
          </cell>
          <cell r="BV1005" t="str">
            <v>1.นางสาวพัชรินทร์ ณวรรณติ๊บ
2.นายคัมภีร์ ปันเรือน
3.นางนวลจันทร์ จันทร์ตะอินทร์
4.นายเหมย จันทร์ตธอินทร์</v>
          </cell>
          <cell r="BW1005" t="str">
            <v>จำเลยที่ 1
จำเลยที่ 2
จำเลยที่ 3
คู่สมรสจำเลยที่ 3</v>
          </cell>
          <cell r="BX1005" t="str">
            <v>2-5016-00024-98-1
1-5016-01136-84-0
3-5016-00226-92-2
3-5016-00227-21-0</v>
          </cell>
          <cell r="BY10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5" t="str">
            <v>ไม่พบ</v>
          </cell>
          <cell r="CA1005"/>
          <cell r="CB1005"/>
          <cell r="CC1005" t="str">
            <v>ปฏิยุทธ์</v>
          </cell>
          <cell r="CD1005"/>
          <cell r="CE1005"/>
          <cell r="CF1005"/>
          <cell r="CG1005"/>
          <cell r="CH1005"/>
          <cell r="CI1005"/>
          <cell r="CJ1005"/>
          <cell r="CK1005"/>
          <cell r="CL1005"/>
          <cell r="CT1005"/>
          <cell r="CU1005"/>
          <cell r="CV1005"/>
          <cell r="CW1005"/>
        </row>
        <row r="1006">
          <cell r="B1006">
            <v>2478</v>
          </cell>
          <cell r="C1006">
            <v>1002</v>
          </cell>
          <cell r="D1006"/>
          <cell r="E1006"/>
          <cell r="F1006"/>
          <cell r="G1006">
            <v>800026549744</v>
          </cell>
          <cell r="H1006" t="str">
            <v>นาย</v>
          </cell>
          <cell r="I1006" t="str">
            <v>บุญมี</v>
          </cell>
          <cell r="J1006" t="str">
            <v>ปุกคำ</v>
          </cell>
          <cell r="K1006" t="str">
            <v>3 5009 00941 32 4</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ผบ.601</v>
          </cell>
          <cell r="U1006">
            <v>2557</v>
          </cell>
          <cell r="V1006" t="str">
            <v>ผบ719</v>
          </cell>
          <cell r="W1006">
            <v>2557</v>
          </cell>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รายงานผลสืบทรัพย์ 8/7/2567</v>
          </cell>
          <cell r="BC1006">
            <v>1200</v>
          </cell>
          <cell r="BD1006">
            <v>23</v>
          </cell>
          <cell r="BE1006">
            <v>4</v>
          </cell>
          <cell r="BF1006">
            <v>2568</v>
          </cell>
          <cell r="BG1006">
            <v>0</v>
          </cell>
          <cell r="BH1006" t="str">
            <v>-</v>
          </cell>
          <cell r="BI1006" t="str">
            <v>-</v>
          </cell>
          <cell r="BJ1006" t="str">
            <v>-</v>
          </cell>
          <cell r="BK1006">
            <v>0</v>
          </cell>
          <cell r="BL1006">
            <v>870</v>
          </cell>
          <cell r="BM1006">
            <v>0</v>
          </cell>
          <cell r="BN1006" t="str">
            <v/>
          </cell>
          <cell r="BO1006" t="str">
            <v/>
          </cell>
          <cell r="BP1006" t="str">
            <v/>
          </cell>
          <cell r="BQ1006" t="str">
            <v>-</v>
          </cell>
          <cell r="BR1006" t="str">
            <v>-</v>
          </cell>
          <cell r="BS1006" t="str">
            <v>-</v>
          </cell>
          <cell r="BT1006" t="str">
            <v>นายบุญมี ปุกคำ</v>
          </cell>
          <cell r="BU1006">
            <v>823857010025</v>
          </cell>
          <cell r="BV1006" t="str">
            <v>นางสาวอมรรัตน์ ทาเมืองแก้ว</v>
          </cell>
          <cell r="BW1006" t="str">
            <v>จำเลยที่ 1
จำเลยที่ 2
คู่สมรสจำเลยที่ 2
จำเลยที่ 3</v>
          </cell>
          <cell r="BX1006" t="str">
            <v>5-4708-00004-70-9</v>
          </cell>
          <cell r="BY1006"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4</v>
          </cell>
          <cell r="CC1006"/>
          <cell r="CD1006" t="str">
            <v>นายบุญมี ปุกคำ</v>
          </cell>
          <cell r="CE1006"/>
          <cell r="CF1006"/>
          <cell r="CG1006"/>
          <cell r="CH1006"/>
          <cell r="CI1006"/>
          <cell r="CJ1006"/>
          <cell r="CK1006"/>
          <cell r="CL1006"/>
          <cell r="CT1006"/>
          <cell r="CU1006"/>
          <cell r="CV1006"/>
          <cell r="CW1006"/>
        </row>
        <row r="1007">
          <cell r="B1007">
            <v>2479</v>
          </cell>
          <cell r="C1007">
            <v>1003</v>
          </cell>
          <cell r="D1007"/>
          <cell r="E1007"/>
          <cell r="F1007"/>
          <cell r="G1007">
            <v>800026717614</v>
          </cell>
          <cell r="H1007" t="str">
            <v>นาง</v>
          </cell>
          <cell r="I1007" t="str">
            <v>กัลยกร</v>
          </cell>
          <cell r="J1007" t="str">
            <v>กันธิยะ</v>
          </cell>
          <cell r="K1007" t="str">
            <v>3 5009  00808 63 2</v>
          </cell>
          <cell r="L1007" t="str">
            <v>ฝาง</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ผบ.855</v>
          </cell>
          <cell r="U1007">
            <v>2558</v>
          </cell>
          <cell r="V1007" t="str">
            <v>ผบ.96</v>
          </cell>
          <cell r="W1007">
            <v>2559</v>
          </cell>
          <cell r="X1007"/>
          <cell r="Y1007"/>
          <cell r="Z1007"/>
          <cell r="AA1007">
            <v>25</v>
          </cell>
          <cell r="AB1007">
            <v>2</v>
          </cell>
          <cell r="AC1007">
            <v>2559</v>
          </cell>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25/6/2567</v>
          </cell>
          <cell r="BC1007">
            <v>1500</v>
          </cell>
          <cell r="BD1007">
            <v>25</v>
          </cell>
          <cell r="BE1007">
            <v>6</v>
          </cell>
          <cell r="BF1007">
            <v>2568</v>
          </cell>
          <cell r="BG1007">
            <v>0</v>
          </cell>
          <cell r="BH1007" t="str">
            <v>-</v>
          </cell>
          <cell r="BI1007" t="str">
            <v>-</v>
          </cell>
          <cell r="BJ1007" t="str">
            <v>-</v>
          </cell>
          <cell r="BK1007">
            <v>0</v>
          </cell>
          <cell r="BL1007">
            <v>1020</v>
          </cell>
          <cell r="BM1007">
            <v>0</v>
          </cell>
          <cell r="BN1007" t="str">
            <v/>
          </cell>
          <cell r="BO1007" t="str">
            <v/>
          </cell>
          <cell r="BP1007" t="str">
            <v/>
          </cell>
          <cell r="BQ1007" t="str">
            <v>-</v>
          </cell>
          <cell r="BR1007" t="str">
            <v>-</v>
          </cell>
          <cell r="BS1007" t="str">
            <v>-</v>
          </cell>
          <cell r="BT1007" t="str">
            <v>นางกัลยกร กันธิยะ</v>
          </cell>
          <cell r="BU1007">
            <v>823859010416</v>
          </cell>
          <cell r="BV1007" t="str">
            <v>นายทุ่มภูธร ธิสาร</v>
          </cell>
          <cell r="BW1007" t="str">
            <v>จำเลยที่ 1
คู่สมรสจำเลยที่ 1
จำเลยที่ 2
คู่สมรสจำเลยที่ 2
จำเลยที่ 3</v>
          </cell>
          <cell r="BX1007" t="str">
            <v>3-5009-00808-63-2
3-5009-00808-62-4
3-5009-00813-80-6
3-5009-00813-79-2
1-5009-00025-43-7</v>
          </cell>
          <cell r="BY1007"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7"/>
          <cell r="CA1007"/>
          <cell r="CB1007">
            <v>5</v>
          </cell>
          <cell r="CC1007"/>
          <cell r="CD1007" t="str">
            <v>นางกัลยกร กันธิยะ</v>
          </cell>
          <cell r="CE1007"/>
          <cell r="CF1007"/>
          <cell r="CG1007"/>
          <cell r="CH1007"/>
          <cell r="CI1007"/>
          <cell r="CJ1007"/>
          <cell r="CK1007"/>
          <cell r="CL1007"/>
          <cell r="CT1007"/>
          <cell r="CU1007"/>
          <cell r="CV1007"/>
          <cell r="CW1007"/>
        </row>
        <row r="1008">
          <cell r="B1008">
            <v>2480</v>
          </cell>
          <cell r="C1008">
            <v>1004</v>
          </cell>
          <cell r="D1008"/>
          <cell r="E1008"/>
          <cell r="F1008"/>
          <cell r="G1008">
            <v>800030878352</v>
          </cell>
          <cell r="H1008" t="str">
            <v>นาย</v>
          </cell>
          <cell r="I1008" t="str">
            <v>สมัย</v>
          </cell>
          <cell r="J1008" t="str">
            <v>ดวงวิลัย</v>
          </cell>
          <cell r="K1008" t="str">
            <v>3 5010 00348 36 9</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ผบ.169</v>
          </cell>
          <cell r="U1008">
            <v>2557</v>
          </cell>
          <cell r="V1008" t="str">
            <v>ผบ.359</v>
          </cell>
          <cell r="W1008">
            <v>2557</v>
          </cell>
          <cell r="X1008">
            <v>15</v>
          </cell>
          <cell r="Y1008">
            <v>7</v>
          </cell>
          <cell r="Z1008">
            <v>2557</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5/7/2567</v>
          </cell>
          <cell r="BC1008" t="str">
            <v/>
          </cell>
          <cell r="BD1008" t="str">
            <v/>
          </cell>
          <cell r="BE1008" t="str">
            <v/>
          </cell>
          <cell r="BF1008" t="str">
            <v/>
          </cell>
          <cell r="BG1008" t="str">
            <v/>
          </cell>
          <cell r="BH1008" t="str">
            <v/>
          </cell>
          <cell r="BI1008" t="str">
            <v/>
          </cell>
          <cell r="BJ1008" t="str">
            <v/>
          </cell>
          <cell r="BK1008" t="str">
            <v/>
          </cell>
          <cell r="BL1008" t="str">
            <v/>
          </cell>
          <cell r="BM1008" t="str">
            <v/>
          </cell>
          <cell r="BN1008" t="str">
            <v/>
          </cell>
          <cell r="BO1008" t="str">
            <v/>
          </cell>
          <cell r="BP1008" t="str">
            <v/>
          </cell>
          <cell r="BQ1008" t="str">
            <v/>
          </cell>
          <cell r="BR1008" t="str">
            <v/>
          </cell>
          <cell r="BS1008" t="str">
            <v/>
          </cell>
          <cell r="BT1008" t="str">
            <v>นายสมัย ดวงวิลัย</v>
          </cell>
          <cell r="BU1008">
            <v>823857010294</v>
          </cell>
          <cell r="BV1008" t="str">
            <v xml:space="preserve">1.นายสมัย  ดวงวิลัย 
2.นางสาวอรทัย  เรืองประดิษฐ
3.นายภานุวัฒน์  กันธิยะ 
4.นางสาวกรรณิการ์  วงค์ก๋อง
5.นายสม  ผัดคำ
</v>
          </cell>
          <cell r="BW1008" t="str">
            <v>จำเลยที่ 1
คู่สมรสจำเลยที่ 1
จำเลยที่ 2
คู่สมรสจำเลยที่ 2
จำเลยที่ 3</v>
          </cell>
          <cell r="BX1008" t="str">
            <v>3-5010-00348-36-9
3-5004-00044-67-6
1-5010-00052-82-0
1-5207-00084-75-8
3-5010-00304-55-8</v>
          </cell>
          <cell r="BY1008"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8"/>
          <cell r="CA1008"/>
          <cell r="CB1008">
            <v>5</v>
          </cell>
          <cell r="CC1008"/>
          <cell r="CD1008" t="str">
            <v>นายสมัย ดวงวิลัย</v>
          </cell>
          <cell r="CE1008"/>
          <cell r="CF1008"/>
          <cell r="CG1008"/>
          <cell r="CH1008"/>
          <cell r="CI1008"/>
          <cell r="CJ1008"/>
          <cell r="CK1008"/>
          <cell r="CL1008"/>
          <cell r="CT1008"/>
          <cell r="CU1008"/>
          <cell r="CV1008"/>
          <cell r="CW1008"/>
        </row>
        <row r="1009">
          <cell r="B1009">
            <v>2481</v>
          </cell>
          <cell r="C1009">
            <v>1005</v>
          </cell>
          <cell r="D1009"/>
          <cell r="E1009"/>
          <cell r="F1009"/>
          <cell r="G1009">
            <v>800028200650</v>
          </cell>
          <cell r="H1009" t="str">
            <v>นางสาว</v>
          </cell>
          <cell r="I1009" t="str">
            <v>ศุภาพิชญ์</v>
          </cell>
          <cell r="J1009" t="str">
            <v>ศรีคงยศ</v>
          </cell>
          <cell r="K1009" t="str">
            <v>2 5009 00018 44 7</v>
          </cell>
          <cell r="L1009" t="str">
            <v>แม่อาย</v>
          </cell>
          <cell r="M1009" t="str">
            <v>เชียงใหม่ 2</v>
          </cell>
          <cell r="N1009">
            <v>8</v>
          </cell>
          <cell r="O1009" t="str">
            <v>ธนาคารประชาชน</v>
          </cell>
          <cell r="P1009" t="str">
            <v>1.บุคคลค้ำประกัน</v>
          </cell>
          <cell r="Q1009"/>
          <cell r="R1009"/>
          <cell r="S1009" t="str">
            <v>จังหวัดฝาง</v>
          </cell>
          <cell r="T1009" t="str">
            <v>ผบ.700</v>
          </cell>
          <cell r="U1009">
            <v>2557</v>
          </cell>
          <cell r="V1009" t="str">
            <v>ผบ.19</v>
          </cell>
          <cell r="W1009">
            <v>2558</v>
          </cell>
          <cell r="X1009">
            <v>28</v>
          </cell>
          <cell r="Y1009">
            <v>1</v>
          </cell>
          <cell r="Z1009">
            <v>2558</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สืบแล้ว รายงานผล 25/6/2567</v>
          </cell>
          <cell r="BC1009">
            <v>1200</v>
          </cell>
          <cell r="BD1009">
            <v>15</v>
          </cell>
          <cell r="BE1009">
            <v>1</v>
          </cell>
          <cell r="BF1009">
            <v>2568</v>
          </cell>
          <cell r="BG1009">
            <v>0</v>
          </cell>
          <cell r="BH1009" t="str">
            <v>-</v>
          </cell>
          <cell r="BI1009" t="str">
            <v>-</v>
          </cell>
          <cell r="BJ1009" t="str">
            <v>-</v>
          </cell>
          <cell r="BK1009">
            <v>0</v>
          </cell>
          <cell r="BL1009">
            <v>1015</v>
          </cell>
          <cell r="BM1009">
            <v>0</v>
          </cell>
          <cell r="BN1009">
            <v>12</v>
          </cell>
          <cell r="BO1009">
            <v>3</v>
          </cell>
          <cell r="BP1009">
            <v>2568</v>
          </cell>
          <cell r="BQ1009" t="str">
            <v>-</v>
          </cell>
          <cell r="BR1009" t="str">
            <v>-</v>
          </cell>
          <cell r="BS1009" t="str">
            <v>-</v>
          </cell>
          <cell r="BT1009" t="str">
            <v>นางสาวศุภาพิชญ์ ศรีคงยศ</v>
          </cell>
          <cell r="BU1009">
            <v>823857010446</v>
          </cell>
          <cell r="BV1009" t="str">
            <v>1.นางสาวศุภาพิขญ์  ศรียงยศ
2.นางสาวพรทิพย์  คำแหลง 
3.นางสาวศราภรณ์  บุญรอด
4.นายเฉลิมวุฒิ  พันธุระ</v>
          </cell>
          <cell r="BW1009" t="str">
            <v>จำเลยที่ 1
จำเลยที่ 2
จำเลยที่ 3
คู่สมรสจำเลยที่ 3</v>
          </cell>
          <cell r="BX1009" t="str">
            <v xml:space="preserve">2-5009-00018-44-7
2-5009-00024-77-3
1-5009-00100-39-1
1-5205-00006-26-5
</v>
          </cell>
          <cell r="BY1009"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9"/>
          <cell r="CA1009"/>
          <cell r="CB1009">
            <v>4</v>
          </cell>
          <cell r="CC1009"/>
          <cell r="CD1009" t="str">
            <v>นางสาวศุภาพิชญ์ ศรีคงยศ</v>
          </cell>
          <cell r="CE1009"/>
          <cell r="CF1009"/>
          <cell r="CG1009"/>
          <cell r="CH1009"/>
          <cell r="CI1009"/>
          <cell r="CJ1009"/>
          <cell r="CK1009"/>
          <cell r="CL1009"/>
          <cell r="CT1009"/>
          <cell r="CU1009"/>
          <cell r="CV1009"/>
          <cell r="CW1009"/>
        </row>
        <row r="1010">
          <cell r="B1010">
            <v>2482</v>
          </cell>
          <cell r="C1010">
            <v>1006</v>
          </cell>
          <cell r="D1010"/>
          <cell r="E1010"/>
          <cell r="F1010"/>
          <cell r="G1010">
            <v>800000964257</v>
          </cell>
          <cell r="H1010" t="str">
            <v>นางสาว</v>
          </cell>
          <cell r="I1010" t="str">
            <v>เครือวัลย์</v>
          </cell>
          <cell r="J1010" t="str">
            <v>ปัญญา</v>
          </cell>
          <cell r="K1010" t="str">
            <v>1 5009 00005 44 4</v>
          </cell>
          <cell r="L1010" t="str">
            <v>ฝาง</v>
          </cell>
          <cell r="M1010" t="str">
            <v>เชียงใหม่ 2</v>
          </cell>
          <cell r="N1010">
            <v>8</v>
          </cell>
          <cell r="O1010" t="str">
            <v>สินเชื่อแก้ไขหนี้สินภาคประชาชน</v>
          </cell>
          <cell r="P1010" t="str">
            <v>1.บุคคลค้ำประกัน</v>
          </cell>
          <cell r="Q1010"/>
          <cell r="R1010"/>
          <cell r="S1010" t="str">
            <v>จังหวัดฝาง</v>
          </cell>
          <cell r="T1010" t="str">
            <v>ผบ.748</v>
          </cell>
          <cell r="U1010">
            <v>2557</v>
          </cell>
          <cell r="V1010" t="str">
            <v>ผบ.874</v>
          </cell>
          <cell r="W1010">
            <v>2557</v>
          </cell>
          <cell r="X1010"/>
          <cell r="Y1010"/>
          <cell r="Z1010"/>
          <cell r="AA1010">
            <v>12</v>
          </cell>
          <cell r="AB1010">
            <v>12</v>
          </cell>
          <cell r="AC1010">
            <v>2557</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t="str">
            <v/>
          </cell>
          <cell r="BD1010" t="str">
            <v/>
          </cell>
          <cell r="BE1010" t="str">
            <v/>
          </cell>
          <cell r="BF1010" t="str">
            <v/>
          </cell>
          <cell r="BG1010" t="str">
            <v/>
          </cell>
          <cell r="BH1010" t="str">
            <v/>
          </cell>
          <cell r="BI1010" t="str">
            <v/>
          </cell>
          <cell r="BJ1010" t="str">
            <v/>
          </cell>
          <cell r="BK1010" t="str">
            <v/>
          </cell>
          <cell r="BL1010" t="str">
            <v/>
          </cell>
          <cell r="BM1010" t="str">
            <v/>
          </cell>
          <cell r="BN1010" t="str">
            <v/>
          </cell>
          <cell r="BO1010" t="str">
            <v/>
          </cell>
          <cell r="BP1010" t="str">
            <v/>
          </cell>
          <cell r="BQ1010" t="str">
            <v/>
          </cell>
          <cell r="BR1010" t="str">
            <v/>
          </cell>
          <cell r="BS1010" t="str">
            <v/>
          </cell>
          <cell r="BT1010" t="str">
            <v>นางสาวเครือวัลย์ ปัญญา</v>
          </cell>
          <cell r="BU1010">
            <v>823857010674</v>
          </cell>
          <cell r="BV1010"/>
          <cell r="BW1010"/>
          <cell r="BX1010"/>
          <cell r="BY1010"/>
          <cell r="BZ1010"/>
          <cell r="CA1010"/>
          <cell r="CB1010"/>
          <cell r="CC1010"/>
          <cell r="CD1010" t="str">
            <v>นางสาวเครือวัลย์ ปัญญา</v>
          </cell>
          <cell r="CE1010"/>
          <cell r="CF1010"/>
          <cell r="CG1010"/>
          <cell r="CH1010"/>
          <cell r="CI1010"/>
          <cell r="CJ1010"/>
          <cell r="CK1010"/>
          <cell r="CL1010"/>
          <cell r="CT1010"/>
          <cell r="CU1010"/>
          <cell r="CV1010"/>
          <cell r="CW1010"/>
        </row>
        <row r="1011">
          <cell r="B1011">
            <v>2483</v>
          </cell>
          <cell r="C1011">
            <v>1007</v>
          </cell>
          <cell r="D1011">
            <v>25</v>
          </cell>
          <cell r="E1011">
            <v>1</v>
          </cell>
          <cell r="F1011">
            <v>2567</v>
          </cell>
          <cell r="G1011">
            <v>800034641038</v>
          </cell>
          <cell r="H1011" t="str">
            <v>นาง</v>
          </cell>
          <cell r="I1011" t="str">
            <v>เรณู</v>
          </cell>
          <cell r="J1011" t="str">
            <v>ยะวงค์</v>
          </cell>
          <cell r="K1011" t="str">
            <v>3 5017 00103 21 1</v>
          </cell>
          <cell r="L1011" t="str">
            <v>ดอยเต่า</v>
          </cell>
          <cell r="M1011" t="str">
            <v>เชียงใหม่ 3</v>
          </cell>
          <cell r="N1011">
            <v>8</v>
          </cell>
          <cell r="O1011" t="str">
            <v>องค์กรชุมชน</v>
          </cell>
          <cell r="P1011" t="str">
            <v>1.บุคคลค้ำประกัน</v>
          </cell>
          <cell r="Q1011"/>
          <cell r="R1011"/>
          <cell r="S1011" t="str">
            <v>จังหวัดฮอด</v>
          </cell>
          <cell r="T1011" t="str">
            <v>ผบE829</v>
          </cell>
          <cell r="U1011">
            <v>2564</v>
          </cell>
          <cell r="V1011" t="str">
            <v>ผบE108</v>
          </cell>
          <cell r="W1011">
            <v>2565</v>
          </cell>
          <cell r="X1011"/>
          <cell r="Y1011"/>
          <cell r="Z1011"/>
          <cell r="AA1011">
            <v>15</v>
          </cell>
          <cell r="AB1011">
            <v>2</v>
          </cell>
          <cell r="AC1011">
            <v>2565</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21/05/67//ลงผล 23/5/67//รายงายผล25/5/67</v>
          </cell>
          <cell r="BC1011">
            <v>1800</v>
          </cell>
          <cell r="BD1011">
            <v>17</v>
          </cell>
          <cell r="BE1011">
            <v>1</v>
          </cell>
          <cell r="BF1011">
            <v>2568</v>
          </cell>
          <cell r="BG1011">
            <v>0</v>
          </cell>
          <cell r="BH1011" t="str">
            <v>-</v>
          </cell>
          <cell r="BI1011" t="str">
            <v>-</v>
          </cell>
          <cell r="BJ1011" t="str">
            <v>-</v>
          </cell>
          <cell r="BK1011">
            <v>0</v>
          </cell>
          <cell r="BL1011">
            <v>1250</v>
          </cell>
          <cell r="BM1011">
            <v>0</v>
          </cell>
          <cell r="BN1011">
            <v>5</v>
          </cell>
          <cell r="BO1011">
            <v>3</v>
          </cell>
          <cell r="BP1011">
            <v>2568</v>
          </cell>
          <cell r="BQ1011" t="str">
            <v>-</v>
          </cell>
          <cell r="BR1011" t="str">
            <v>-</v>
          </cell>
          <cell r="BS1011" t="str">
            <v>-</v>
          </cell>
          <cell r="BT1011" t="str">
            <v>นางเรณู ยะวงค์</v>
          </cell>
          <cell r="BU1011">
            <v>823759010503</v>
          </cell>
          <cell r="BV1011"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1" t="str">
            <v>จำเลยที่ 1
คู่สมรสจำเลยที่ 1
จำเลยที่ 2
คู่สมรสจำเลยที่ 2
จำเลยที่ 3
คู่สมรสจำเลยที่ 3</v>
          </cell>
          <cell r="BX1011" t="str">
            <v>3-5017-00103-21-1
3-5017-00187-42-2
3-5017-00103-20-2
3-5013-00294-95-7
3-5017-00106-30-9
3-5017-00104-34-9</v>
          </cell>
          <cell r="BY101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1" t="str">
            <v>ไม่พบ</v>
          </cell>
          <cell r="CA1011"/>
          <cell r="CB1011">
            <v>6</v>
          </cell>
          <cell r="CC1011"/>
          <cell r="CD1011" t="str">
            <v>นางเรณู ยะวงค์</v>
          </cell>
          <cell r="CE1011"/>
          <cell r="CF1011"/>
          <cell r="CG1011"/>
          <cell r="CH1011"/>
          <cell r="CI1011"/>
          <cell r="CJ1011"/>
          <cell r="CK1011"/>
          <cell r="CL1011"/>
          <cell r="CT1011"/>
          <cell r="CU1011"/>
          <cell r="CV1011"/>
          <cell r="CW1011"/>
        </row>
        <row r="1012">
          <cell r="B1012">
            <v>2484</v>
          </cell>
          <cell r="C1012">
            <v>1008</v>
          </cell>
          <cell r="D1012">
            <v>25</v>
          </cell>
          <cell r="E1012">
            <v>1</v>
          </cell>
          <cell r="F1012">
            <v>2567</v>
          </cell>
          <cell r="G1012">
            <v>800036415464</v>
          </cell>
          <cell r="H1012" t="str">
            <v>นาย</v>
          </cell>
          <cell r="I1012" t="str">
            <v>พงษ์สนิท</v>
          </cell>
          <cell r="J1012" t="str">
            <v>มอยแก้ว</v>
          </cell>
          <cell r="K1012" t="str">
            <v>3 5017 00088 85 8</v>
          </cell>
          <cell r="L1012" t="str">
            <v>ดอยเต่า</v>
          </cell>
          <cell r="M1012" t="str">
            <v>เชียงใหม่ 3</v>
          </cell>
          <cell r="N1012">
            <v>8</v>
          </cell>
          <cell r="O1012" t="str">
            <v>พัฒนาองค์กร</v>
          </cell>
          <cell r="P1012" t="str">
            <v>1.บุคคลค้ำประกัน</v>
          </cell>
          <cell r="Q1012"/>
          <cell r="R1012"/>
          <cell r="S1012" t="str">
            <v>จังหวัดฮอด</v>
          </cell>
          <cell r="T1012" t="str">
            <v>ผบE564</v>
          </cell>
          <cell r="U1012">
            <v>2566</v>
          </cell>
          <cell r="V1012" t="str">
            <v>ผบE790</v>
          </cell>
          <cell r="W1012">
            <v>2566</v>
          </cell>
          <cell r="X1012"/>
          <cell r="Y1012"/>
          <cell r="Z1012"/>
          <cell r="AA1012">
            <v>11</v>
          </cell>
          <cell r="AB1012">
            <v>7</v>
          </cell>
          <cell r="AC1012">
            <v>2566</v>
          </cell>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สืบทรัพย์ 7/05/67//ลงผล 27/5/67//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นายพงษ์สนิท มอยแก้ว</v>
          </cell>
          <cell r="BU1012">
            <v>888166010046</v>
          </cell>
          <cell r="BV1012" t="str">
            <v>1.นายพงษ์สนิท มอยแก้ว
2.นางสาวดวงพร จันพระยา
3.นางเอื้อมพร สุยะเรือง
4.นายชัยวัฒน์ จันทร์แก้ว
5.นางสายทอง จันทร์แก้ว</v>
          </cell>
          <cell r="BW1012" t="str">
            <v>จำเลยที่ 1
คู่สมรสจำเลยที่ 1
จำเลยที่ 2
จำเลยที่ 3
คู่สมรสจำเลยที่ 3</v>
          </cell>
          <cell r="BX1012" t="str">
            <v xml:space="preserve">3-5017-00088-85-8
3-5017-00089-18-8
3-5017-00086-12-9
3-5016-00068-36-7
3-5017-00089-76-5
</v>
          </cell>
          <cell r="BY10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2" t="str">
            <v>พบ</v>
          </cell>
          <cell r="CA1012"/>
          <cell r="CB1012">
            <v>5</v>
          </cell>
          <cell r="CC1012"/>
          <cell r="CD1012" t="str">
            <v>นายพงษ์สนิท มอยแก้ว</v>
          </cell>
          <cell r="CE1012"/>
          <cell r="CF1012"/>
          <cell r="CG1012"/>
          <cell r="CH1012"/>
          <cell r="CI1012"/>
          <cell r="CJ1012"/>
          <cell r="CK1012"/>
          <cell r="CL1012"/>
          <cell r="CT1012"/>
          <cell r="CU1012"/>
          <cell r="CV1012"/>
          <cell r="CW1012"/>
        </row>
        <row r="1013">
          <cell r="B1013">
            <v>2485</v>
          </cell>
          <cell r="C1013">
            <v>1009</v>
          </cell>
          <cell r="D1013">
            <v>25</v>
          </cell>
          <cell r="E1013">
            <v>1</v>
          </cell>
          <cell r="F1013">
            <v>2567</v>
          </cell>
          <cell r="G1013">
            <v>800056997177</v>
          </cell>
          <cell r="H1013" t="str">
            <v>นาย</v>
          </cell>
          <cell r="I1013" t="str">
            <v>วรรณชัย</v>
          </cell>
          <cell r="J1013" t="str">
            <v>กาพย์ตุ้ม</v>
          </cell>
          <cell r="K1013" t="str">
            <v>3 5003 00041 91 8</v>
          </cell>
          <cell r="L1013" t="str">
            <v>แม่แจ่ม</v>
          </cell>
          <cell r="M1013" t="str">
            <v>เชียงใหม่ 3</v>
          </cell>
          <cell r="N1013">
            <v>8</v>
          </cell>
          <cell r="O1013" t="str">
            <v>องค์กรชุมชน</v>
          </cell>
          <cell r="P1013" t="str">
            <v>1.บุคคลค้ำประกัน</v>
          </cell>
          <cell r="Q1013"/>
          <cell r="R1013"/>
          <cell r="S1013" t="str">
            <v>จังหวัดฮอด</v>
          </cell>
          <cell r="T1013" t="str">
            <v>ผบE770</v>
          </cell>
          <cell r="U1013">
            <v>2565</v>
          </cell>
          <cell r="V1013" t="str">
            <v>ผบE853</v>
          </cell>
          <cell r="W1013">
            <v>2565</v>
          </cell>
          <cell r="X1013">
            <v>14</v>
          </cell>
          <cell r="Y1013">
            <v>11</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รายงานวันที่ 22/8/2567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นายวรรณชัย กาพย์ตุ้ม</v>
          </cell>
          <cell r="BU1013">
            <v>0</v>
          </cell>
          <cell r="BV1013"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3" t="str">
            <v xml:space="preserve">จำเลยที่ 1
ผู้กู้
จ้ำเลยที่ 2
คู่สมรสจำเลยที่ 2
จำเลยที่ 3
คู่สมรสจำเลยที่ 3
</v>
          </cell>
          <cell r="BX1013" t="str">
            <v>3-5003-00041-88-8
1-5299-00414-60-1
1-5599-00145-74-1
3-5102-00053-27-2
3-5102-00038-61-5
3-5103-00033-94-3</v>
          </cell>
          <cell r="BY101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3" t="str">
            <v>พบ</v>
          </cell>
          <cell r="CA1013"/>
          <cell r="CB1013"/>
          <cell r="CC1013"/>
          <cell r="CD1013" t="str">
            <v>นายวรรณชัย กาพย์ตุ้ม</v>
          </cell>
          <cell r="CE1013"/>
          <cell r="CF1013"/>
          <cell r="CG1013"/>
          <cell r="CH1013"/>
          <cell r="CI1013"/>
          <cell r="CJ1013"/>
          <cell r="CK1013"/>
          <cell r="CL1013"/>
          <cell r="CT1013"/>
          <cell r="CU1013"/>
          <cell r="CV1013"/>
          <cell r="CW1013"/>
        </row>
        <row r="1014">
          <cell r="B1014">
            <v>2486</v>
          </cell>
          <cell r="C1014">
            <v>1010</v>
          </cell>
          <cell r="D1014">
            <v>25</v>
          </cell>
          <cell r="E1014">
            <v>1</v>
          </cell>
          <cell r="F1014">
            <v>2567</v>
          </cell>
          <cell r="G1014">
            <v>800062007706</v>
          </cell>
          <cell r="H1014" t="str">
            <v>นาง</v>
          </cell>
          <cell r="I1014" t="str">
            <v>อาภา</v>
          </cell>
          <cell r="J1014" t="str">
            <v>อินใจ</v>
          </cell>
          <cell r="K1014" t="str">
            <v>3 5003 00373 43 1</v>
          </cell>
          <cell r="L1014" t="str">
            <v>แม่แจ่ม</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ผบE56</v>
          </cell>
          <cell r="U1014">
            <v>2566</v>
          </cell>
          <cell r="V1014" t="str">
            <v>ผบE322</v>
          </cell>
          <cell r="W1014">
            <v>2566</v>
          </cell>
          <cell r="X1014"/>
          <cell r="Y1014"/>
          <cell r="Z1014"/>
          <cell r="AA1014">
            <v>25</v>
          </cell>
          <cell r="AB1014">
            <v>4</v>
          </cell>
          <cell r="AC1014">
            <v>2566</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สืบทรัพย์ (คำสั่ง 21/2/2567) // รายงานวันที่ 16/8/2567</v>
          </cell>
          <cell r="BC1014" t="str">
            <v/>
          </cell>
          <cell r="BD1014" t="str">
            <v/>
          </cell>
          <cell r="BE1014" t="str">
            <v/>
          </cell>
          <cell r="BF1014" t="str">
            <v/>
          </cell>
          <cell r="BG1014" t="str">
            <v/>
          </cell>
          <cell r="BH1014" t="str">
            <v/>
          </cell>
          <cell r="BI1014" t="str">
            <v/>
          </cell>
          <cell r="BJ1014" t="str">
            <v/>
          </cell>
          <cell r="BK1014" t="str">
            <v/>
          </cell>
          <cell r="BL1014" t="str">
            <v/>
          </cell>
          <cell r="BM1014" t="str">
            <v/>
          </cell>
          <cell r="BN1014" t="str">
            <v/>
          </cell>
          <cell r="BO1014" t="str">
            <v/>
          </cell>
          <cell r="BP1014" t="str">
            <v/>
          </cell>
          <cell r="BQ1014" t="str">
            <v/>
          </cell>
          <cell r="BR1014" t="str">
            <v/>
          </cell>
          <cell r="BS1014" t="str">
            <v/>
          </cell>
          <cell r="BT1014" t="str">
            <v>นางอาภา อินใจ</v>
          </cell>
          <cell r="BU1014">
            <v>883263010592</v>
          </cell>
          <cell r="BV1014" t="str">
            <v>1.นางอาภา อินใจ
2.นายเนพดล อินใจ
3.นางสุนีย์ มุสิกะ
4.นายทศพล มุสิกะ
5.นางสาวมูล สิริจรุญ</v>
          </cell>
          <cell r="BW1014" t="str">
            <v xml:space="preserve">จำเลยที่ 1
คู่สมรสจำเลยที่ 1
จำเลยที่ 2
คู่สมรสจำเลยที่ 2
จำเลยที่ 3
</v>
          </cell>
          <cell r="BX1014" t="str">
            <v>3-5003-00373-43-1
3-5012-00472-70-5
1-5009-00066-51-6
3-5607-00178-54-6
3-5003-00115-16-4</v>
          </cell>
          <cell r="BY1014"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4" t="str">
            <v>พบ</v>
          </cell>
          <cell r="CA1014"/>
          <cell r="CB1014"/>
          <cell r="CC1014"/>
          <cell r="CD1014" t="str">
            <v>นางอาภา อินใจ</v>
          </cell>
          <cell r="CE1014"/>
          <cell r="CF1014"/>
          <cell r="CG1014"/>
          <cell r="CH1014"/>
          <cell r="CI1014"/>
          <cell r="CJ1014"/>
          <cell r="CK1014"/>
          <cell r="CL1014"/>
          <cell r="CU1014"/>
          <cell r="CV1014"/>
          <cell r="CW1014"/>
        </row>
        <row r="1015">
          <cell r="B1015">
            <v>2487</v>
          </cell>
          <cell r="C1015">
            <v>1011</v>
          </cell>
          <cell r="D1015">
            <v>25</v>
          </cell>
          <cell r="E1015">
            <v>1</v>
          </cell>
          <cell r="F1015">
            <v>2567</v>
          </cell>
          <cell r="G1015">
            <v>800053960145</v>
          </cell>
          <cell r="H1015" t="str">
            <v>นาย</v>
          </cell>
          <cell r="I1015" t="str">
            <v>ชอบกัง</v>
          </cell>
          <cell r="J1015" t="str">
            <v>คมชายชาญ</v>
          </cell>
          <cell r="K1015" t="str">
            <v>5 5018 01070 27 6</v>
          </cell>
          <cell r="L1015" t="str">
            <v>อมก๋อย</v>
          </cell>
          <cell r="M1015" t="str">
            <v>เชียงใหม่ 3</v>
          </cell>
          <cell r="N1015">
            <v>8</v>
          </cell>
          <cell r="O1015" t="str">
            <v>ธนาคารประชาชน</v>
          </cell>
          <cell r="P1015" t="str">
            <v>1.บุคคลค้ำประกัน</v>
          </cell>
          <cell r="Q1015"/>
          <cell r="R1015"/>
          <cell r="S1015" t="str">
            <v>จังหวัดฮอด</v>
          </cell>
          <cell r="T1015" t="str">
            <v>ผบ.1045</v>
          </cell>
          <cell r="U1015">
            <v>2562</v>
          </cell>
          <cell r="V1015" t="str">
            <v>ผบ1179</v>
          </cell>
          <cell r="W1015">
            <v>2562</v>
          </cell>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24/8/2567</v>
          </cell>
          <cell r="BC1015">
            <v>1200</v>
          </cell>
          <cell r="BD1015">
            <v>24</v>
          </cell>
          <cell r="BE1015">
            <v>1</v>
          </cell>
          <cell r="BF1015">
            <v>2568</v>
          </cell>
          <cell r="BG1015">
            <v>0</v>
          </cell>
          <cell r="BH1015" t="str">
            <v>-</v>
          </cell>
          <cell r="BI1015" t="str">
            <v>-</v>
          </cell>
          <cell r="BJ1015" t="str">
            <v>-</v>
          </cell>
          <cell r="BK1015">
            <v>0</v>
          </cell>
          <cell r="BL1015">
            <v>820</v>
          </cell>
          <cell r="BM1015">
            <v>0</v>
          </cell>
          <cell r="BN1015" t="str">
            <v/>
          </cell>
          <cell r="BO1015" t="str">
            <v/>
          </cell>
          <cell r="BP1015" t="str">
            <v/>
          </cell>
          <cell r="BQ1015" t="str">
            <v>-</v>
          </cell>
          <cell r="BR1015" t="str">
            <v>-</v>
          </cell>
          <cell r="BS1015" t="str">
            <v>-</v>
          </cell>
          <cell r="BT1015" t="str">
            <v>นายชอบกัง คมชายชาญ</v>
          </cell>
          <cell r="BU1015">
            <v>883262011641</v>
          </cell>
          <cell r="BV1015" t="str">
            <v>1.นายชอบกัง  คมชายชาญ
2.นางจังโปะ  คมชายชาญ
3.นายคาบซอ  รำไพพนาลัย
4.นายดีทัง  ราศีสโรช</v>
          </cell>
          <cell r="BW1015" t="str">
            <v>จำเลยที่ 1
คู่สมรสจำเลยที่ 1
จำเลยที่ 2
จำเลยที่ 3</v>
          </cell>
          <cell r="BX1015" t="str">
            <v>3-5018-01070-27-6
5-5018-01070-42-0
5-5018-01070-35-7
5-5018-01133-84-7</v>
          </cell>
          <cell r="BY101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5" t="str">
            <v>ไม่พบทรัพย์</v>
          </cell>
          <cell r="CA1015"/>
          <cell r="CB1015">
            <v>4</v>
          </cell>
          <cell r="CC1015" t="str">
            <v>ลลิตา</v>
          </cell>
          <cell r="CD1015" t="str">
            <v>นายชอบกัง คมชายชาญ</v>
          </cell>
          <cell r="CE1015"/>
          <cell r="CF1015"/>
          <cell r="CG1015"/>
          <cell r="CH1015"/>
          <cell r="CI1015"/>
          <cell r="CJ1015"/>
          <cell r="CK1015"/>
          <cell r="CL1015"/>
          <cell r="CT1015">
            <v>243854</v>
          </cell>
          <cell r="CU1015"/>
          <cell r="CV1015"/>
          <cell r="CW1015"/>
        </row>
        <row r="1016">
          <cell r="B1016">
            <v>2488</v>
          </cell>
          <cell r="C1016">
            <v>1012</v>
          </cell>
          <cell r="D1016">
            <v>25</v>
          </cell>
          <cell r="E1016">
            <v>1</v>
          </cell>
          <cell r="F1016">
            <v>2567</v>
          </cell>
          <cell r="G1016">
            <v>800003170936</v>
          </cell>
          <cell r="H1016" t="str">
            <v>นาย</v>
          </cell>
          <cell r="I1016" t="str">
            <v>เชิดศักดิ์หรือนนธิวรรช</v>
          </cell>
          <cell r="J1016" t="str">
            <v>รินทร์แก้ว</v>
          </cell>
          <cell r="K1016" t="str">
            <v>3 5003 00002 96 3</v>
          </cell>
          <cell r="L1016" t="str">
            <v>อมก๋อย</v>
          </cell>
          <cell r="M1016" t="str">
            <v xml:space="preserve">เชียงใหม่ 3 </v>
          </cell>
          <cell r="N1016">
            <v>8</v>
          </cell>
          <cell r="O1016" t="str">
            <v>ไทรทอง</v>
          </cell>
          <cell r="P1016" t="str">
            <v>1.บุคคลค้ำประกัน</v>
          </cell>
          <cell r="Q1016"/>
          <cell r="R1016"/>
          <cell r="S1016" t="str">
            <v>จังหวัดฮอด</v>
          </cell>
          <cell r="T1016" t="str">
            <v>ผบ.262</v>
          </cell>
          <cell r="U1016">
            <v>2560</v>
          </cell>
          <cell r="V1016" t="str">
            <v>ผบ.319</v>
          </cell>
          <cell r="W1016">
            <v>2560</v>
          </cell>
          <cell r="X1016"/>
          <cell r="Y1016"/>
          <cell r="Z1016"/>
          <cell r="AA1016">
            <v>5</v>
          </cell>
          <cell r="AB1016">
            <v>7</v>
          </cell>
          <cell r="AC1016">
            <v>2560</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 วันที่ 27/8/2567</v>
          </cell>
          <cell r="BC1016">
            <v>900</v>
          </cell>
          <cell r="BD1016">
            <v>24</v>
          </cell>
          <cell r="BE1016">
            <v>1</v>
          </cell>
          <cell r="BF1016">
            <v>2568</v>
          </cell>
          <cell r="BG1016">
            <v>0</v>
          </cell>
          <cell r="BH1016" t="str">
            <v>-</v>
          </cell>
          <cell r="BI1016" t="str">
            <v>-</v>
          </cell>
          <cell r="BJ1016" t="str">
            <v>-</v>
          </cell>
          <cell r="BK1016">
            <v>0</v>
          </cell>
          <cell r="BL1016">
            <v>1505</v>
          </cell>
          <cell r="BM1016">
            <v>0</v>
          </cell>
          <cell r="BN1016" t="str">
            <v/>
          </cell>
          <cell r="BO1016" t="str">
            <v/>
          </cell>
          <cell r="BP1016" t="str">
            <v/>
          </cell>
          <cell r="BQ1016" t="str">
            <v>-</v>
          </cell>
          <cell r="BR1016" t="str">
            <v>-</v>
          </cell>
          <cell r="BS1016" t="str">
            <v>-</v>
          </cell>
          <cell r="BT1016" t="str">
            <v>นายเชิดศักดิ์หรือนนธิวรรช รินทร์แก้ว</v>
          </cell>
          <cell r="BU1016">
            <v>823759010486</v>
          </cell>
          <cell r="BV1016" t="str">
            <v>1.นายนนธิวรรช  รินทร์แก้ว
2.นางสาวอลินดา  ศิริธีรธาดา
3.นางวิจิตรา  ประกอบของ</v>
          </cell>
          <cell r="BW1016" t="str">
            <v>จำเลยที่ 1
จำเลยที่ 2
จำเลยที่ 3</v>
          </cell>
          <cell r="BX1016" t="str">
            <v>3-5003-00002-96-3
3-5101-01073-73-0
3-5013-00834-16-1</v>
          </cell>
          <cell r="BY1016"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6" t="str">
            <v>พบทรัพย์</v>
          </cell>
          <cell r="CA1016"/>
          <cell r="CB1016">
            <v>3</v>
          </cell>
          <cell r="CC1016" t="str">
            <v>ลลิตา</v>
          </cell>
          <cell r="CD1016" t="str">
            <v>นายพัทธนันท์ รินทร์แก้ว</v>
          </cell>
          <cell r="CE1016"/>
          <cell r="CF1016"/>
          <cell r="CG1016"/>
          <cell r="CH1016"/>
          <cell r="CI1016"/>
          <cell r="CJ1016"/>
          <cell r="CK1016"/>
          <cell r="CL1016"/>
          <cell r="CT1016">
            <v>243884</v>
          </cell>
          <cell r="CU1016"/>
          <cell r="CV1016"/>
          <cell r="CW1016"/>
        </row>
        <row r="1017">
          <cell r="B1017">
            <v>2489</v>
          </cell>
          <cell r="C1017">
            <v>1013</v>
          </cell>
          <cell r="D1017">
            <v>25</v>
          </cell>
          <cell r="E1017">
            <v>1</v>
          </cell>
          <cell r="F1017">
            <v>2567</v>
          </cell>
          <cell r="G1017">
            <v>800056042495</v>
          </cell>
          <cell r="H1017" t="str">
            <v>นาย</v>
          </cell>
          <cell r="I1017" t="str">
            <v>มานพ</v>
          </cell>
          <cell r="J1017" t="str">
            <v>แก้วติ</v>
          </cell>
          <cell r="K1017" t="str">
            <v>3 5018 00204 61 2</v>
          </cell>
          <cell r="L1017" t="str">
            <v>อมก๋อย</v>
          </cell>
          <cell r="M1017" t="str">
            <v>เชียงใหม่ 3</v>
          </cell>
          <cell r="N1017">
            <v>8</v>
          </cell>
          <cell r="O1017" t="str">
            <v>ธนาคารประชาชน</v>
          </cell>
          <cell r="P1017" t="str">
            <v>1.บุคคลค้ำประกัน</v>
          </cell>
          <cell r="Q1017"/>
          <cell r="R1017"/>
          <cell r="S1017" t="str">
            <v>จังหวัดฮอด</v>
          </cell>
          <cell r="T1017" t="str">
            <v>ผบE164</v>
          </cell>
          <cell r="U1017">
            <v>2563</v>
          </cell>
          <cell r="V1017" t="str">
            <v>ผบE277</v>
          </cell>
          <cell r="W1017">
            <v>2563</v>
          </cell>
          <cell r="X1017">
            <v>2</v>
          </cell>
          <cell r="Y1017">
            <v>9</v>
          </cell>
          <cell r="Z1017">
            <v>2563</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27/8/2567</v>
          </cell>
          <cell r="BC1017">
            <v>1500</v>
          </cell>
          <cell r="BD1017">
            <v>24</v>
          </cell>
          <cell r="BE1017">
            <v>1</v>
          </cell>
          <cell r="BF1017">
            <v>2568</v>
          </cell>
          <cell r="BG1017">
            <v>0</v>
          </cell>
          <cell r="BH1017" t="str">
            <v>-</v>
          </cell>
          <cell r="BI1017" t="str">
            <v>-</v>
          </cell>
          <cell r="BJ1017" t="str">
            <v>-</v>
          </cell>
          <cell r="BK1017">
            <v>0</v>
          </cell>
          <cell r="BL1017">
            <v>1175</v>
          </cell>
          <cell r="BM1017">
            <v>0</v>
          </cell>
          <cell r="BN1017" t="str">
            <v/>
          </cell>
          <cell r="BO1017" t="str">
            <v/>
          </cell>
          <cell r="BP1017" t="str">
            <v/>
          </cell>
          <cell r="BQ1017" t="str">
            <v>-</v>
          </cell>
          <cell r="BR1017" t="str">
            <v>-</v>
          </cell>
          <cell r="BS1017" t="str">
            <v>-</v>
          </cell>
          <cell r="BT1017" t="str">
            <v>นายมานพ แก้วติ</v>
          </cell>
          <cell r="BU1017">
            <v>883262011643</v>
          </cell>
          <cell r="BV1017" t="str">
            <v>1.นายมานพ  แก้วติ
2.นางสาวพรพิมล  ดีนะ
3.นายพิรุณ  ปู่ตอง
4.นายนิพนธ์  ปู่ทอง
5.นางวันดี  จอหน่อ</v>
          </cell>
          <cell r="BW1017" t="str">
            <v>จำเลยที่ 1
จำเลยที่ 2
คู่สมรสจำเลยที่ 2
จำเลยที่ 3
คู่สมรสจำเลยที่ 3</v>
          </cell>
          <cell r="BX1017" t="str">
            <v>3-5018-00204-61-2
1-5018-00074-95-0
1-5018-00063-69-9
3-5018-00128-46-1
8-5018-84038-43-4</v>
          </cell>
          <cell r="BY1017"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7" t="str">
            <v>พบทรัพย์</v>
          </cell>
          <cell r="CA1017"/>
          <cell r="CB1017">
            <v>5</v>
          </cell>
          <cell r="CC1017" t="str">
            <v>ลลิตา</v>
          </cell>
          <cell r="CD1017" t="str">
            <v>นายมานพ แก้วติ</v>
          </cell>
          <cell r="CE1017"/>
          <cell r="CF1017"/>
          <cell r="CG1017"/>
          <cell r="CH1017"/>
          <cell r="CI1017"/>
          <cell r="CJ1017"/>
          <cell r="CK1017"/>
          <cell r="CL1017"/>
          <cell r="CT1017">
            <v>243884</v>
          </cell>
          <cell r="CU1017"/>
          <cell r="CV1017"/>
          <cell r="CW1017"/>
        </row>
        <row r="1018">
          <cell r="B1018">
            <v>2490</v>
          </cell>
          <cell r="C1018">
            <v>1014</v>
          </cell>
          <cell r="D1018">
            <v>25</v>
          </cell>
          <cell r="E1018">
            <v>1</v>
          </cell>
          <cell r="F1018">
            <v>2567</v>
          </cell>
          <cell r="G1018">
            <v>800074069314</v>
          </cell>
          <cell r="H1018" t="str">
            <v>นางสาว</v>
          </cell>
          <cell r="I1018" t="str">
            <v>ปัทมา</v>
          </cell>
          <cell r="J1018" t="str">
            <v>สกุลดิษฐ์</v>
          </cell>
          <cell r="K1018" t="str">
            <v>1 5018 00091 55 2</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 1049</v>
          </cell>
          <cell r="U1018">
            <v>2562</v>
          </cell>
          <cell r="V1018" t="str">
            <v>ผบ1339</v>
          </cell>
          <cell r="W1018">
            <v>2562</v>
          </cell>
          <cell r="X1018">
            <v>3</v>
          </cell>
          <cell r="Y1018">
            <v>12</v>
          </cell>
          <cell r="Z1018">
            <v>2562</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23/9/2567</v>
          </cell>
          <cell r="BC1018">
            <v>1500</v>
          </cell>
          <cell r="BD1018">
            <v>24</v>
          </cell>
          <cell r="BE1018">
            <v>1</v>
          </cell>
          <cell r="BF1018">
            <v>2568</v>
          </cell>
          <cell r="BG1018">
            <v>0</v>
          </cell>
          <cell r="BH1018" t="str">
            <v>-</v>
          </cell>
          <cell r="BI1018" t="str">
            <v>-</v>
          </cell>
          <cell r="BJ1018" t="str">
            <v>-</v>
          </cell>
          <cell r="BK1018">
            <v>0</v>
          </cell>
          <cell r="BL1018">
            <v>2040</v>
          </cell>
          <cell r="BM1018">
            <v>0</v>
          </cell>
          <cell r="BN1018" t="str">
            <v/>
          </cell>
          <cell r="BO1018" t="str">
            <v/>
          </cell>
          <cell r="BP1018" t="str">
            <v/>
          </cell>
          <cell r="BQ1018" t="str">
            <v>-</v>
          </cell>
          <cell r="BR1018" t="str">
            <v>-</v>
          </cell>
          <cell r="BS1018" t="str">
            <v>-</v>
          </cell>
          <cell r="BT1018" t="str">
            <v>นางสาวปัทมา สกุลดิษฐ์</v>
          </cell>
          <cell r="BU1018">
            <v>883262011651</v>
          </cell>
          <cell r="BV1018" t="str">
            <v>1.นางสาวปัทมา  สมคิดหรือสกุลดิษฐ์
2.นายพิทยา  สมคิด
3.นายศิริชัย  คุณนา
4.นางสาวพรพิมล  รินทรทา
5.นายจตุพร  จันทร์จิระ</v>
          </cell>
          <cell r="BW1018" t="str">
            <v>จำเลยที่ 1
คู่สมรสจำเลยที่ 1
จำเลยที่ 2
จำเลยที่ 3
คู่สมรสจำเลยที่ 3</v>
          </cell>
          <cell r="BX1018" t="str">
            <v>1-5018-00091-55-2
1-1007-00142-25-5
3-5012-00492-16-1
3-5018-00201-79-6
3-1009-03311-58-9</v>
          </cell>
          <cell r="BY1018"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8" t="str">
            <v>ไม่พบทรัพย์</v>
          </cell>
          <cell r="CA1018"/>
          <cell r="CB1018">
            <v>5</v>
          </cell>
          <cell r="CC1018" t="str">
            <v>ลลิตา</v>
          </cell>
          <cell r="CD1018" t="str">
            <v>นางสาวปัทมา สกุลดิษฐ์</v>
          </cell>
          <cell r="CE1018"/>
          <cell r="CF1018"/>
          <cell r="CG1018"/>
          <cell r="CH1018"/>
          <cell r="CI1018"/>
          <cell r="CJ1018"/>
          <cell r="CK1018"/>
          <cell r="CL1018"/>
          <cell r="CT1018">
            <v>243884</v>
          </cell>
          <cell r="CU1018"/>
          <cell r="CV1018"/>
          <cell r="CW1018"/>
        </row>
        <row r="1019">
          <cell r="B1019">
            <v>2491</v>
          </cell>
          <cell r="C1019">
            <v>1015</v>
          </cell>
          <cell r="D1019">
            <v>25</v>
          </cell>
          <cell r="E1019">
            <v>1</v>
          </cell>
          <cell r="F1019">
            <v>2567</v>
          </cell>
          <cell r="G1019">
            <v>800072148755</v>
          </cell>
          <cell r="H1019" t="str">
            <v>นาย</v>
          </cell>
          <cell r="I1019" t="str">
            <v>สยาม</v>
          </cell>
          <cell r="J1019" t="str">
            <v>จันทร์หล้า</v>
          </cell>
          <cell r="K1019" t="str">
            <v>1 5018 00057 15 0</v>
          </cell>
          <cell r="L1019" t="str">
            <v>อมก๋อย</v>
          </cell>
          <cell r="M1019" t="str">
            <v>เชียงใหม่ 3</v>
          </cell>
          <cell r="N1019">
            <v>8</v>
          </cell>
          <cell r="O1019" t="str">
            <v>แก้ไขปัญหาหนี้นอกระบบ PSA</v>
          </cell>
          <cell r="P1019" t="str">
            <v>1.บุคคลค้ำประกัน</v>
          </cell>
          <cell r="Q1019"/>
          <cell r="R1019"/>
          <cell r="S1019" t="str">
            <v>จังหวัดฮอด</v>
          </cell>
          <cell r="T1019" t="str">
            <v>ผบ.1039</v>
          </cell>
          <cell r="U1019">
            <v>2562</v>
          </cell>
          <cell r="V1019" t="str">
            <v>ผบ1177</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t="str">
            <v/>
          </cell>
          <cell r="BD1019" t="str">
            <v/>
          </cell>
          <cell r="BE1019" t="str">
            <v/>
          </cell>
          <cell r="BF1019" t="str">
            <v/>
          </cell>
          <cell r="BG1019" t="str">
            <v/>
          </cell>
          <cell r="BH1019" t="str">
            <v/>
          </cell>
          <cell r="BI1019" t="str">
            <v/>
          </cell>
          <cell r="BJ1019" t="str">
            <v/>
          </cell>
          <cell r="BK1019" t="str">
            <v/>
          </cell>
          <cell r="BL1019" t="str">
            <v/>
          </cell>
          <cell r="BM1019" t="str">
            <v/>
          </cell>
          <cell r="BN1019" t="str">
            <v/>
          </cell>
          <cell r="BO1019" t="str">
            <v/>
          </cell>
          <cell r="BP1019" t="str">
            <v/>
          </cell>
          <cell r="BQ1019" t="str">
            <v/>
          </cell>
          <cell r="BR1019" t="str">
            <v/>
          </cell>
          <cell r="BS1019" t="str">
            <v/>
          </cell>
          <cell r="BT1019" t="str">
            <v>นายสยาม จันทร์หล้า</v>
          </cell>
          <cell r="BU1019">
            <v>883262011650</v>
          </cell>
          <cell r="BV1019" t="str">
            <v>1.นายสยาม  จันทร์หล้า
2.นางสาวพิมฤทัย  ไชยวงษ์
3.นางสาวพิมพิไล  ไชยวงษ์</v>
          </cell>
          <cell r="BW1019" t="str">
            <v>จำเลยที่ 1
จำเลยที่ 2
จำเลยที่ 3</v>
          </cell>
          <cell r="BX1019" t="str">
            <v>1-5018-00057-15-0
1-5018-00073-59-7
2-5018-00037-12-2</v>
          </cell>
          <cell r="BY1019"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9" t="str">
            <v>พบทรัพย์</v>
          </cell>
          <cell r="CA1019"/>
          <cell r="CB1019">
            <v>3</v>
          </cell>
          <cell r="CC1019" t="str">
            <v>ลลิตา</v>
          </cell>
          <cell r="CD1019" t="str">
            <v>นายสยาม จันทร์หล้า</v>
          </cell>
          <cell r="CE1019"/>
          <cell r="CF1019"/>
          <cell r="CG1019"/>
          <cell r="CH1019"/>
          <cell r="CI1019"/>
          <cell r="CJ1019"/>
          <cell r="CK1019"/>
          <cell r="CL1019"/>
          <cell r="CT1019">
            <v>243884</v>
          </cell>
          <cell r="CU1019"/>
          <cell r="CV1019"/>
          <cell r="CW1019"/>
        </row>
        <row r="1020">
          <cell r="B1020">
            <v>2492</v>
          </cell>
          <cell r="C1020">
            <v>1016</v>
          </cell>
          <cell r="D1020">
            <v>25</v>
          </cell>
          <cell r="E1020">
            <v>1</v>
          </cell>
          <cell r="F1020">
            <v>2567</v>
          </cell>
          <cell r="G1020">
            <v>800053062934</v>
          </cell>
          <cell r="H1020" t="str">
            <v>นางสาว</v>
          </cell>
          <cell r="I1020" t="str">
            <v>กัญชรัตน์</v>
          </cell>
          <cell r="J1020" t="str">
            <v>ปู่ทอง</v>
          </cell>
          <cell r="K1020" t="str">
            <v>3 5018 00126 40 9</v>
          </cell>
          <cell r="L1020" t="str">
            <v>อมก๋อย</v>
          </cell>
          <cell r="M1020" t="str">
            <v>เชียงใหม่ 3</v>
          </cell>
          <cell r="N1020">
            <v>8</v>
          </cell>
          <cell r="O1020" t="str">
            <v>ธนาคารประชาชน</v>
          </cell>
          <cell r="P1020" t="str">
            <v>1.บุคคลค้ำประกัน</v>
          </cell>
          <cell r="Q1020"/>
          <cell r="R1020"/>
          <cell r="S1020" t="str">
            <v>จังหวัดฮอด</v>
          </cell>
          <cell r="T1020" t="str">
            <v>ผบ1048</v>
          </cell>
          <cell r="U1020">
            <v>2562</v>
          </cell>
          <cell r="V1020" t="str">
            <v>ผบ1181</v>
          </cell>
          <cell r="W1020">
            <v>2562</v>
          </cell>
          <cell r="X1020"/>
          <cell r="Y1020"/>
          <cell r="Z1020"/>
          <cell r="AA1020">
            <v>19</v>
          </cell>
          <cell r="AB1020">
            <v>11</v>
          </cell>
          <cell r="AC1020">
            <v>2562</v>
          </cell>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รายงานผลสืบทรัพย์ 27/8/2567</v>
          </cell>
          <cell r="BC1020">
            <v>1200</v>
          </cell>
          <cell r="BD1020">
            <v>24</v>
          </cell>
          <cell r="BE1020">
            <v>1</v>
          </cell>
          <cell r="BF1020">
            <v>2568</v>
          </cell>
          <cell r="BG1020">
            <v>0</v>
          </cell>
          <cell r="BH1020" t="str">
            <v>-</v>
          </cell>
          <cell r="BI1020" t="str">
            <v>-</v>
          </cell>
          <cell r="BJ1020" t="str">
            <v>-</v>
          </cell>
          <cell r="BK1020">
            <v>0</v>
          </cell>
          <cell r="BL1020">
            <v>1235</v>
          </cell>
          <cell r="BM1020">
            <v>0</v>
          </cell>
          <cell r="BN1020" t="str">
            <v/>
          </cell>
          <cell r="BO1020" t="str">
            <v/>
          </cell>
          <cell r="BP1020" t="str">
            <v/>
          </cell>
          <cell r="BQ1020" t="str">
            <v>-</v>
          </cell>
          <cell r="BR1020" t="str">
            <v>-</v>
          </cell>
          <cell r="BS1020" t="str">
            <v>-</v>
          </cell>
          <cell r="BT1020" t="str">
            <v>นางสาวกัญชรัตน์ ปู่ทอง</v>
          </cell>
          <cell r="BU1020">
            <v>883262011648</v>
          </cell>
          <cell r="BV1020" t="str">
            <v>1.นางสาวกัญชรัตน์  ปู่ทอง
2.นายหล้า  หาญหม่อง
3.นางสาวธัญพิชชา  กติกาชีวัน
4.นายทวี  สุภาพวพร</v>
          </cell>
          <cell r="BW1020" t="str">
            <v>จำเลยที่ 1
จำเลยที่ 2
จำเลยที่ 3
คู่สมรสจำเลยที่ 3</v>
          </cell>
          <cell r="BX1020" t="str">
            <v>2-5018-00098-55-5
3-5018-00126-40-9
3-5018-00132-61-1
3-5003-00418-70-1</v>
          </cell>
          <cell r="BY1020"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20" t="str">
            <v>พบทรัพย์</v>
          </cell>
          <cell r="CA1020"/>
          <cell r="CB1020">
            <v>4</v>
          </cell>
          <cell r="CC1020" t="str">
            <v>ลลิตา</v>
          </cell>
          <cell r="CD1020" t="str">
            <v>นางสาวกัญชรัตน์ ปู่ทอง</v>
          </cell>
          <cell r="CE1020"/>
          <cell r="CF1020"/>
          <cell r="CG1020"/>
          <cell r="CH1020"/>
          <cell r="CI1020"/>
          <cell r="CJ1020"/>
          <cell r="CK1020"/>
          <cell r="CL1020"/>
          <cell r="CT1020">
            <v>243884</v>
          </cell>
          <cell r="CU1020"/>
          <cell r="CV1020"/>
          <cell r="CW1020"/>
        </row>
        <row r="1021">
          <cell r="B1021">
            <v>2493</v>
          </cell>
          <cell r="C1021">
            <v>1017</v>
          </cell>
          <cell r="D1021">
            <v>25</v>
          </cell>
          <cell r="E1021">
            <v>1</v>
          </cell>
          <cell r="F1021">
            <v>2567</v>
          </cell>
          <cell r="G1021">
            <v>800044730706</v>
          </cell>
          <cell r="H1021" t="str">
            <v>นางสาว</v>
          </cell>
          <cell r="I1021" t="str">
            <v>ธัญญรัตน์</v>
          </cell>
          <cell r="J1021" t="str">
            <v>ก้านต่อดอก</v>
          </cell>
          <cell r="K1021" t="str">
            <v>2 5018 01128 61 0</v>
          </cell>
          <cell r="L1021" t="str">
            <v>อมก๋อย</v>
          </cell>
          <cell r="M1021" t="str">
            <v>เชียงใหม่ 3</v>
          </cell>
          <cell r="N1021">
            <v>8</v>
          </cell>
          <cell r="O1021" t="str">
            <v>องค์กรชุมชน</v>
          </cell>
          <cell r="P1021" t="str">
            <v>1.บุคคลค้ำประกัน</v>
          </cell>
          <cell r="Q1021"/>
          <cell r="R1021"/>
          <cell r="S1021" t="str">
            <v>จังหวัดฮอด</v>
          </cell>
          <cell r="T1021" t="str">
            <v>ผบ.260</v>
          </cell>
          <cell r="U1021">
            <v>2560</v>
          </cell>
          <cell r="V1021" t="str">
            <v>ผบ.262</v>
          </cell>
          <cell r="W1021">
            <v>2560</v>
          </cell>
          <cell r="X1021">
            <v>14</v>
          </cell>
          <cell r="Y1021">
            <v>6</v>
          </cell>
          <cell r="Z1021">
            <v>2560</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 วันที่ 24/8/2567</v>
          </cell>
          <cell r="BC1021">
            <v>1200</v>
          </cell>
          <cell r="BD1021">
            <v>24</v>
          </cell>
          <cell r="BE1021">
            <v>1</v>
          </cell>
          <cell r="BF1021">
            <v>2568</v>
          </cell>
          <cell r="BG1021">
            <v>0</v>
          </cell>
          <cell r="BH1021" t="str">
            <v>-</v>
          </cell>
          <cell r="BI1021" t="str">
            <v>-</v>
          </cell>
          <cell r="BJ1021" t="str">
            <v>-</v>
          </cell>
          <cell r="BK1021">
            <v>0</v>
          </cell>
          <cell r="BL1021">
            <v>880</v>
          </cell>
          <cell r="BM1021">
            <v>0</v>
          </cell>
          <cell r="BN1021" t="str">
            <v/>
          </cell>
          <cell r="BO1021" t="str">
            <v/>
          </cell>
          <cell r="BP1021" t="str">
            <v/>
          </cell>
          <cell r="BQ1021" t="str">
            <v>-</v>
          </cell>
          <cell r="BR1021" t="str">
            <v>-</v>
          </cell>
          <cell r="BS1021" t="str">
            <v>-</v>
          </cell>
          <cell r="BT1021" t="str">
            <v>นางสาวธัญญรัตน์ ก้านต่อดอก</v>
          </cell>
          <cell r="BU1021">
            <v>823759010509</v>
          </cell>
          <cell r="BV1021" t="str">
            <v>1.นางสาวธัญญรัตน์  ก้านต่อดอก
2.นางสาวนิศารัตน์  โกมุทจรูญ
3.นายกิติศิลป์  โกมุทจรูญ
4.นางกานดา  สุภาพ</v>
          </cell>
          <cell r="BW1021" t="str">
            <v>จำเลยที่ 1
จำเลยที่ 2
คู่สมรสจำเลยที่ 2
จำเลยที่ 3</v>
          </cell>
          <cell r="BX1021" t="str">
            <v>2-5018-01128-61-0
2-5018-01117-96-1
2-5018-00031-68-0
2-5018-00003-96-1</v>
          </cell>
          <cell r="BY10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1" t="str">
            <v>ไม่พบทรัพย์</v>
          </cell>
          <cell r="CA1021"/>
          <cell r="CB1021">
            <v>4</v>
          </cell>
          <cell r="CC1021" t="str">
            <v>ลลิตา</v>
          </cell>
          <cell r="CD1021" t="str">
            <v>นางสาวธัญญรัตน์ ก้านต่อดอก</v>
          </cell>
          <cell r="CE1021"/>
          <cell r="CF1021"/>
          <cell r="CG1021"/>
          <cell r="CH1021"/>
          <cell r="CI1021"/>
          <cell r="CJ1021"/>
          <cell r="CK1021"/>
          <cell r="CL1021"/>
          <cell r="CT1021">
            <v>243854</v>
          </cell>
          <cell r="CU1021"/>
          <cell r="CV1021"/>
          <cell r="CW1021"/>
        </row>
        <row r="1022">
          <cell r="B1022">
            <v>2494</v>
          </cell>
          <cell r="C1022">
            <v>1018</v>
          </cell>
          <cell r="D1022">
            <v>25</v>
          </cell>
          <cell r="E1022">
            <v>1</v>
          </cell>
          <cell r="F1022">
            <v>2567</v>
          </cell>
          <cell r="G1022">
            <v>800064954871</v>
          </cell>
          <cell r="H1022" t="str">
            <v>นางสาว</v>
          </cell>
          <cell r="I1022" t="str">
            <v>พรรณี</v>
          </cell>
          <cell r="J1022" t="str">
            <v>เมืองมา</v>
          </cell>
          <cell r="K1022" t="str">
            <v>2 5016 00017 05 5</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ผบ1034</v>
          </cell>
          <cell r="U1022">
            <v>2562</v>
          </cell>
          <cell r="V1022" t="str">
            <v>ผบ1172</v>
          </cell>
          <cell r="W1022">
            <v>2562</v>
          </cell>
          <cell r="X1022"/>
          <cell r="Y1022"/>
          <cell r="Z1022"/>
          <cell r="AA1022">
            <v>19</v>
          </cell>
          <cell r="AB1022">
            <v>11</v>
          </cell>
          <cell r="AC1022">
            <v>2562</v>
          </cell>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วันที่ 10/9/2567</v>
          </cell>
          <cell r="BC1022">
            <v>1200</v>
          </cell>
          <cell r="BD1022">
            <v>24</v>
          </cell>
          <cell r="BE1022">
            <v>1</v>
          </cell>
          <cell r="BF1022">
            <v>2568</v>
          </cell>
          <cell r="BG1022">
            <v>0</v>
          </cell>
          <cell r="BH1022" t="str">
            <v>-</v>
          </cell>
          <cell r="BI1022" t="str">
            <v>-</v>
          </cell>
          <cell r="BJ1022" t="str">
            <v>-</v>
          </cell>
          <cell r="BK1022">
            <v>0</v>
          </cell>
          <cell r="BL1022">
            <v>955</v>
          </cell>
          <cell r="BM1022">
            <v>0</v>
          </cell>
          <cell r="BN1022" t="str">
            <v/>
          </cell>
          <cell r="BO1022" t="str">
            <v/>
          </cell>
          <cell r="BP1022" t="str">
            <v/>
          </cell>
          <cell r="BQ1022" t="str">
            <v>-</v>
          </cell>
          <cell r="BR1022" t="str">
            <v>-</v>
          </cell>
          <cell r="BS1022" t="str">
            <v>-</v>
          </cell>
          <cell r="BT1022" t="str">
            <v>นางสาวพรรณี เมืองมา</v>
          </cell>
          <cell r="BU1022">
            <v>883262011658</v>
          </cell>
          <cell r="BV1022" t="str">
            <v>1.นางสาวพรรณี  เมืองมา
2.นายอมร  ใจยศ
3.นางภัทร์ณรินทร์ วรกาญจ์ธนาโชฒิ
4.นายทศพล  เขาใหญ่</v>
          </cell>
          <cell r="BW1022" t="str">
            <v>จำเลยที่ 1
จำเลยที่ 2
จำเลยที่ 3 
คู่สมรสจำเลยที่ 3</v>
          </cell>
          <cell r="BX1022" t="str">
            <v>2-5016-00017-05-5
3-5018-00009-58-5
3-5018-00008-88-1
3-7502-00031-12-9</v>
          </cell>
          <cell r="BY1022"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2" t="str">
            <v>พบทรัพย์</v>
          </cell>
          <cell r="CA1022"/>
          <cell r="CB1022"/>
          <cell r="CC1022" t="str">
            <v>ลลิตา</v>
          </cell>
          <cell r="CD1022" t="str">
            <v>นางสาวพรรณี เมืองมา</v>
          </cell>
          <cell r="CE1022"/>
          <cell r="CF1022"/>
          <cell r="CG1022"/>
          <cell r="CH1022"/>
          <cell r="CI1022"/>
          <cell r="CJ1022"/>
          <cell r="CK1022"/>
          <cell r="CL1022"/>
          <cell r="CT1022">
            <v>243884</v>
          </cell>
          <cell r="CU1022"/>
          <cell r="CV1022"/>
          <cell r="CW1022"/>
        </row>
        <row r="1023">
          <cell r="B1023">
            <v>2495</v>
          </cell>
          <cell r="C1023">
            <v>1019</v>
          </cell>
          <cell r="D1023"/>
          <cell r="E1023"/>
          <cell r="F1023"/>
          <cell r="G1023">
            <v>800027063661</v>
          </cell>
          <cell r="H1023" t="str">
            <v>นาย</v>
          </cell>
          <cell r="I1023" t="str">
            <v>อินเนตร</v>
          </cell>
          <cell r="J1023" t="str">
            <v>อุ่นจิตร</v>
          </cell>
          <cell r="K1023" t="str">
            <v>3 5016 00324 85 1</v>
          </cell>
          <cell r="L1023" t="str">
            <v>อมก๋อย</v>
          </cell>
          <cell r="M1023" t="str">
            <v>เชียงใหม่ 3</v>
          </cell>
          <cell r="N1023">
            <v>8</v>
          </cell>
          <cell r="O1023" t="str">
            <v>ธนาคารประชาชน</v>
          </cell>
          <cell r="P1023" t="str">
            <v>1.บุคคลค้ำประกัน</v>
          </cell>
          <cell r="Q1023"/>
          <cell r="R1023"/>
          <cell r="S1023" t="str">
            <v>จังหวัดฮอด</v>
          </cell>
          <cell r="T1023" t="str">
            <v>ผบE209</v>
          </cell>
          <cell r="U1023">
            <v>2563</v>
          </cell>
          <cell r="V1023" t="str">
            <v>ผบE330</v>
          </cell>
          <cell r="W1023">
            <v>2563</v>
          </cell>
          <cell r="X1023">
            <v>10</v>
          </cell>
          <cell r="Y1023">
            <v>9</v>
          </cell>
          <cell r="Z1023">
            <v>2563</v>
          </cell>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27/8/2567</v>
          </cell>
          <cell r="BC1023">
            <v>1500</v>
          </cell>
          <cell r="BD1023">
            <v>24</v>
          </cell>
          <cell r="BE1023">
            <v>1</v>
          </cell>
          <cell r="BF1023">
            <v>2568</v>
          </cell>
          <cell r="BG1023">
            <v>0</v>
          </cell>
          <cell r="BH1023" t="str">
            <v>-</v>
          </cell>
          <cell r="BI1023" t="str">
            <v>-</v>
          </cell>
          <cell r="BJ1023" t="str">
            <v>-</v>
          </cell>
          <cell r="BK1023">
            <v>0</v>
          </cell>
          <cell r="BL1023">
            <v>2300</v>
          </cell>
          <cell r="BM1023">
            <v>0</v>
          </cell>
          <cell r="BN1023" t="str">
            <v/>
          </cell>
          <cell r="BO1023" t="str">
            <v/>
          </cell>
          <cell r="BP1023" t="str">
            <v/>
          </cell>
          <cell r="BQ1023" t="str">
            <v>-</v>
          </cell>
          <cell r="BR1023" t="str">
            <v>-</v>
          </cell>
          <cell r="BS1023" t="str">
            <v>-</v>
          </cell>
          <cell r="BT1023" t="str">
            <v>นายอินเนตร อุ่นจิตร</v>
          </cell>
          <cell r="BU1023">
            <v>823758010097</v>
          </cell>
          <cell r="BV1023" t="str">
            <v>1.นายอินเนตร  อุ่นจิต
2.นางชวลศรี  อุ่นจิต
3.นางสาววิชุดา  แดงวงค์
4.นางสาวทวิตา  อุ่นจิต
5.นายสุชาติ  กันทิมาพงค์</v>
          </cell>
          <cell r="BW1023" t="str">
            <v>จำเลยที่ 1
คู่สมรสจำเลยที่ 1
จำเลยที่ 2
จำเลยที่ 3
คู่สมรสจำเลยที่ 3</v>
          </cell>
          <cell r="BX1023" t="str">
            <v>3-5016-00324-85-1
3-5016-00324-84-3
1-5207-00052-13-9
3-5016-00324-88-6
3-5101-00477-86-1</v>
          </cell>
          <cell r="BY1023"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3" t="str">
            <v>พบทรัพย์</v>
          </cell>
          <cell r="CA1023"/>
          <cell r="CB1023">
            <v>5</v>
          </cell>
          <cell r="CC1023" t="str">
            <v>ลลิตา</v>
          </cell>
          <cell r="CD1023" t="str">
            <v>นายอินเนตร อุ่นจิตร</v>
          </cell>
          <cell r="CE1023"/>
          <cell r="CF1023"/>
          <cell r="CG1023"/>
          <cell r="CH1023"/>
          <cell r="CI1023"/>
          <cell r="CJ1023"/>
          <cell r="CK1023"/>
          <cell r="CL1023"/>
          <cell r="CT1023">
            <v>243884</v>
          </cell>
          <cell r="CU1023"/>
          <cell r="CV1023"/>
          <cell r="CW1023"/>
        </row>
        <row r="1024">
          <cell r="B1024">
            <v>2496</v>
          </cell>
          <cell r="C1024">
            <v>1020</v>
          </cell>
          <cell r="D1024">
            <v>25</v>
          </cell>
          <cell r="E1024">
            <v>1</v>
          </cell>
          <cell r="F1024">
            <v>2567</v>
          </cell>
          <cell r="G1024">
            <v>800061087782</v>
          </cell>
          <cell r="H1024" t="str">
            <v>นาย</v>
          </cell>
          <cell r="I1024" t="str">
            <v xml:space="preserve">ณัษฐพงษ์ </v>
          </cell>
          <cell r="J1024" t="str">
            <v>ไชยพงศ์กูล</v>
          </cell>
          <cell r="K1024" t="str">
            <v>3 5103 00373 66 0</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จังหวัดลำพูน</v>
          </cell>
          <cell r="T1024" t="str">
            <v>ผบ.1100</v>
          </cell>
          <cell r="U1024">
            <v>2561</v>
          </cell>
          <cell r="V1024" t="str">
            <v>ผบ.1865</v>
          </cell>
          <cell r="W1024">
            <v>2561</v>
          </cell>
          <cell r="X1024"/>
          <cell r="Y1024"/>
          <cell r="Z1024"/>
          <cell r="AA1024">
            <v>16</v>
          </cell>
          <cell r="AB1024">
            <v>7</v>
          </cell>
          <cell r="AC1024">
            <v>2561</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11/9/2567</v>
          </cell>
          <cell r="BC1024">
            <v>1500</v>
          </cell>
          <cell r="BD1024">
            <v>11</v>
          </cell>
          <cell r="BE1024">
            <v>6</v>
          </cell>
          <cell r="BF1024">
            <v>2568</v>
          </cell>
          <cell r="BG1024">
            <v>0</v>
          </cell>
          <cell r="BH1024" t="str">
            <v>-</v>
          </cell>
          <cell r="BI1024" t="str">
            <v>-</v>
          </cell>
          <cell r="BJ1024" t="str">
            <v>-</v>
          </cell>
          <cell r="BK1024">
            <v>0</v>
          </cell>
          <cell r="BL1024">
            <v>2635</v>
          </cell>
          <cell r="BM1024">
            <v>0</v>
          </cell>
          <cell r="BN1024" t="str">
            <v/>
          </cell>
          <cell r="BO1024" t="str">
            <v/>
          </cell>
          <cell r="BP1024" t="str">
            <v/>
          </cell>
          <cell r="BQ1024" t="str">
            <v>-</v>
          </cell>
          <cell r="BR1024" t="str">
            <v>-</v>
          </cell>
          <cell r="BS1024" t="str">
            <v>-</v>
          </cell>
          <cell r="BT1024" t="str">
            <v>นายณัษฐพงษ์  ไชยพงศ์กูล</v>
          </cell>
          <cell r="BU1024">
            <v>823761010047</v>
          </cell>
          <cell r="BV1024" t="str">
            <v>1.นายณัษฐพงษ์    ไชยพงศ์กูล
2.นางกัลยา   ไชยพงศ์กูล
3.นางกัญญา   กองสิงห์
4.นายสุทัศน์   กองสิงห์
5.นางอำไพ   ตุ่นวัน</v>
          </cell>
          <cell r="BW1024" t="str">
            <v>จำเลยที่ 1
คู่สมรสจำเลยที่ 1
จำเลยที่ 2
คู่สมรสจำเลยที่ 2
จำเลยที่ 3</v>
          </cell>
          <cell r="BX1024" t="str">
            <v>3-5103-00373-66-0
3-5106-00539-22-9
3-5106-00539-17-2
3-5106-00633-21-7
3-5106-00539-20-2</v>
          </cell>
          <cell r="BY1024"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4" t="str">
            <v>พบทรัพย์</v>
          </cell>
          <cell r="CA1024"/>
          <cell r="CB1024"/>
          <cell r="CC1024" t="str">
            <v>วชิราภรณ์</v>
          </cell>
          <cell r="CD1024" t="str">
            <v>นายณัษฐพงษ์  ไชยพงศ์กูล</v>
          </cell>
          <cell r="CE1024"/>
          <cell r="CF1024"/>
          <cell r="CG1024"/>
          <cell r="CH1024"/>
          <cell r="CI1024"/>
          <cell r="CJ1024"/>
          <cell r="CK1024"/>
          <cell r="CL1024"/>
          <cell r="CT1024">
            <v>243902</v>
          </cell>
          <cell r="CU1024"/>
          <cell r="CV1024"/>
          <cell r="CW1024"/>
        </row>
        <row r="1025">
          <cell r="B1025">
            <v>2497</v>
          </cell>
          <cell r="C1025">
            <v>1021</v>
          </cell>
          <cell r="D1025">
            <v>25</v>
          </cell>
          <cell r="E1025">
            <v>1</v>
          </cell>
          <cell r="F1025">
            <v>2567</v>
          </cell>
          <cell r="G1025">
            <v>800050353856</v>
          </cell>
          <cell r="H1025" t="str">
            <v>นาง</v>
          </cell>
          <cell r="I1025" t="str">
            <v>อำไพ</v>
          </cell>
          <cell r="J1025" t="str">
            <v>ตั๋นแก้ว</v>
          </cell>
          <cell r="K1025" t="str">
            <v>3 5002 00252 67 4</v>
          </cell>
          <cell r="L1025" t="str">
            <v>จอมทอง</v>
          </cell>
          <cell r="M1025" t="str">
            <v>เชียงใหม่ 3</v>
          </cell>
          <cell r="N1025">
            <v>8</v>
          </cell>
          <cell r="O1025" t="str">
            <v>ธนาคารประชาชน</v>
          </cell>
          <cell r="P1025" t="str">
            <v>1.บุคคลค้ำประกัน</v>
          </cell>
          <cell r="Q1025"/>
          <cell r="R1025"/>
          <cell r="S1025" t="str">
            <v>แขวงเชียงใหม่</v>
          </cell>
          <cell r="T1025" t="str">
            <v>ผบ3700</v>
          </cell>
          <cell r="U1025">
            <v>2560</v>
          </cell>
          <cell r="V1025" t="str">
            <v>ผบ5138</v>
          </cell>
          <cell r="W1025">
            <v>2560</v>
          </cell>
          <cell r="X1025">
            <v>31</v>
          </cell>
          <cell r="Y1025">
            <v>7</v>
          </cell>
          <cell r="Z1025">
            <v>2560</v>
          </cell>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13/8/2567</v>
          </cell>
          <cell r="BC1025">
            <v>1800</v>
          </cell>
          <cell r="BD1025">
            <v>16</v>
          </cell>
          <cell r="BE1025">
            <v>5</v>
          </cell>
          <cell r="BF1025">
            <v>2568</v>
          </cell>
          <cell r="BG1025">
            <v>0</v>
          </cell>
          <cell r="BH1025" t="str">
            <v>-</v>
          </cell>
          <cell r="BI1025" t="str">
            <v>-</v>
          </cell>
          <cell r="BJ1025" t="str">
            <v>-</v>
          </cell>
          <cell r="BK1025">
            <v>0</v>
          </cell>
          <cell r="BL1025">
            <v>1780</v>
          </cell>
          <cell r="BM1025">
            <v>0</v>
          </cell>
          <cell r="BN1025" t="str">
            <v/>
          </cell>
          <cell r="BO1025" t="str">
            <v/>
          </cell>
          <cell r="BP1025" t="str">
            <v/>
          </cell>
          <cell r="BQ1025" t="str">
            <v>-</v>
          </cell>
          <cell r="BR1025" t="str">
            <v>-</v>
          </cell>
          <cell r="BS1025" t="str">
            <v>-</v>
          </cell>
          <cell r="BT1025" t="str">
            <v>นางอำไพ ตั๋นแก้ว</v>
          </cell>
          <cell r="BU1025">
            <v>823760010021</v>
          </cell>
          <cell r="BV1025" t="str">
            <v>1.นางอำไพ  ตั๋นแก้ว
2.นายกาญจน์  ตั๋นแก้ว
3.นางสาวนิตยา  บุญเป็ง
4.นายจรูญ   บุญเป็ง
5.นายรันร์   ศรีจอมแจ้ง
6.นางสาวสุณี   สุนันต๊ะ</v>
          </cell>
          <cell r="BW1025" t="str">
            <v xml:space="preserve">จำเลยที่ 1
คู่สมรสจำเลยที่ 1
จำเลยที่ 2
คู่สมรสจำเลยที่ 2
จำเลยที่ 3
คู่สมรสจำเลยที่ 3
</v>
          </cell>
          <cell r="BX1025" t="str">
            <v>3-5002-00252-67-4
3-5002-00752-90-1
3-5012-00630-53-0
1-5012-00078-98-9
3-5009-00341-62-9
3-5002-00255-93-2</v>
          </cell>
          <cell r="BY1025"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5" t="str">
            <v>ไม่พบทรัพย์</v>
          </cell>
          <cell r="CA1025"/>
          <cell r="CB1025"/>
          <cell r="CC1025" t="str">
            <v>วชิราภรณ์</v>
          </cell>
          <cell r="CD1025" t="str">
            <v>1.นายมานพ บุญหนัก
2.นางสาวนงลักษณ์ มหารัตน์
3.นางศศรีทอน ศรีไววาง
4.นายวรวุฒิ ศรีไววาง
5.นายชัชวาล ไร่ดี</v>
          </cell>
          <cell r="CE1025" t="str">
            <v>จำเลยที่ 1
คู่สมรสจำเลยที่ 1
จำเลยที่ 2
คู่สมรสจำเลยที่ 2
จำเลยที่ 3</v>
          </cell>
          <cell r="CF1025" t="str">
            <v>3-1704-00221-77-6
3-5002-00093-07-0
5-5209-00015-18-1
3-5016-00014-36-4
3-3012-01316-58-0</v>
          </cell>
          <cell r="CG102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5" t="str">
            <v>พบ</v>
          </cell>
          <cell r="CI1025"/>
          <cell r="CJ1025"/>
          <cell r="CK1025" t="str">
            <v>ปฏิยุทธ์</v>
          </cell>
          <cell r="CL1025"/>
          <cell r="CT1025">
            <v>243852</v>
          </cell>
          <cell r="CU1025"/>
          <cell r="CV1025"/>
          <cell r="CW1025"/>
        </row>
        <row r="1026">
          <cell r="B1026">
            <v>2498</v>
          </cell>
          <cell r="C1026">
            <v>1022</v>
          </cell>
          <cell r="D1026">
            <v>25</v>
          </cell>
          <cell r="E1026">
            <v>1</v>
          </cell>
          <cell r="F1026">
            <v>2567</v>
          </cell>
          <cell r="G1026">
            <v>800024869722</v>
          </cell>
          <cell r="H1026" t="str">
            <v>นาง</v>
          </cell>
          <cell r="I1026" t="str">
            <v>พิรานันท์</v>
          </cell>
          <cell r="J1026" t="str">
            <v>ธนัชเกียรติศิริ</v>
          </cell>
          <cell r="K1026" t="str">
            <v>3 5012 00752 12 1</v>
          </cell>
          <cell r="L1026" t="str">
            <v>จอมทอง</v>
          </cell>
          <cell r="M1026" t="str">
            <v xml:space="preserve">เชียงใหม่ 3 </v>
          </cell>
          <cell r="N1026">
            <v>8</v>
          </cell>
          <cell r="O1026" t="str">
            <v>ธนาคารประชาชน</v>
          </cell>
          <cell r="P1026" t="str">
            <v>1.บุคคลค้ำประกัน</v>
          </cell>
          <cell r="Q1026"/>
          <cell r="R1026"/>
          <cell r="S1026" t="str">
            <v>แขวงเชียงใหม่</v>
          </cell>
          <cell r="T1026" t="str">
            <v>ผบ.3699</v>
          </cell>
          <cell r="U1026">
            <v>2560</v>
          </cell>
          <cell r="V1026" t="str">
            <v>ผบ.7269</v>
          </cell>
          <cell r="W1026">
            <v>2560</v>
          </cell>
          <cell r="X1026"/>
          <cell r="Y1026"/>
          <cell r="Z1026"/>
          <cell r="AA1026">
            <v>29</v>
          </cell>
          <cell r="AB1026">
            <v>8</v>
          </cell>
          <cell r="AC1026">
            <v>2560</v>
          </cell>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t="str">
            <v>รายงานผลสืบทรัพย์ 22/8/2567</v>
          </cell>
          <cell r="BC1026">
            <v>900</v>
          </cell>
          <cell r="BD1026">
            <v>16</v>
          </cell>
          <cell r="BE1026">
            <v>5</v>
          </cell>
          <cell r="BF1026">
            <v>2568</v>
          </cell>
          <cell r="BG1026">
            <v>0</v>
          </cell>
          <cell r="BH1026" t="str">
            <v>-</v>
          </cell>
          <cell r="BI1026" t="str">
            <v>-</v>
          </cell>
          <cell r="BJ1026" t="str">
            <v>-</v>
          </cell>
          <cell r="BK1026">
            <v>0</v>
          </cell>
          <cell r="BL1026">
            <v>1230</v>
          </cell>
          <cell r="BM1026">
            <v>0</v>
          </cell>
          <cell r="BN1026" t="str">
            <v/>
          </cell>
          <cell r="BO1026" t="str">
            <v/>
          </cell>
          <cell r="BP1026" t="str">
            <v/>
          </cell>
          <cell r="BQ1026" t="str">
            <v>-</v>
          </cell>
          <cell r="BR1026" t="str">
            <v>-</v>
          </cell>
          <cell r="BS1026" t="str">
            <v>-</v>
          </cell>
          <cell r="BT1026" t="str">
            <v>นางพิรานันท์ ธนัชเกียรติศิริ</v>
          </cell>
          <cell r="BU1026">
            <v>823758010635</v>
          </cell>
          <cell r="BV1026" t="str">
            <v>1.นางพิรานันท์   ธนัชเกียรติศิริ
2.นายภาคิน   จันทร์กลาง
3.นายวัชรินทร์พงษ์   ศิริมา</v>
          </cell>
          <cell r="BW1026" t="str">
            <v>จำเลยที่ 1
คู่สมรสจำเลยที่ 1
จำเลยที่ 2</v>
          </cell>
          <cell r="BX1026" t="str">
            <v>3-5012-00752-12-1
3-5199-00094-17-4
3-5012-00752-11-2</v>
          </cell>
          <cell r="BY1026"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6" t="str">
            <v>พบทรัพย์</v>
          </cell>
          <cell r="CA1026"/>
          <cell r="CB1026"/>
          <cell r="CC1026" t="str">
            <v>วชิราภรณ์</v>
          </cell>
          <cell r="CD1026" t="str">
            <v>นางพิรานันท์ ธนัชเกียรติศิริ</v>
          </cell>
          <cell r="CE1026"/>
          <cell r="CF1026"/>
          <cell r="CG1026"/>
          <cell r="CH1026"/>
          <cell r="CI1026"/>
          <cell r="CJ1026"/>
          <cell r="CK1026"/>
          <cell r="CL1026"/>
          <cell r="CT1026">
            <v>243852</v>
          </cell>
          <cell r="CU1026"/>
          <cell r="CV1026"/>
          <cell r="CW1026"/>
        </row>
        <row r="1027">
          <cell r="B1027">
            <v>2499</v>
          </cell>
          <cell r="C1027">
            <v>1023</v>
          </cell>
          <cell r="D1027">
            <v>25</v>
          </cell>
          <cell r="E1027">
            <v>1</v>
          </cell>
          <cell r="F1027">
            <v>2567</v>
          </cell>
          <cell r="G1027">
            <v>800054497907</v>
          </cell>
          <cell r="H1027" t="str">
            <v>นาย</v>
          </cell>
          <cell r="I1027" t="str">
            <v>วิโรจน์</v>
          </cell>
          <cell r="J1027" t="str">
            <v>ตาจาย</v>
          </cell>
          <cell r="K1027" t="str">
            <v>3 5002 00389 45 9</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ผบ.9136</v>
          </cell>
          <cell r="U1027">
            <v>2560</v>
          </cell>
          <cell r="V1027" t="str">
            <v>ผบ.10028</v>
          </cell>
          <cell r="W1027">
            <v>2560</v>
          </cell>
          <cell r="X1027">
            <v>16</v>
          </cell>
          <cell r="Y1027">
            <v>10</v>
          </cell>
          <cell r="Z1027">
            <v>2560</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11/9/2567//ค้ำวน 2500 คำสั่งสืบทรัพย์รอบที่ 2 17/4/2568 // รายงานผลสืบทรัพย์ 19/6/2568 //ค้ำวน 2500</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นายวิโรจน์ ตาจาย</v>
          </cell>
          <cell r="BU1027">
            <v>823760010138</v>
          </cell>
          <cell r="BV1027" t="str">
            <v>1.นายวิโรจน์   ตาจาย
2.นางสาวน้ำฝน   ไชยยะ
3.นายประสาน    เย็นทรวง
4.นางสาวพรทิพย์   แสงจันทร์</v>
          </cell>
          <cell r="BW1027" t="str">
            <v>จำเลยที่ 1
คู่สมรสจำเลยที่ 1
จำเลยที่ 2
จำเลยที่ 3</v>
          </cell>
          <cell r="BX1027" t="str">
            <v>3-5002-00389-45-9
1-5505-00004-95-5
3-5099-00305-48-5
3-5012-01055-24-5</v>
          </cell>
          <cell r="BY1027"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cell r="CA1027"/>
          <cell r="CB1027"/>
          <cell r="CC1027" t="str">
            <v>วชิราภรณ์</v>
          </cell>
          <cell r="CD1027" t="str">
            <v>1.นายวิโรจน์ ตาจาย
2.นางสาวกาญจนา อินต๊ะยศ
3.นายประสาน เย็นทรวง
4.นางสาวพรทิพย์ แสงจันทร์หรือวิธุรัตน์</v>
          </cell>
          <cell r="CE1027" t="str">
            <v>จำเลยที่1
คู่สมรสจำเลยที่ 1
จำเลยที่ 2
จำเลยที่ 3</v>
          </cell>
          <cell r="CF1027" t="str">
            <v>3-5002-00389-45-9
1-5605-00004-95-5
3-5099-00305-48-5
3-5012-01055-24-5</v>
          </cell>
          <cell r="CG1027" t="str">
            <v>-ไม่พบว่ามีกรรมสิทธิ์ในที่ดิน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-พบว่ามีกรรมสิทธิ์ในที่ดินโฉนดเลขที่ 18422 ต.ดงสุวรรณ อ.ดอกคำใต้ จ.พะเยา (สินส่วนตัว)
-พบว่ามีกรรมสิทธิ์ในที่ดินโฉนดเลขที่ 7857 ต.ดงสุวรรณ อ.ดอกคำใต้ จ.พะเยา (สินส่วนตัว)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v>
          </cell>
          <cell r="CH1027" t="str">
            <v>พบ</v>
          </cell>
          <cell r="CI1027"/>
          <cell r="CJ1027"/>
          <cell r="CK1027" t="str">
            <v>ปฏิยุทธ์</v>
          </cell>
          <cell r="CL1027"/>
          <cell r="CU1027"/>
          <cell r="CV1027"/>
          <cell r="CW1027"/>
        </row>
        <row r="1028">
          <cell r="B1028">
            <v>2500</v>
          </cell>
          <cell r="C1028">
            <v>1024</v>
          </cell>
          <cell r="D1028">
            <v>25</v>
          </cell>
          <cell r="E1028">
            <v>1</v>
          </cell>
          <cell r="F1028">
            <v>2567</v>
          </cell>
          <cell r="G1028">
            <v>800054498715</v>
          </cell>
          <cell r="H1028" t="str">
            <v>นาย</v>
          </cell>
          <cell r="I1028" t="str">
            <v>ประสาน</v>
          </cell>
          <cell r="J1028" t="str">
            <v>เย็นทรวง</v>
          </cell>
          <cell r="K1028" t="str">
            <v>3 5099 00305 48 5</v>
          </cell>
          <cell r="L1028" t="str">
            <v>จอมทอง</v>
          </cell>
          <cell r="M1028" t="str">
            <v>เชียงใหม่ 3</v>
          </cell>
          <cell r="N1028">
            <v>8</v>
          </cell>
          <cell r="O1028" t="str">
            <v>ธนาคารประชาชน</v>
          </cell>
          <cell r="P1028" t="str">
            <v>1.บุคคลค้ำประกัน</v>
          </cell>
          <cell r="Q1028"/>
          <cell r="R1028"/>
          <cell r="S1028" t="str">
            <v>แขวงเชียงใหม่</v>
          </cell>
          <cell r="T1028" t="str">
            <v>ผบ.3701</v>
          </cell>
          <cell r="U1028">
            <v>2560</v>
          </cell>
          <cell r="V1028">
            <v>5145</v>
          </cell>
          <cell r="W1028">
            <v>2560</v>
          </cell>
          <cell r="X1028"/>
          <cell r="Y1028"/>
          <cell r="Z1028"/>
          <cell r="AA1028">
            <v>13</v>
          </cell>
          <cell r="AB1028">
            <v>7</v>
          </cell>
          <cell r="AC1028">
            <v>2560</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รายงานผลสืบทรัพย์ 11/9/2567//ค้ำวน 2499</v>
          </cell>
          <cell r="BC1028">
            <v>1200</v>
          </cell>
          <cell r="BD1028">
            <v>11</v>
          </cell>
          <cell r="BE1028">
            <v>4</v>
          </cell>
          <cell r="BF1028">
            <v>2568</v>
          </cell>
          <cell r="BG1028">
            <v>0</v>
          </cell>
          <cell r="BH1028" t="str">
            <v>-</v>
          </cell>
          <cell r="BI1028" t="str">
            <v>-</v>
          </cell>
          <cell r="BJ1028" t="str">
            <v>-</v>
          </cell>
          <cell r="BK1028">
            <v>0</v>
          </cell>
          <cell r="BL1028">
            <v>2020</v>
          </cell>
          <cell r="BM1028">
            <v>0</v>
          </cell>
          <cell r="BN1028" t="str">
            <v/>
          </cell>
          <cell r="BO1028" t="str">
            <v/>
          </cell>
          <cell r="BP1028" t="str">
            <v/>
          </cell>
          <cell r="BQ1028" t="str">
            <v>-</v>
          </cell>
          <cell r="BR1028" t="str">
            <v>-</v>
          </cell>
          <cell r="BS1028" t="str">
            <v>-</v>
          </cell>
          <cell r="BT1028" t="str">
            <v>นายประสาน เย็นทรวง</v>
          </cell>
          <cell r="BU1028">
            <v>823760010023</v>
          </cell>
          <cell r="BV1028" t="str">
            <v>1.นายประสาน    เย็นทรวง
2.นายวิโรจน์   ตาจาย
3.นางสาวน้ำฝน   ไชยยะ
4.นางสาวพรทิพย์   แสงจันทร์</v>
          </cell>
          <cell r="BW1028" t="str">
            <v>จำเลยที่ 1
จำเลยที่ 2
คู่สมรสจำเลยที่ 2
จำเลยที่ 3</v>
          </cell>
          <cell r="BX1028" t="str">
            <v>3-5099-00305-48-5
3-5002-00389-45-9
1-5505-00004-95-5
3-5012-01055-24-5</v>
          </cell>
          <cell r="BY1028"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8" t="str">
            <v>พบทรัพย์</v>
          </cell>
          <cell r="CA1028"/>
          <cell r="CB1028"/>
          <cell r="CC1028" t="str">
            <v>วชิราภรณ์</v>
          </cell>
          <cell r="CD1028" t="str">
            <v>นายประสาน เย็นทรวง</v>
          </cell>
          <cell r="CE1028"/>
          <cell r="CF1028"/>
          <cell r="CG1028"/>
          <cell r="CH1028"/>
          <cell r="CI1028"/>
          <cell r="CJ1028"/>
          <cell r="CK1028"/>
          <cell r="CL1028"/>
          <cell r="CT1028">
            <v>243902</v>
          </cell>
          <cell r="CU1028"/>
          <cell r="CV1028"/>
          <cell r="CW1028"/>
        </row>
        <row r="1029">
          <cell r="B1029">
            <v>2501</v>
          </cell>
          <cell r="C1029">
            <v>1025</v>
          </cell>
          <cell r="D1029">
            <v>25</v>
          </cell>
          <cell r="E1029">
            <v>1</v>
          </cell>
          <cell r="F1029">
            <v>2567</v>
          </cell>
          <cell r="G1029">
            <v>800061225184</v>
          </cell>
          <cell r="H1029" t="str">
            <v>นาย</v>
          </cell>
          <cell r="I1029" t="str">
            <v>ปฏิภาณ</v>
          </cell>
          <cell r="J1029" t="str">
            <v>อารีวงศ์</v>
          </cell>
          <cell r="K1029" t="str">
            <v>3 5002 00474 31 6</v>
          </cell>
          <cell r="L1029" t="str">
            <v>จอมทอง</v>
          </cell>
          <cell r="M1029" t="str">
            <v>เชียงใหม่ 3</v>
          </cell>
          <cell r="N1029">
            <v>8</v>
          </cell>
          <cell r="O1029" t="str">
            <v>องค์กรชุมชน (รายบุคคล)</v>
          </cell>
          <cell r="P1029" t="str">
            <v>1.บุคคลค้ำประกัน</v>
          </cell>
          <cell r="Q1029"/>
          <cell r="R1029"/>
          <cell r="S1029" t="str">
            <v>จังหวัดฮอด</v>
          </cell>
          <cell r="T1029" t="str">
            <v>ผบ23</v>
          </cell>
          <cell r="U1029">
            <v>2564</v>
          </cell>
          <cell r="V1029" t="str">
            <v>ผบ42</v>
          </cell>
          <cell r="W1029">
            <v>2564</v>
          </cell>
          <cell r="X1029"/>
          <cell r="Y1029"/>
          <cell r="Z1029"/>
          <cell r="AA1029">
            <v>1</v>
          </cell>
          <cell r="AB1029">
            <v>6</v>
          </cell>
          <cell r="AC1029">
            <v>2564</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25/03/67//ลงผล 23/5/67//รายงานผล24/5/67</v>
          </cell>
          <cell r="BC1029">
            <v>1200</v>
          </cell>
          <cell r="BD1029">
            <v>8</v>
          </cell>
          <cell r="BE1029">
            <v>8</v>
          </cell>
          <cell r="BF1029">
            <v>2568</v>
          </cell>
          <cell r="BG1029">
            <v>0</v>
          </cell>
          <cell r="BH1029" t="str">
            <v>-</v>
          </cell>
          <cell r="BI1029" t="str">
            <v>-</v>
          </cell>
          <cell r="BJ1029" t="str">
            <v>-</v>
          </cell>
          <cell r="BK1029">
            <v>0</v>
          </cell>
          <cell r="BL1029">
            <v>300</v>
          </cell>
          <cell r="BM1029">
            <v>0</v>
          </cell>
          <cell r="BN1029" t="str">
            <v/>
          </cell>
          <cell r="BO1029" t="str">
            <v/>
          </cell>
          <cell r="BP1029" t="str">
            <v/>
          </cell>
          <cell r="BQ1029" t="str">
            <v>-</v>
          </cell>
          <cell r="BR1029" t="str">
            <v>-</v>
          </cell>
          <cell r="BS1029" t="str">
            <v>-</v>
          </cell>
          <cell r="BT1029" t="str">
            <v>นายปฏิภาณ อารีวงศ์</v>
          </cell>
          <cell r="BU1029">
            <v>883263011654</v>
          </cell>
          <cell r="BV1029" t="str">
            <v>1.นายปฏิภาณ อารีวงศ์
4.นางสาวปราณี อารีวงศ์
2.นางสาวปรานอม ใจเฮียง
3.นางสาวมาลี เตชะตา</v>
          </cell>
          <cell r="BW1029" t="str">
            <v>จำเลยที่ 1
คู่สมรสจำเลยที่ 1
จำเลยที่ 2
จำเลยที่ 3</v>
          </cell>
          <cell r="BX1029" t="str">
            <v xml:space="preserve">3-5002-00474-31-6
3-5002-00010-56-5
3-5002-00671-54-5
3-5002-00668-21-8
</v>
          </cell>
          <cell r="BY102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9" t="str">
            <v>ไม่พบ</v>
          </cell>
          <cell r="CA1029"/>
          <cell r="CB1029">
            <v>4</v>
          </cell>
          <cell r="CC1029"/>
          <cell r="CD1029" t="str">
            <v>นายปฏิภาณ อารีวงศ์</v>
          </cell>
          <cell r="CE1029"/>
          <cell r="CF1029"/>
          <cell r="CG1029"/>
          <cell r="CH1029"/>
          <cell r="CI1029"/>
          <cell r="CJ1029"/>
          <cell r="CK1029"/>
          <cell r="CL1029"/>
          <cell r="CT1029"/>
          <cell r="CU1029"/>
          <cell r="CV1029"/>
          <cell r="CW1029"/>
        </row>
        <row r="1030">
          <cell r="B1030">
            <v>2502</v>
          </cell>
          <cell r="C1030">
            <v>1026</v>
          </cell>
          <cell r="D1030">
            <v>25</v>
          </cell>
          <cell r="E1030">
            <v>1</v>
          </cell>
          <cell r="F1030">
            <v>2567</v>
          </cell>
          <cell r="G1030">
            <v>800067645252</v>
          </cell>
          <cell r="H1030" t="str">
            <v>นาง</v>
          </cell>
          <cell r="I1030" t="str">
            <v>สุพรรณ</v>
          </cell>
          <cell r="J1030" t="str">
            <v>ปิ่นแก้ว</v>
          </cell>
          <cell r="K1030" t="str">
            <v>3 5016 00191 58 4</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ผบ.E175</v>
          </cell>
          <cell r="U1030">
            <v>2563</v>
          </cell>
          <cell r="V1030" t="str">
            <v>ผบE378</v>
          </cell>
          <cell r="W1030">
            <v>2563</v>
          </cell>
          <cell r="X1030"/>
          <cell r="Y1030"/>
          <cell r="Z1030"/>
          <cell r="AA1030">
            <v>24</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v>1800</v>
          </cell>
          <cell r="BD1030">
            <v>24</v>
          </cell>
          <cell r="BE1030">
            <v>1</v>
          </cell>
          <cell r="BF1030">
            <v>2568</v>
          </cell>
          <cell r="BG1030">
            <v>0</v>
          </cell>
          <cell r="BH1030" t="str">
            <v>-</v>
          </cell>
          <cell r="BI1030" t="str">
            <v>-</v>
          </cell>
          <cell r="BJ1030" t="str">
            <v>-</v>
          </cell>
          <cell r="BK1030">
            <v>0</v>
          </cell>
          <cell r="BL1030">
            <v>1170</v>
          </cell>
          <cell r="BM1030">
            <v>0</v>
          </cell>
          <cell r="BN1030">
            <v>24</v>
          </cell>
          <cell r="BO1030">
            <v>4</v>
          </cell>
          <cell r="BP1030">
            <v>2568</v>
          </cell>
          <cell r="BQ1030" t="str">
            <v>-</v>
          </cell>
          <cell r="BR1030" t="str">
            <v>-</v>
          </cell>
          <cell r="BS1030" t="str">
            <v>-</v>
          </cell>
          <cell r="BT1030" t="str">
            <v>นางสุพรรณ ปิ่นแก้ว</v>
          </cell>
          <cell r="BU1030">
            <v>883263011115</v>
          </cell>
          <cell r="BV1030" t="str">
            <v>1.นางสุพรรณ ปิ่นแก้ว
2.นายจันทร์สม ปิ่นแก้ว
3.นายปรีชา ศรีนวน
4.นางแดง ศรนวน
5.นางแจ่มจันทร์ แดงไฟ
6.นายโปรด แดงไฟ</v>
          </cell>
          <cell r="BW1030" t="str">
            <v>จำเลยที่ 1
คู่สมรสจำเลยที่ 1
จำเลยที่ 2
คู่สมรสจำเลยที่ 2
จำเลยที่ 3
คู่สมรสจำเลยที่ 3</v>
          </cell>
          <cell r="BX1030" t="str">
            <v>3-5016-00191-58-4
3-5016-00191-57-5
3-9206-00679-84-1
3-5016-00048-06-4
3-5002-00114-33-6
3-5007-00058-39-7</v>
          </cell>
          <cell r="BY103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30" t="str">
            <v>ไม่พบ</v>
          </cell>
          <cell r="CA1030"/>
          <cell r="CB1030"/>
          <cell r="CC1030" t="str">
            <v>ปฏิยุทธ์</v>
          </cell>
          <cell r="CD1030"/>
          <cell r="CE1030"/>
          <cell r="CF1030"/>
          <cell r="CG1030"/>
          <cell r="CH1030"/>
          <cell r="CI1030"/>
          <cell r="CJ1030"/>
          <cell r="CK1030"/>
          <cell r="CL1030"/>
          <cell r="CT1030">
            <v>243880</v>
          </cell>
          <cell r="CU1030"/>
          <cell r="CV1030"/>
          <cell r="CW1030"/>
        </row>
        <row r="1031">
          <cell r="B1031">
            <v>2503</v>
          </cell>
          <cell r="C1031">
            <v>1027</v>
          </cell>
          <cell r="D1031">
            <v>25</v>
          </cell>
          <cell r="E1031">
            <v>1</v>
          </cell>
          <cell r="F1031">
            <v>2567</v>
          </cell>
          <cell r="G1031">
            <v>800085273913</v>
          </cell>
          <cell r="H1031" t="str">
            <v>นาย</v>
          </cell>
          <cell r="I1031" t="str">
            <v>ภัทรพล</v>
          </cell>
          <cell r="J1031" t="str">
            <v>แก้ววงศ์</v>
          </cell>
          <cell r="K1031" t="str">
            <v>1 5016 00057 59 8</v>
          </cell>
          <cell r="L1031" t="str">
            <v>ฮอด</v>
          </cell>
          <cell r="M1031" t="str">
            <v>เชียงใหม่ 3</v>
          </cell>
          <cell r="N1031">
            <v>8</v>
          </cell>
          <cell r="O1031" t="str">
            <v>ธนาคารประชาชน</v>
          </cell>
          <cell r="P1031" t="str">
            <v>1.บุคคลค้ำประกัน</v>
          </cell>
          <cell r="Q1031"/>
          <cell r="R1031"/>
          <cell r="S1031" t="str">
            <v>จังหวัดฮอด</v>
          </cell>
          <cell r="T1031" t="str">
            <v>ผบE170</v>
          </cell>
          <cell r="U1031">
            <v>2563</v>
          </cell>
          <cell r="V1031" t="str">
            <v>ผบE285</v>
          </cell>
          <cell r="W1031">
            <v>2563</v>
          </cell>
          <cell r="X1031"/>
          <cell r="Y1031"/>
          <cell r="Z1031"/>
          <cell r="AA1031">
            <v>3</v>
          </cell>
          <cell r="AB1031">
            <v>9</v>
          </cell>
          <cell r="AC1031">
            <v>2563</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930</v>
          </cell>
          <cell r="BM1031">
            <v>0</v>
          </cell>
          <cell r="BN1031">
            <v>24</v>
          </cell>
          <cell r="BO1031">
            <v>4</v>
          </cell>
          <cell r="BP1031">
            <v>2568</v>
          </cell>
          <cell r="BQ1031" t="str">
            <v>-</v>
          </cell>
          <cell r="BR1031" t="str">
            <v>-</v>
          </cell>
          <cell r="BS1031" t="str">
            <v>-</v>
          </cell>
          <cell r="BT1031" t="str">
            <v>นายภัทรพล แก้ววงศ์</v>
          </cell>
          <cell r="BU1031">
            <v>883263011116</v>
          </cell>
          <cell r="BV1031" t="str">
            <v>1.นายภัทรพล แก้ววงศ์
2.นายณฐกร เสนะจุติ
3.นางสาวธนัธพร แก้วคำ</v>
          </cell>
          <cell r="BW1031" t="str">
            <v>จำเลยที่ 1
จำเลยที่ 2
จำเลยที่ 3</v>
          </cell>
          <cell r="BX1031" t="str">
            <v>1-5016-00057-59-8
1-5099-70118-61-1
3-5002-00142-33-0</v>
          </cell>
          <cell r="BY103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1" t="str">
            <v>ไม่พบ</v>
          </cell>
          <cell r="CA1031"/>
          <cell r="CB1031"/>
          <cell r="CC1031" t="str">
            <v>ปฏิยุทธ์</v>
          </cell>
          <cell r="CD1031"/>
          <cell r="CE1031"/>
          <cell r="CF1031"/>
          <cell r="CG1031"/>
          <cell r="CH1031"/>
          <cell r="CI1031"/>
          <cell r="CJ1031"/>
          <cell r="CK1031"/>
          <cell r="CL1031"/>
          <cell r="CT1031">
            <v>243880</v>
          </cell>
          <cell r="CU1031"/>
          <cell r="CV1031"/>
          <cell r="CW1031"/>
        </row>
        <row r="1032">
          <cell r="B1032">
            <v>2504</v>
          </cell>
          <cell r="C1032">
            <v>1028</v>
          </cell>
          <cell r="D1032">
            <v>25</v>
          </cell>
          <cell r="E1032">
            <v>1</v>
          </cell>
          <cell r="F1032">
            <v>2567</v>
          </cell>
          <cell r="G1032">
            <v>800089733847</v>
          </cell>
          <cell r="H1032" t="str">
            <v>นาย</v>
          </cell>
          <cell r="I1032" t="str">
            <v>ปวเรศวร์</v>
          </cell>
          <cell r="J1032" t="str">
            <v>แสนใจบาล</v>
          </cell>
          <cell r="K1032" t="str">
            <v>1 5099 00179 52 1</v>
          </cell>
          <cell r="L1032" t="str">
            <v>ฮอด</v>
          </cell>
          <cell r="M1032" t="str">
            <v>เชียงใหม่ 3</v>
          </cell>
          <cell r="N1032">
            <v>8</v>
          </cell>
          <cell r="O1032" t="str">
            <v>แก้ไขหนี้นอกระบบ</v>
          </cell>
          <cell r="P1032" t="str">
            <v>1.บุคคลค้ำประกัน</v>
          </cell>
          <cell r="Q1032"/>
          <cell r="R1032"/>
          <cell r="S1032" t="str">
            <v>จังหวัดฮอด</v>
          </cell>
          <cell r="T1032" t="str">
            <v>ผบE198</v>
          </cell>
          <cell r="U1032">
            <v>2563</v>
          </cell>
          <cell r="V1032" t="str">
            <v>ผบE325</v>
          </cell>
          <cell r="W1032">
            <v>2563</v>
          </cell>
          <cell r="X1032">
            <v>9</v>
          </cell>
          <cell r="Y1032">
            <v>9</v>
          </cell>
          <cell r="Z1032">
            <v>2563</v>
          </cell>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22/8/67)</v>
          </cell>
          <cell r="BC1032">
            <v>900</v>
          </cell>
          <cell r="BD1032">
            <v>24</v>
          </cell>
          <cell r="BE1032">
            <v>1</v>
          </cell>
          <cell r="BF1032">
            <v>2568</v>
          </cell>
          <cell r="BG1032">
            <v>0</v>
          </cell>
          <cell r="BH1032" t="str">
            <v>-</v>
          </cell>
          <cell r="BI1032" t="str">
            <v>-</v>
          </cell>
          <cell r="BJ1032" t="str">
            <v>-</v>
          </cell>
          <cell r="BK1032">
            <v>0</v>
          </cell>
          <cell r="BL1032">
            <v>1105</v>
          </cell>
          <cell r="BM1032">
            <v>0</v>
          </cell>
          <cell r="BN1032">
            <v>24</v>
          </cell>
          <cell r="BO1032">
            <v>4</v>
          </cell>
          <cell r="BP1032">
            <v>2568</v>
          </cell>
          <cell r="BQ1032" t="str">
            <v>-</v>
          </cell>
          <cell r="BR1032" t="str">
            <v>-</v>
          </cell>
          <cell r="BS1032" t="str">
            <v>-</v>
          </cell>
          <cell r="BT1032" t="str">
            <v>นายปวเรศวร์ แสนใจบาล</v>
          </cell>
          <cell r="BU1032">
            <v>883263011114</v>
          </cell>
          <cell r="BV1032" t="str">
            <v>1.นางแจ่มจันทร์ แดงไฟ
2.นายสุนทร อุทิศลาภผล
3.นางแสงหล้า อุทิศลาภผล</v>
          </cell>
          <cell r="BW1032" t="str">
            <v>จำเลยที่ 1
จำเลยที่ 2
คู่สมรสจำเลยที่ 2</v>
          </cell>
          <cell r="BX1032" t="str">
            <v>3-5002-00114-33-6
2-5003-00023-53-9
2-5003-00032-71-6</v>
          </cell>
          <cell r="BY1032"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2" t="str">
            <v>ไม่พบ</v>
          </cell>
          <cell r="CA1032"/>
          <cell r="CB1032"/>
          <cell r="CC1032" t="str">
            <v>ปฏิยุทธ์</v>
          </cell>
          <cell r="CD1032"/>
          <cell r="CE1032"/>
          <cell r="CF1032"/>
          <cell r="CG1032"/>
          <cell r="CH1032"/>
          <cell r="CI1032"/>
          <cell r="CJ1032"/>
          <cell r="CK1032"/>
          <cell r="CL1032"/>
          <cell r="CT1032">
            <v>243880</v>
          </cell>
          <cell r="CU1032"/>
          <cell r="CV1032"/>
          <cell r="CW1032"/>
        </row>
        <row r="1033">
          <cell r="B1033">
            <v>2505</v>
          </cell>
          <cell r="C1033">
            <v>1029</v>
          </cell>
          <cell r="D1033">
            <v>25</v>
          </cell>
          <cell r="E1033">
            <v>1</v>
          </cell>
          <cell r="F1033">
            <v>2567</v>
          </cell>
          <cell r="G1033">
            <v>800032481510</v>
          </cell>
          <cell r="H1033" t="str">
            <v>นาง</v>
          </cell>
          <cell r="I1033" t="str">
            <v>บัวแก้ว</v>
          </cell>
          <cell r="J1033" t="str">
            <v>ปิ่นแก้ว</v>
          </cell>
          <cell r="K1033" t="str">
            <v>8 5076 73000 01 7</v>
          </cell>
          <cell r="L1033" t="str">
            <v>ฮอด</v>
          </cell>
          <cell r="M1033" t="str">
            <v>เชียงใหม่ 3</v>
          </cell>
          <cell r="N1033">
            <v>8</v>
          </cell>
          <cell r="O1033" t="str">
            <v>ธนาคารประชาชน</v>
          </cell>
          <cell r="P1033" t="str">
            <v>1.บุคคลค้ำประกัน</v>
          </cell>
          <cell r="Q1033"/>
          <cell r="R1033"/>
          <cell r="S1033" t="str">
            <v>จังหวัดฮอด</v>
          </cell>
          <cell r="T1033" t="str">
            <v>ผบ.598</v>
          </cell>
          <cell r="U1033">
            <v>2558</v>
          </cell>
          <cell r="V1033">
            <v>630</v>
          </cell>
          <cell r="W1033">
            <v>2558</v>
          </cell>
          <cell r="X1033"/>
          <cell r="Y1033"/>
          <cell r="Z1033"/>
          <cell r="AA1033">
            <v>28</v>
          </cell>
          <cell r="AB1033">
            <v>12</v>
          </cell>
          <cell r="AC1033">
            <v>2558</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v>600</v>
          </cell>
          <cell r="BD1033">
            <v>24</v>
          </cell>
          <cell r="BE1033">
            <v>1</v>
          </cell>
          <cell r="BF1033">
            <v>2568</v>
          </cell>
          <cell r="BG1033">
            <v>0</v>
          </cell>
          <cell r="BH1033" t="str">
            <v>-</v>
          </cell>
          <cell r="BI1033" t="str">
            <v>-</v>
          </cell>
          <cell r="BJ1033" t="str">
            <v>-</v>
          </cell>
          <cell r="BK1033">
            <v>0</v>
          </cell>
          <cell r="BL1033">
            <v>740</v>
          </cell>
          <cell r="BM1033">
            <v>0</v>
          </cell>
          <cell r="BN1033">
            <v>24</v>
          </cell>
          <cell r="BO1033">
            <v>4</v>
          </cell>
          <cell r="BP1033">
            <v>2568</v>
          </cell>
          <cell r="BQ1033" t="str">
            <v>-</v>
          </cell>
          <cell r="BR1033" t="str">
            <v>-</v>
          </cell>
          <cell r="BS1033" t="str">
            <v>-</v>
          </cell>
          <cell r="BT1033" t="str">
            <v>นางบัวแก้ว ปิ่นแก้ว</v>
          </cell>
          <cell r="BU1033">
            <v>82378010232</v>
          </cell>
          <cell r="BV1033" t="str">
            <v>1.นางบัวแก้ว ปิ่นแก้ว
2.นายอนวัช หมื่นรังษี</v>
          </cell>
          <cell r="BW1033" t="str">
            <v>จำเลยที่ 1
จำเลยที่ 2</v>
          </cell>
          <cell r="BX1033" t="str">
            <v>8-5076-73000-01-7
3-5016-00297-88-9</v>
          </cell>
          <cell r="BY1033" t="str">
            <v>-ไม่พบว่ามีกรรมสิทธิ์ในที่ดิน อ.ฮอด จ.เชียงใหม่
-พบว่ามีกรรมสิทธิ์ในที่ดินโฉนดเลขที่ 649,725 อ.ฮอด จ.เชียงใหม่ (ปลอดจำนองทั้ง 2)</v>
          </cell>
          <cell r="BZ1033" t="str">
            <v>พบ</v>
          </cell>
          <cell r="CA1033"/>
          <cell r="CB1033"/>
          <cell r="CC1033" t="str">
            <v>ปฏิยุทธ์</v>
          </cell>
          <cell r="CD1033"/>
          <cell r="CE1033"/>
          <cell r="CF1033"/>
          <cell r="CG1033"/>
          <cell r="CH1033"/>
          <cell r="CI1033"/>
          <cell r="CJ1033"/>
          <cell r="CK1033"/>
          <cell r="CL1033"/>
          <cell r="CT1033">
            <v>243880</v>
          </cell>
          <cell r="CU1033"/>
          <cell r="CV1033"/>
          <cell r="CW1033"/>
        </row>
        <row r="1034">
          <cell r="B1034">
            <v>2506</v>
          </cell>
          <cell r="C1034">
            <v>1030</v>
          </cell>
          <cell r="D1034">
            <v>25</v>
          </cell>
          <cell r="E1034">
            <v>1</v>
          </cell>
          <cell r="F1034">
            <v>2567</v>
          </cell>
          <cell r="G1034">
            <v>800066723373</v>
          </cell>
          <cell r="H1034" t="str">
            <v>นาง</v>
          </cell>
          <cell r="I1034" t="str">
            <v>คำมูล</v>
          </cell>
          <cell r="J1034" t="str">
            <v>สร้อยฟ้า</v>
          </cell>
          <cell r="K1034" t="str">
            <v>3 5016 00164 37 4</v>
          </cell>
          <cell r="L1034" t="str">
            <v>ฮอด</v>
          </cell>
          <cell r="M1034" t="str">
            <v>เชียงใหม่ 3</v>
          </cell>
          <cell r="N1034">
            <v>8</v>
          </cell>
          <cell r="O1034" t="str">
            <v>องค์กรชุมชนรายย่อย</v>
          </cell>
          <cell r="P1034" t="str">
            <v>1.บุคคลค้ำประกัน</v>
          </cell>
          <cell r="Q1034"/>
          <cell r="R1034"/>
          <cell r="S1034" t="str">
            <v>จังหวัดฮอด</v>
          </cell>
          <cell r="T1034" t="str">
            <v>ผบE185</v>
          </cell>
          <cell r="U1034">
            <v>2563</v>
          </cell>
          <cell r="V1034" t="str">
            <v>ผบE310</v>
          </cell>
          <cell r="W1034">
            <v>2563</v>
          </cell>
          <cell r="X1034"/>
          <cell r="Y1034"/>
          <cell r="Z1034"/>
          <cell r="AA1034">
            <v>9</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t="str">
            <v>สืบทรัพย์ (คำสั่ง 25/1/2567) //(รายงานวันที่ 4/9/67)</v>
          </cell>
          <cell r="BC1034">
            <v>1500</v>
          </cell>
          <cell r="BD1034">
            <v>24</v>
          </cell>
          <cell r="BE1034">
            <v>1</v>
          </cell>
          <cell r="BF1034">
            <v>2568</v>
          </cell>
          <cell r="BG1034">
            <v>0</v>
          </cell>
          <cell r="BH1034" t="str">
            <v>-</v>
          </cell>
          <cell r="BI1034" t="str">
            <v>-</v>
          </cell>
          <cell r="BJ1034" t="str">
            <v>-</v>
          </cell>
          <cell r="BK1034">
            <v>0</v>
          </cell>
          <cell r="BL1034">
            <v>1460</v>
          </cell>
          <cell r="BM1034">
            <v>0</v>
          </cell>
          <cell r="BN1034">
            <v>24</v>
          </cell>
          <cell r="BO1034">
            <v>4</v>
          </cell>
          <cell r="BP1034">
            <v>2568</v>
          </cell>
          <cell r="BQ1034" t="str">
            <v>-</v>
          </cell>
          <cell r="BR1034" t="str">
            <v>-</v>
          </cell>
          <cell r="BS1034" t="str">
            <v>-</v>
          </cell>
          <cell r="BT1034" t="str">
            <v>นางคำมูล สร้อยฟ้า</v>
          </cell>
          <cell r="BU1034">
            <v>883263011169</v>
          </cell>
          <cell r="BV1034" t="str">
            <v>1.นางคำมูล สร้อยฟ้า
2.นางหวัน สร้อยฟ้า
3.นายเหลา สร้อยฟ้า
4.นางเพ็ญ สร้อยฟ้า
5.นางเกี๋ยงคำ สิงห์บัว</v>
          </cell>
          <cell r="BW1034" t="str">
            <v xml:space="preserve">จำเลยที่ 1
คู่สมรสจำเลยที่ 1
จำเลยที่ 2
คู่สมรสจำเลยที่ 2
จำเลยที่ 3
</v>
          </cell>
          <cell r="BX1034" t="str">
            <v>3-5016-00164-37-4
3-5016-00167-72-1
3-5016-00165-48-6
3-5016-00172-95-4
3-5016-00165-64-8</v>
          </cell>
          <cell r="BY1034"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4" t="str">
            <v>พบ</v>
          </cell>
          <cell r="CA1034"/>
          <cell r="CB1034"/>
          <cell r="CC1034" t="str">
            <v>ปฏิยุทธ์</v>
          </cell>
          <cell r="CD1034"/>
          <cell r="CE1034"/>
          <cell r="CF1034"/>
          <cell r="CG1034"/>
          <cell r="CH1034"/>
          <cell r="CI1034"/>
          <cell r="CJ1034"/>
          <cell r="CK1034"/>
          <cell r="CL1034"/>
          <cell r="CT1034">
            <v>243880</v>
          </cell>
          <cell r="CU1034"/>
          <cell r="CV1034"/>
          <cell r="CW1034"/>
        </row>
        <row r="1035">
          <cell r="B1035">
            <v>2507</v>
          </cell>
          <cell r="C1035">
            <v>1031</v>
          </cell>
          <cell r="D1035">
            <v>25</v>
          </cell>
          <cell r="E1035">
            <v>1</v>
          </cell>
          <cell r="F1035">
            <v>2567</v>
          </cell>
          <cell r="G1035" t="str">
            <v>800067425804,
800067426711</v>
          </cell>
          <cell r="H1035" t="str">
            <v>นาง</v>
          </cell>
          <cell r="I1035" t="str">
            <v>แสงทอง</v>
          </cell>
          <cell r="J1035" t="str">
            <v>การบูรณ์</v>
          </cell>
          <cell r="K1035" t="str">
            <v>3 5016 00245 83 8</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ผบE179</v>
          </cell>
          <cell r="U1035">
            <v>2563</v>
          </cell>
          <cell r="V1035" t="str">
            <v>ผบE279</v>
          </cell>
          <cell r="W1035">
            <v>2563</v>
          </cell>
          <cell r="X1035"/>
          <cell r="Y1035"/>
          <cell r="Z1035"/>
          <cell r="AA1035">
            <v>3</v>
          </cell>
          <cell r="AB1035">
            <v>9</v>
          </cell>
          <cell r="AC1035">
            <v>2563</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
          </cell>
          <cell r="BD1035" t="str">
            <v/>
          </cell>
          <cell r="BE1035" t="str">
            <v/>
          </cell>
          <cell r="BF1035" t="str">
            <v/>
          </cell>
          <cell r="BG1035" t="str">
            <v/>
          </cell>
          <cell r="BH1035" t="str">
            <v/>
          </cell>
          <cell r="BI1035" t="str">
            <v/>
          </cell>
          <cell r="BJ1035" t="str">
            <v/>
          </cell>
          <cell r="BK1035" t="str">
            <v/>
          </cell>
          <cell r="BL1035" t="str">
            <v/>
          </cell>
          <cell r="BM1035" t="str">
            <v/>
          </cell>
          <cell r="BN1035" t="str">
            <v/>
          </cell>
          <cell r="BO1035" t="str">
            <v/>
          </cell>
          <cell r="BP1035" t="str">
            <v/>
          </cell>
          <cell r="BQ1035" t="str">
            <v/>
          </cell>
          <cell r="BR1035" t="str">
            <v/>
          </cell>
          <cell r="BS1035" t="str">
            <v/>
          </cell>
          <cell r="BT1035" t="str">
            <v>นางแสงทอง การบูรณ์</v>
          </cell>
          <cell r="BU1035">
            <v>883263011170</v>
          </cell>
          <cell r="BV1035"/>
          <cell r="BW1035"/>
          <cell r="BX1035"/>
          <cell r="BY1035"/>
          <cell r="BZ1035"/>
          <cell r="CA1035"/>
          <cell r="CB1035"/>
          <cell r="CC1035"/>
          <cell r="CD1035" t="str">
            <v>นางแสงทอง การบูรณ์</v>
          </cell>
          <cell r="CE1035"/>
          <cell r="CF1035"/>
          <cell r="CG1035"/>
          <cell r="CH1035"/>
          <cell r="CI1035"/>
          <cell r="CJ1035"/>
          <cell r="CK1035"/>
          <cell r="CL1035"/>
          <cell r="CT1035"/>
          <cell r="CU1035"/>
          <cell r="CV1035"/>
          <cell r="CW1035"/>
        </row>
        <row r="1036">
          <cell r="B1036">
            <v>2508</v>
          </cell>
          <cell r="C1036">
            <v>1032</v>
          </cell>
          <cell r="D1036">
            <v>25</v>
          </cell>
          <cell r="E1036">
            <v>1</v>
          </cell>
          <cell r="F1036">
            <v>2567</v>
          </cell>
          <cell r="G1036">
            <v>800038602036</v>
          </cell>
          <cell r="H1036" t="str">
            <v>นาย</v>
          </cell>
          <cell r="I1036" t="str">
            <v>ไชยยา</v>
          </cell>
          <cell r="J1036" t="str">
            <v>ยืนยง</v>
          </cell>
          <cell r="K1036" t="str">
            <v>3 5099 00676 36 0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ผบ.259</v>
          </cell>
          <cell r="U1036">
            <v>2560</v>
          </cell>
          <cell r="V1036" t="str">
            <v>ผบ.334</v>
          </cell>
          <cell r="W1036">
            <v>2560</v>
          </cell>
          <cell r="X1036">
            <v>25</v>
          </cell>
          <cell r="Y1036">
            <v>7</v>
          </cell>
          <cell r="Z1036">
            <v>2560</v>
          </cell>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v>1200</v>
          </cell>
          <cell r="BD1036">
            <v>24</v>
          </cell>
          <cell r="BE1036">
            <v>1</v>
          </cell>
          <cell r="BF1036">
            <v>2568</v>
          </cell>
          <cell r="BG1036">
            <v>0</v>
          </cell>
          <cell r="BH1036" t="str">
            <v>-</v>
          </cell>
          <cell r="BI1036" t="str">
            <v>-</v>
          </cell>
          <cell r="BJ1036" t="str">
            <v>-</v>
          </cell>
          <cell r="BK1036">
            <v>0</v>
          </cell>
          <cell r="BL1036">
            <v>1430</v>
          </cell>
          <cell r="BM1036">
            <v>0</v>
          </cell>
          <cell r="BN1036">
            <v>24</v>
          </cell>
          <cell r="BO1036">
            <v>4</v>
          </cell>
          <cell r="BP1036">
            <v>2568</v>
          </cell>
          <cell r="BQ1036" t="str">
            <v>-</v>
          </cell>
          <cell r="BR1036" t="str">
            <v>-</v>
          </cell>
          <cell r="BS1036" t="str">
            <v>-</v>
          </cell>
          <cell r="BT1036" t="str">
            <v>นายไชยยา ยืนยง</v>
          </cell>
          <cell r="BU1036">
            <v>0</v>
          </cell>
          <cell r="BV1036" t="str">
            <v>1.นายธีร์ ยืนยง
2.นางสาวสุพัตรา แสนวงศ์มา
3.นายคงศักดิ์ จันทร์เขียว
4.นางรุ่งอรุณ วงศ์สาแ</v>
          </cell>
          <cell r="BW1036" t="str">
            <v>จำเลยที่ 1
คู่สมรสจำเลยที่1
จำเลยที่ 2
จำเลยที่ 3</v>
          </cell>
          <cell r="BX1036" t="str">
            <v>3-5099-00676-36-0
3-5016-00139-14-1
1-5099-00145-29-5
3-1006-01206-21-9</v>
          </cell>
          <cell r="BY1036"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6" t="str">
            <v>พบ</v>
          </cell>
          <cell r="CA1036"/>
          <cell r="CB1036"/>
          <cell r="CC1036" t="str">
            <v>ปฏิยุทธ์</v>
          </cell>
          <cell r="CD1036"/>
          <cell r="CE1036"/>
          <cell r="CF1036"/>
          <cell r="CG1036"/>
          <cell r="CH1036"/>
          <cell r="CI1036"/>
          <cell r="CJ1036"/>
          <cell r="CK1036"/>
          <cell r="CL1036"/>
          <cell r="CT1036">
            <v>243880</v>
          </cell>
          <cell r="CU1036"/>
          <cell r="CV1036"/>
          <cell r="CW1036"/>
        </row>
        <row r="1037">
          <cell r="B1037">
            <v>2509</v>
          </cell>
          <cell r="C1037">
            <v>1033</v>
          </cell>
          <cell r="D1037">
            <v>25</v>
          </cell>
          <cell r="E1037">
            <v>1</v>
          </cell>
          <cell r="F1037">
            <v>2567</v>
          </cell>
          <cell r="G1037">
            <v>800067426711</v>
          </cell>
          <cell r="H1037" t="str">
            <v>นาย</v>
          </cell>
          <cell r="I1037" t="str">
            <v>เกรียงไกร</v>
          </cell>
          <cell r="J1037" t="str">
            <v>กันทะคำ</v>
          </cell>
          <cell r="K1037" t="str">
            <v>1 5002 00118 70 0</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ผบE178</v>
          </cell>
          <cell r="U1037">
            <v>2563</v>
          </cell>
          <cell r="V1037" t="str">
            <v>ผบE278</v>
          </cell>
          <cell r="W1037">
            <v>2563</v>
          </cell>
          <cell r="X1037"/>
          <cell r="Y1037"/>
          <cell r="Z1037"/>
          <cell r="AA1037">
            <v>3</v>
          </cell>
          <cell r="AB1037">
            <v>9</v>
          </cell>
          <cell r="AC1037">
            <v>2563</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v>1500</v>
          </cell>
          <cell r="BD1037">
            <v>24</v>
          </cell>
          <cell r="BE1037">
            <v>1</v>
          </cell>
          <cell r="BF1037">
            <v>2568</v>
          </cell>
          <cell r="BG1037">
            <v>0</v>
          </cell>
          <cell r="BH1037" t="str">
            <v>-</v>
          </cell>
          <cell r="BI1037" t="str">
            <v>-</v>
          </cell>
          <cell r="BJ1037" t="str">
            <v>-</v>
          </cell>
          <cell r="BK1037">
            <v>0</v>
          </cell>
          <cell r="BL1037">
            <v>1565</v>
          </cell>
          <cell r="BM1037">
            <v>0</v>
          </cell>
          <cell r="BN1037">
            <v>24</v>
          </cell>
          <cell r="BO1037">
            <v>4</v>
          </cell>
          <cell r="BP1037">
            <v>2568</v>
          </cell>
          <cell r="BQ1037" t="str">
            <v>-</v>
          </cell>
          <cell r="BR1037" t="str">
            <v>-</v>
          </cell>
          <cell r="BS1037" t="str">
            <v>-</v>
          </cell>
          <cell r="BT1037" t="str">
            <v>นายเกรียงไกร กันทะคำ</v>
          </cell>
          <cell r="BU1037">
            <v>883263011157</v>
          </cell>
          <cell r="BV1037" t="str">
            <v>นายเกียงไกร กันทะคำ
นางแสงทอง การบูรณ์
นายวิชิต บัวงัว
นายพินิจ บุญทาหมู
นางสาวอริสา ม่วงมา</v>
          </cell>
          <cell r="BW1037" t="str">
            <v>จำเลยที่ 1 
จำเลยที่ 2
คู่สมรสจำเลยที่ 2
จำเลยที่ 3
คู่สมรสจำเลยที่ 3</v>
          </cell>
          <cell r="BX1037" t="str">
            <v>1-5002-00118-70-0
3-5016-00245-83-8
3-5016-00249-21-3
3-5016-00087-05-1
3-5007-00517-34-1</v>
          </cell>
          <cell r="BY1037"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7" t="str">
            <v>พบ</v>
          </cell>
          <cell r="CA1037"/>
          <cell r="CB1037"/>
          <cell r="CC1037" t="str">
            <v>ปฏิยุทธ์</v>
          </cell>
          <cell r="CD1037"/>
          <cell r="CE1037"/>
          <cell r="CF1037"/>
          <cell r="CG1037"/>
          <cell r="CH1037"/>
          <cell r="CI1037"/>
          <cell r="CJ1037"/>
          <cell r="CK1037"/>
          <cell r="CL1037"/>
          <cell r="CT1037">
            <v>243880</v>
          </cell>
          <cell r="CU1037"/>
          <cell r="CV1037"/>
          <cell r="CW1037"/>
        </row>
        <row r="1038">
          <cell r="B1038">
            <v>2510</v>
          </cell>
          <cell r="C1038">
            <v>1034</v>
          </cell>
          <cell r="D1038">
            <v>25</v>
          </cell>
          <cell r="E1038">
            <v>1</v>
          </cell>
          <cell r="F1038">
            <v>2567</v>
          </cell>
          <cell r="G1038">
            <v>800015506648</v>
          </cell>
          <cell r="H1038" t="str">
            <v>นาง</v>
          </cell>
          <cell r="I1038" t="str">
            <v xml:space="preserve">รัตนา </v>
          </cell>
          <cell r="J1038" t="str">
            <v>แก้วบุญเรือง</v>
          </cell>
          <cell r="K1038" t="str">
            <v>3 5002 00543 28 8</v>
          </cell>
          <cell r="L1038" t="str">
            <v>ฮอด</v>
          </cell>
          <cell r="M1038" t="str">
            <v>เชียงใหม่ 3</v>
          </cell>
          <cell r="N1038">
            <v>8</v>
          </cell>
          <cell r="O1038" t="str">
            <v>ธนาคารประชาชน</v>
          </cell>
          <cell r="P1038" t="str">
            <v>1.บุคคลค้ำประกัน</v>
          </cell>
          <cell r="Q1038"/>
          <cell r="R1038"/>
          <cell r="S1038" t="str">
            <v>จังหวัดฮอด</v>
          </cell>
          <cell r="T1038" t="str">
            <v>ผบ.748</v>
          </cell>
          <cell r="U1038">
            <v>2558</v>
          </cell>
          <cell r="V1038" t="str">
            <v>ผบ.142</v>
          </cell>
          <cell r="W1038">
            <v>2559</v>
          </cell>
          <cell r="X1038"/>
          <cell r="Y1038"/>
          <cell r="Z1038"/>
          <cell r="AA1038">
            <v>8</v>
          </cell>
          <cell r="AB1038">
            <v>4</v>
          </cell>
          <cell r="AC1038">
            <v>2559</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25/1/2567) //(รายงานวันที่ 4/9/67)</v>
          </cell>
          <cell r="BC1038">
            <v>1800</v>
          </cell>
          <cell r="BD1038">
            <v>24</v>
          </cell>
          <cell r="BE1038">
            <v>1</v>
          </cell>
          <cell r="BF1038">
            <v>2568</v>
          </cell>
          <cell r="BG1038">
            <v>0</v>
          </cell>
          <cell r="BH1038" t="str">
            <v>-</v>
          </cell>
          <cell r="BI1038" t="str">
            <v>-</v>
          </cell>
          <cell r="BJ1038" t="str">
            <v>-</v>
          </cell>
          <cell r="BK1038">
            <v>0</v>
          </cell>
          <cell r="BL1038">
            <v>2960</v>
          </cell>
          <cell r="BM1038">
            <v>0</v>
          </cell>
          <cell r="BN1038">
            <v>24</v>
          </cell>
          <cell r="BO1038">
            <v>4</v>
          </cell>
          <cell r="BP1038">
            <v>2568</v>
          </cell>
          <cell r="BQ1038" t="str">
            <v>-</v>
          </cell>
          <cell r="BR1038" t="str">
            <v>-</v>
          </cell>
          <cell r="BS1038" t="str">
            <v>-</v>
          </cell>
          <cell r="BT1038" t="str">
            <v>นางรัตนา  แก้วบุญเรือง</v>
          </cell>
          <cell r="BU1038">
            <v>823758010653</v>
          </cell>
          <cell r="BV1038"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8" t="str">
            <v>จำเลยที่ 1
คู่สมรสจำเลยที่ 1
จำเลยที่ 2
คู่สมรสจำเลยที่ 2
จำเลยที่ 3
คู่สมรสจำเลยที่ 3</v>
          </cell>
          <cell r="BX1038" t="str">
            <v>3-5002-00543-28-8
3-5002-00553-66-6
3-5002-00576-71-2
3-5106-00630-23-4
3-5002-00588-79-6
3-5002-00484-38-9</v>
          </cell>
          <cell r="BY1038"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8" t="str">
            <v>พบ</v>
          </cell>
          <cell r="CA1038"/>
          <cell r="CB1038"/>
          <cell r="CC1038" t="str">
            <v>ปฏิยุทธ์</v>
          </cell>
          <cell r="CD1038"/>
          <cell r="CE1038"/>
          <cell r="CF1038"/>
          <cell r="CG1038"/>
          <cell r="CH1038"/>
          <cell r="CI1038"/>
          <cell r="CJ1038"/>
          <cell r="CK1038"/>
          <cell r="CL1038"/>
          <cell r="CT1038">
            <v>243880</v>
          </cell>
          <cell r="CU1038"/>
          <cell r="CV1038"/>
          <cell r="CW1038"/>
        </row>
        <row r="1039">
          <cell r="B1039">
            <v>2511</v>
          </cell>
          <cell r="C1039">
            <v>1035</v>
          </cell>
          <cell r="D1039"/>
          <cell r="E1039"/>
          <cell r="F1039"/>
          <cell r="G1039">
            <v>800088794261</v>
          </cell>
          <cell r="H1039" t="str">
            <v>นาง</v>
          </cell>
          <cell r="I1039" t="str">
            <v>ไพลิน</v>
          </cell>
          <cell r="J1039" t="str">
            <v>พรหมมะ</v>
          </cell>
          <cell r="K1039" t="str">
            <v>3 5015 00277 28 2</v>
          </cell>
          <cell r="L1039" t="str">
            <v>บิ๊กซี หางดง</v>
          </cell>
          <cell r="M1039" t="str">
            <v>เชียงใหม่ 3</v>
          </cell>
          <cell r="N1039">
            <v>8</v>
          </cell>
          <cell r="O1039" t="str">
            <v>ธนาคารประชาชน</v>
          </cell>
          <cell r="P1039" t="str">
            <v>1.บุคคลค้ำประกัน</v>
          </cell>
          <cell r="Q1039"/>
          <cell r="R1039"/>
          <cell r="S1039" t="str">
            <v>แขวงเชียงใหม่</v>
          </cell>
          <cell r="T1039" t="str">
            <v>ผบ828</v>
          </cell>
          <cell r="U1039">
            <v>2564</v>
          </cell>
          <cell r="V1039" t="str">
            <v>ผบ1041</v>
          </cell>
          <cell r="W1039">
            <v>2564</v>
          </cell>
          <cell r="X1039">
            <v>6</v>
          </cell>
          <cell r="Y1039">
            <v>7</v>
          </cell>
          <cell r="Z1039">
            <v>2564</v>
          </cell>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21/2/2567) // รายงานวันที่ (9/8/2567)</v>
          </cell>
          <cell r="BC1039">
            <v>1800</v>
          </cell>
          <cell r="BD1039">
            <v>8</v>
          </cell>
          <cell r="BE1039">
            <v>8</v>
          </cell>
          <cell r="BF1039">
            <v>2568</v>
          </cell>
          <cell r="BG1039">
            <v>0</v>
          </cell>
          <cell r="BH1039" t="str">
            <v>-</v>
          </cell>
          <cell r="BI1039" t="str">
            <v>-</v>
          </cell>
          <cell r="BJ1039" t="str">
            <v>-</v>
          </cell>
          <cell r="BK1039">
            <v>0</v>
          </cell>
          <cell r="BL1039">
            <v>2080</v>
          </cell>
          <cell r="BM1039">
            <v>0</v>
          </cell>
          <cell r="BN1039" t="str">
            <v/>
          </cell>
          <cell r="BO1039" t="str">
            <v/>
          </cell>
          <cell r="BP1039" t="str">
            <v/>
          </cell>
          <cell r="BQ1039" t="str">
            <v>-</v>
          </cell>
          <cell r="BR1039" t="str">
            <v>-</v>
          </cell>
          <cell r="BS1039" t="str">
            <v>-</v>
          </cell>
          <cell r="BT1039" t="str">
            <v>นางไพลิน พรหมมะ</v>
          </cell>
          <cell r="BU1039">
            <v>883263011914</v>
          </cell>
          <cell r="BV1039" t="str">
            <v>นางรุ่งอรุณ วงศ์สา</v>
          </cell>
          <cell r="BW1039" t="str">
            <v>จำเลยที่ 1
คู่สมรสจำเลยที่ 1
จำเลยที่ 2
คู่สมรสจำเลยที่ 2
จำเลยที่ 3
คู่สมรสจำเลยที่ 3</v>
          </cell>
          <cell r="BX1039" t="str">
            <v>3-5015-00277-28-2
3-5012-00831-85-3
3-4199-00213-87-5
1-5101-00114-44-3
3-5015-00277-27-4
3-5015-00262-98-6</v>
          </cell>
          <cell r="BY1039"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9" t="str">
            <v>พบ</v>
          </cell>
          <cell r="CA1039"/>
          <cell r="CB1039"/>
          <cell r="CC1039"/>
          <cell r="CD1039" t="str">
            <v>นางไพรลิน พรหมมะ</v>
          </cell>
          <cell r="CE1039"/>
          <cell r="CF1039"/>
          <cell r="CG1039"/>
          <cell r="CH1039"/>
          <cell r="CI1039"/>
          <cell r="CJ1039"/>
          <cell r="CK1039"/>
          <cell r="CL1039"/>
          <cell r="CT1039"/>
          <cell r="CU1039"/>
          <cell r="CV1039"/>
          <cell r="CW1039"/>
        </row>
        <row r="1040">
          <cell r="B1040">
            <v>2512</v>
          </cell>
          <cell r="C1040">
            <v>1036</v>
          </cell>
          <cell r="D1040"/>
          <cell r="E1040"/>
          <cell r="F1040"/>
          <cell r="G1040">
            <v>800092495780</v>
          </cell>
          <cell r="H1040" t="str">
            <v>นาง</v>
          </cell>
          <cell r="I1040" t="str">
            <v>กาญจน์สุดา</v>
          </cell>
          <cell r="J1040" t="str">
            <v>พันธ์สมพงษ์</v>
          </cell>
          <cell r="K1040" t="str">
            <v>3 5804 00024 33 1</v>
          </cell>
          <cell r="L1040" t="str">
            <v>บิ๊กซี หางดง</v>
          </cell>
          <cell r="M1040" t="str">
            <v>เชียงใหม่ 3</v>
          </cell>
          <cell r="N1040">
            <v>8</v>
          </cell>
          <cell r="O1040" t="str">
            <v>แก้ไขปัญหาหนี้นอกระบบ PSA</v>
          </cell>
          <cell r="P1040" t="str">
            <v>1.บุคคลค้ำประกัน</v>
          </cell>
          <cell r="Q1040"/>
          <cell r="R1040"/>
          <cell r="S1040" t="str">
            <v>แขวงลำปาง</v>
          </cell>
          <cell r="T1040" t="str">
            <v>ผบE1007</v>
          </cell>
          <cell r="U1040">
            <v>2565</v>
          </cell>
          <cell r="V1040" t="str">
            <v>ผบE1488</v>
          </cell>
          <cell r="W1040">
            <v>2565</v>
          </cell>
          <cell r="X1040"/>
          <cell r="Y1040"/>
          <cell r="Z1040"/>
          <cell r="AA1040">
            <v>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 // รายงานวันที่ 26/7/2567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นางกาญจน์สุดา พันธ์สมพงษ์</v>
          </cell>
          <cell r="BU1040">
            <v>883263010789</v>
          </cell>
          <cell r="BV1040" t="str">
            <v>1.นางสาวกาญจน์สุดา พันธ์สมพงษ์
2.นายรวุฒิ อินดาวศ์</v>
          </cell>
          <cell r="BW1040" t="str">
            <v>จำเลยที่ 1
จำเลยที่ 2</v>
          </cell>
          <cell r="BX1040" t="str">
            <v>3-5804-00024-33-1
3-5099-00178-93-9</v>
          </cell>
          <cell r="BY1040"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40" t="str">
            <v>ไม่พบ</v>
          </cell>
          <cell r="CA1040"/>
          <cell r="CB1040"/>
          <cell r="CC1040"/>
          <cell r="CD1040" t="str">
            <v>นางกาญจน์สุดา พันธ์สมพงษ์</v>
          </cell>
          <cell r="CE1040"/>
          <cell r="CF1040"/>
          <cell r="CG1040"/>
          <cell r="CH1040"/>
          <cell r="CI1040"/>
          <cell r="CJ1040"/>
          <cell r="CK1040"/>
          <cell r="CL1040"/>
          <cell r="CT1040"/>
          <cell r="CU1040"/>
          <cell r="CV1040"/>
          <cell r="CW1040"/>
        </row>
        <row r="1041">
          <cell r="B1041">
            <v>2513</v>
          </cell>
          <cell r="C1041">
            <v>1037</v>
          </cell>
          <cell r="D1041"/>
          <cell r="E1041"/>
          <cell r="F1041"/>
          <cell r="G1041">
            <v>800086252718</v>
          </cell>
          <cell r="H1041" t="str">
            <v>นาย</v>
          </cell>
          <cell r="I1041" t="str">
            <v>มานพ</v>
          </cell>
          <cell r="J1041" t="str">
            <v>ศรีจันทร์แดง</v>
          </cell>
          <cell r="K1041" t="str">
            <v>3 1009 04511 30 1</v>
          </cell>
          <cell r="L1041" t="str">
            <v>บิ๊กซี หางดง</v>
          </cell>
          <cell r="M1041" t="str">
            <v>เชียงใหม่ 3</v>
          </cell>
          <cell r="N1041">
            <v>8</v>
          </cell>
          <cell r="O1041" t="str">
            <v>ธนาคารประชาชน</v>
          </cell>
          <cell r="P1041" t="str">
            <v>1.บุคคลค้ำประกัน</v>
          </cell>
          <cell r="Q1041"/>
          <cell r="R1041"/>
          <cell r="S1041" t="str">
            <v>แขวงเชียงใหม่</v>
          </cell>
          <cell r="T1041" t="str">
            <v>ผบ 4392</v>
          </cell>
          <cell r="U1041">
            <v>2563</v>
          </cell>
          <cell r="V1041">
            <v>7117</v>
          </cell>
          <cell r="W1041">
            <v>2563</v>
          </cell>
          <cell r="X1041"/>
          <cell r="Y1041"/>
          <cell r="Z1041"/>
          <cell r="AA1041">
            <v>19</v>
          </cell>
          <cell r="AB1041">
            <v>10</v>
          </cell>
          <cell r="AC1041">
            <v>2563</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(9/8/2567)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นายมานพ ศรีจันทร์แดง</v>
          </cell>
          <cell r="BU1041">
            <v>0</v>
          </cell>
          <cell r="BV1041" t="str">
            <v>1.นายมานพ ศรีจันทร์แดง
2.นางกันยา ศรีจันทร์แดง
3.นายมณเฑียร แดนเขตต์
4.นางภัทรา แดนเขตต์
5.นางสาวสุภัค อิวาง</v>
          </cell>
          <cell r="BW1041" t="str">
            <v>จำเลยที่ 1
คู่สมรสจำเลยที่ 1
จำเลยที่ 2
จำเลยที่ 3
คู่สมรสจำเลยที่ 3</v>
          </cell>
          <cell r="BX1041" t="str">
            <v>3-1009-04511-30-1
3-5012-00245-37-7
3-5015-00451-67-3
3-5012-00434-33-1
3-5012-0007-63-8</v>
          </cell>
          <cell r="BY104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1" t="str">
            <v>พบ</v>
          </cell>
          <cell r="CA1041"/>
          <cell r="CB1041"/>
          <cell r="CC1041"/>
          <cell r="CD1041" t="str">
            <v>นายมานพ ศรีจันทร์แดง</v>
          </cell>
          <cell r="CE1041"/>
          <cell r="CF1041"/>
          <cell r="CG1041"/>
          <cell r="CH1041"/>
          <cell r="CI1041"/>
          <cell r="CJ1041"/>
          <cell r="CK1041"/>
          <cell r="CL1041"/>
          <cell r="CT1041"/>
          <cell r="CU1041"/>
          <cell r="CV1041"/>
          <cell r="CW1041"/>
        </row>
        <row r="1042">
          <cell r="B1042">
            <v>2514</v>
          </cell>
          <cell r="C1042">
            <v>1038</v>
          </cell>
          <cell r="D1042"/>
          <cell r="E1042"/>
          <cell r="F1042"/>
          <cell r="G1042">
            <v>800096207108</v>
          </cell>
          <cell r="H1042" t="str">
            <v>นาย</v>
          </cell>
          <cell r="I1042" t="str">
            <v>กฤษดา</v>
          </cell>
          <cell r="J1042" t="str">
            <v>วณีสอน</v>
          </cell>
          <cell r="K1042" t="str">
            <v>2 5003 00021 58 7</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จังหวัดฮอด</v>
          </cell>
          <cell r="T1042" t="str">
            <v>ผบE466</v>
          </cell>
          <cell r="U1042">
            <v>2564</v>
          </cell>
          <cell r="V1042" t="str">
            <v>ผบE590</v>
          </cell>
          <cell r="W1042">
            <v>2564</v>
          </cell>
          <cell r="X1042"/>
          <cell r="Y1042"/>
          <cell r="Z1042"/>
          <cell r="AA1042">
            <v>12</v>
          </cell>
          <cell r="AB1042">
            <v>10</v>
          </cell>
          <cell r="AC1042">
            <v>2564</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นายกฤษดา วณีสอน</v>
          </cell>
          <cell r="BU1042">
            <v>883263011912</v>
          </cell>
          <cell r="BV1042" t="str">
            <v>1.นายฤษดา วรีสอน 
2.นางสาวพิกุล วณีสอน
3.นายประทีป ค้วงเขียว</v>
          </cell>
          <cell r="BW1042" t="str">
            <v>จำเลยที่ 1
จำเลยที่ 2
คู่สมรสจำเลยที่ 2</v>
          </cell>
          <cell r="BX1042" t="str">
            <v>2-5003-00021-58-7
3-5003-00096-67-4
1-5002-00006-61-8</v>
          </cell>
          <cell r="BY1042"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2" t="str">
            <v>พบ</v>
          </cell>
          <cell r="CA1042"/>
          <cell r="CB1042"/>
          <cell r="CC1042"/>
          <cell r="CD1042" t="str">
            <v>นายกฤษดา วณีสอน</v>
          </cell>
          <cell r="CE1042"/>
          <cell r="CF1042"/>
          <cell r="CG1042"/>
          <cell r="CH1042"/>
          <cell r="CI1042"/>
          <cell r="CJ1042"/>
          <cell r="CK1042"/>
          <cell r="CL1042"/>
          <cell r="CT1042"/>
          <cell r="CU1042"/>
          <cell r="CV1042"/>
          <cell r="CW1042"/>
        </row>
        <row r="1043">
          <cell r="B1043">
            <v>2515</v>
          </cell>
          <cell r="C1043">
            <v>1039</v>
          </cell>
          <cell r="D1043"/>
          <cell r="E1043"/>
          <cell r="F1043"/>
          <cell r="G1043">
            <v>800094639591</v>
          </cell>
          <cell r="H1043" t="str">
            <v>นาย</v>
          </cell>
          <cell r="I1043" t="str">
            <v>ผจญ</v>
          </cell>
          <cell r="J1043" t="str">
            <v>วงค์ไชย</v>
          </cell>
          <cell r="K1043" t="str">
            <v>3 5015 00405 51 5</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ผบ4393</v>
          </cell>
          <cell r="U1043">
            <v>2563</v>
          </cell>
          <cell r="V1043">
            <v>7116</v>
          </cell>
          <cell r="W1043">
            <v>2563</v>
          </cell>
          <cell r="X1043"/>
          <cell r="Y1043"/>
          <cell r="Z1043"/>
          <cell r="AA1043">
            <v>19</v>
          </cell>
          <cell r="AB1043">
            <v>10</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16/8/2567</v>
          </cell>
          <cell r="BC1043">
            <v>600</v>
          </cell>
          <cell r="BD1043">
            <v>8</v>
          </cell>
          <cell r="BE1043">
            <v>8</v>
          </cell>
          <cell r="BF1043">
            <v>2568</v>
          </cell>
          <cell r="BG1043">
            <v>0</v>
          </cell>
          <cell r="BH1043" t="str">
            <v>-</v>
          </cell>
          <cell r="BI1043" t="str">
            <v>-</v>
          </cell>
          <cell r="BJ1043" t="str">
            <v>-</v>
          </cell>
          <cell r="BK1043">
            <v>0</v>
          </cell>
          <cell r="BL1043">
            <v>760</v>
          </cell>
          <cell r="BM1043">
            <v>0</v>
          </cell>
          <cell r="BN1043" t="str">
            <v/>
          </cell>
          <cell r="BO1043" t="str">
            <v/>
          </cell>
          <cell r="BP1043" t="str">
            <v/>
          </cell>
          <cell r="BQ1043" t="str">
            <v>-</v>
          </cell>
          <cell r="BR1043" t="str">
            <v>-</v>
          </cell>
          <cell r="BS1043" t="str">
            <v>-</v>
          </cell>
          <cell r="BT1043" t="str">
            <v>นายผจญ วงค์ไชย</v>
          </cell>
          <cell r="BU1043">
            <v>883263010790</v>
          </cell>
          <cell r="BV1043" t="str">
            <v>1.นายผจญ วงค์ไชย
2.นางสาววิมลพรรณ บุญปั๋น</v>
          </cell>
          <cell r="BW1043" t="str">
            <v>จำเลยที่ 1
จำเลยที่ 2</v>
          </cell>
          <cell r="BX1043" t="str">
            <v>3-5015-00405-51-5
3-5001-00434-10-0</v>
          </cell>
          <cell r="BY1043"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3" t="str">
            <v>พบ</v>
          </cell>
          <cell r="CA1043"/>
          <cell r="CB1043"/>
          <cell r="CC1043"/>
          <cell r="CD1043" t="str">
            <v>นายผจญ วงค์ไชย</v>
          </cell>
          <cell r="CE1043"/>
          <cell r="CF1043"/>
          <cell r="CG1043"/>
          <cell r="CH1043"/>
          <cell r="CI1043"/>
          <cell r="CJ1043"/>
          <cell r="CK1043"/>
          <cell r="CL1043"/>
          <cell r="CT1043"/>
          <cell r="CU1043"/>
          <cell r="CV1043"/>
          <cell r="CW1043"/>
        </row>
        <row r="1044">
          <cell r="B1044">
            <v>2516</v>
          </cell>
          <cell r="C1044">
            <v>1040</v>
          </cell>
          <cell r="D1044"/>
          <cell r="E1044"/>
          <cell r="F1044"/>
          <cell r="G1044">
            <v>800078051649</v>
          </cell>
          <cell r="H1044" t="str">
            <v>นาย</v>
          </cell>
          <cell r="I1044" t="str">
            <v>สมบุญ</v>
          </cell>
          <cell r="J1044" t="str">
            <v>สีเหลือง</v>
          </cell>
          <cell r="K1044" t="str">
            <v>3 5206 00034 69 1</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ผบE1036</v>
          </cell>
          <cell r="U1044">
            <v>2563</v>
          </cell>
          <cell r="V1044">
            <v>1281</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สืบทรัพย์ (คำสั่ง 21/2/2567) // รายงานวันที่ (9/8/2567)</v>
          </cell>
          <cell r="BC1044">
            <v>1200</v>
          </cell>
          <cell r="BD1044">
            <v>8</v>
          </cell>
          <cell r="BE1044">
            <v>8</v>
          </cell>
          <cell r="BF1044">
            <v>2568</v>
          </cell>
          <cell r="BG1044">
            <v>0</v>
          </cell>
          <cell r="BH1044" t="str">
            <v>-</v>
          </cell>
          <cell r="BI1044" t="str">
            <v>-</v>
          </cell>
          <cell r="BJ1044" t="str">
            <v>-</v>
          </cell>
          <cell r="BK1044">
            <v>0</v>
          </cell>
          <cell r="BL1044">
            <v>1765</v>
          </cell>
          <cell r="BM1044">
            <v>0</v>
          </cell>
          <cell r="BN1044" t="str">
            <v/>
          </cell>
          <cell r="BO1044" t="str">
            <v/>
          </cell>
          <cell r="BP1044" t="str">
            <v/>
          </cell>
          <cell r="BQ1044" t="str">
            <v>-</v>
          </cell>
          <cell r="BR1044" t="str">
            <v>-</v>
          </cell>
          <cell r="BS1044" t="str">
            <v>-</v>
          </cell>
          <cell r="BT1044" t="str">
            <v>นายสมบุญ สีเหลือง</v>
          </cell>
          <cell r="BU1044">
            <v>883263010794</v>
          </cell>
          <cell r="BV1044" t="str">
            <v>1.นายสมบุญ สีเหลือง 
2.นางสาวปิยะพร กัณทะวงค์
3.นายเอกภพ ทรายมูล 
4.นางสาวอริสา สมมิตร์</v>
          </cell>
          <cell r="BW1044" t="str">
            <v>จำเลยที่ 1
จำเลยที่ 2
คู่สมรสจำเลยที่ 2
จำเลยที่ 3</v>
          </cell>
          <cell r="BX1044" t="str">
            <v>3-5206-00034-69-1
3-5019-00544-84-9
3-5010-00287-68-8
1-5099-01520-76-6</v>
          </cell>
          <cell r="BY1044"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นายสมบุญ สีเหลือง</v>
          </cell>
          <cell r="CE1044"/>
          <cell r="CF1044"/>
          <cell r="CG1044"/>
          <cell r="CH1044"/>
          <cell r="CI1044"/>
          <cell r="CJ1044"/>
          <cell r="CK1044"/>
          <cell r="CL1044"/>
          <cell r="CT1044"/>
          <cell r="CU1044"/>
          <cell r="CV1044"/>
          <cell r="CW1044"/>
        </row>
        <row r="1045">
          <cell r="B1045">
            <v>2517</v>
          </cell>
          <cell r="C1045">
            <v>1041</v>
          </cell>
          <cell r="D1045"/>
          <cell r="E1045"/>
          <cell r="F1045"/>
          <cell r="G1045">
            <v>800093106055</v>
          </cell>
          <cell r="H1045" t="str">
            <v>นาง</v>
          </cell>
          <cell r="I1045" t="str">
            <v>จงรักษ์</v>
          </cell>
          <cell r="J1045" t="str">
            <v>คำใจ</v>
          </cell>
          <cell r="K1045" t="str">
            <v>3 5711 00629 99 8</v>
          </cell>
          <cell r="L1045" t="str">
            <v>บิ๊กซี หางดง</v>
          </cell>
          <cell r="M1045" t="str">
            <v>เชียงใหม่ 3</v>
          </cell>
          <cell r="N1045">
            <v>8</v>
          </cell>
          <cell r="O1045" t="str">
            <v>แก้ไขปัญหาหนี้นอกระบบ PSA</v>
          </cell>
          <cell r="P1045" t="str">
            <v>1.บุคคลค้ำประกัน</v>
          </cell>
          <cell r="Q1045"/>
          <cell r="R1045"/>
          <cell r="S1045" t="str">
            <v>แขวงเชียงใหม่</v>
          </cell>
          <cell r="T1045" t="str">
            <v>ผบE1026</v>
          </cell>
          <cell r="U1045">
            <v>2563</v>
          </cell>
          <cell r="V1045">
            <v>1280</v>
          </cell>
          <cell r="W1045">
            <v>2563</v>
          </cell>
          <cell r="X1045"/>
          <cell r="Y1045"/>
          <cell r="Z1045"/>
          <cell r="AA1045">
            <v>28</v>
          </cell>
          <cell r="AB1045">
            <v>9</v>
          </cell>
          <cell r="AC1045">
            <v>2563</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รายงานวันที่ 22/8/2567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นางจงรักษ์ คำใจ</v>
          </cell>
          <cell r="BU1045">
            <v>883263010791</v>
          </cell>
          <cell r="BV1045" t="str">
            <v>1.นางจงรักษ์ คำใจ
2.นายเสริม คำใจ 
3.นางสาวปัทมา เลาพงศ์</v>
          </cell>
          <cell r="BW1045" t="str">
            <v>จำเลยที่ 1
คู่สมรสจำเลยที่ 1
จำเลยที่ 2</v>
          </cell>
          <cell r="BX1045" t="str">
            <v>3-5711-00629-99-8
3-5005-00131-36-8
3-5001-00349-65-0</v>
          </cell>
          <cell r="BY1045"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5" t="str">
            <v>พบ</v>
          </cell>
          <cell r="CA1045"/>
          <cell r="CB1045"/>
          <cell r="CC1045"/>
          <cell r="CD1045" t="str">
            <v>นางจงรักษ์ คำใจ</v>
          </cell>
          <cell r="CE1045"/>
          <cell r="CF1045"/>
          <cell r="CG1045"/>
          <cell r="CH1045"/>
          <cell r="CI1045"/>
          <cell r="CJ1045"/>
          <cell r="CK1045"/>
          <cell r="CL1045"/>
          <cell r="CU1045"/>
          <cell r="CV1045"/>
          <cell r="CW1045"/>
        </row>
        <row r="1046">
          <cell r="B1046">
            <v>2518</v>
          </cell>
          <cell r="C1046">
            <v>1042</v>
          </cell>
          <cell r="D1046"/>
          <cell r="E1046"/>
          <cell r="F1046"/>
          <cell r="G1046">
            <v>800042807787</v>
          </cell>
          <cell r="H1046" t="str">
            <v>นาง</v>
          </cell>
          <cell r="I1046" t="str">
            <v>หมอกคำ</v>
          </cell>
          <cell r="J1046" t="str">
            <v>มูลคำ</v>
          </cell>
          <cell r="K1046" t="str">
            <v>3 5012 00586 06 9</v>
          </cell>
          <cell r="L1046" t="str">
            <v>สันป่าตอง</v>
          </cell>
          <cell r="M1046" t="str">
            <v>เชียงใหม่ 3</v>
          </cell>
          <cell r="N1046">
            <v>8</v>
          </cell>
          <cell r="O1046" t="str">
            <v>ธนาคารประชาชน</v>
          </cell>
          <cell r="P1046" t="str">
            <v>1.บุคคลค้ำประกัน</v>
          </cell>
          <cell r="Q1046"/>
          <cell r="R1046"/>
          <cell r="S1046" t="str">
            <v>แขวงเชียงใหม่</v>
          </cell>
          <cell r="T1046" t="str">
            <v>ผบ4885</v>
          </cell>
          <cell r="U1046">
            <v>2561</v>
          </cell>
          <cell r="V1046" t="str">
            <v>ผบ.7572</v>
          </cell>
          <cell r="W1046">
            <v>2561</v>
          </cell>
          <cell r="X1046"/>
          <cell r="Y1046"/>
          <cell r="Z1046"/>
          <cell r="AA1046">
            <v>14</v>
          </cell>
          <cell r="AB1046">
            <v>8</v>
          </cell>
          <cell r="AC1046">
            <v>2561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v>900</v>
          </cell>
          <cell r="BD1046">
            <v>8</v>
          </cell>
          <cell r="BE1046">
            <v>8</v>
          </cell>
          <cell r="BF1046">
            <v>2568</v>
          </cell>
          <cell r="BG1046">
            <v>0</v>
          </cell>
          <cell r="BH1046" t="str">
            <v>-</v>
          </cell>
          <cell r="BI1046" t="str">
            <v>-</v>
          </cell>
          <cell r="BJ1046" t="str">
            <v>-</v>
          </cell>
          <cell r="BK1046">
            <v>0</v>
          </cell>
          <cell r="BL1046">
            <v>1465</v>
          </cell>
          <cell r="BM1046">
            <v>0</v>
          </cell>
          <cell r="BN1046" t="str">
            <v/>
          </cell>
          <cell r="BO1046" t="str">
            <v/>
          </cell>
          <cell r="BP1046" t="str">
            <v/>
          </cell>
          <cell r="BQ1046" t="str">
            <v>-</v>
          </cell>
          <cell r="BR1046" t="str">
            <v>-</v>
          </cell>
          <cell r="BS1046" t="str">
            <v>-</v>
          </cell>
          <cell r="BT1046" t="str">
            <v>นางหมอกคำ มูลคำ</v>
          </cell>
          <cell r="BU1046">
            <v>823761010076</v>
          </cell>
          <cell r="BV1046" t="str">
            <v>1.นางหมอกคำ  มูลคำ
2.นางสาววีรวรรณ  มูลคำ
3.นายกิตติคุณ   ขันณะษา</v>
          </cell>
          <cell r="BW1046" t="str">
            <v>จำเลยที่ 1
จำเลยที่ 2
จำเลยที่ 3</v>
          </cell>
          <cell r="BX1046" t="str">
            <v>3-5012-00586-06-9
3-5012-00586-07-7
3-5099-01019-51-6</v>
          </cell>
          <cell r="BY1046"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6" t="str">
            <v>พบทรัพย์</v>
          </cell>
          <cell r="CA1046"/>
          <cell r="CB1046"/>
          <cell r="CC1046" t="str">
            <v>วชิราภรณ์</v>
          </cell>
          <cell r="CD1046" t="str">
            <v>นางหมอกคำ มูลคำ</v>
          </cell>
          <cell r="CE1046"/>
          <cell r="CF1046"/>
          <cell r="CG1046"/>
          <cell r="CH1046"/>
          <cell r="CI1046"/>
          <cell r="CJ1046"/>
          <cell r="CK1046"/>
          <cell r="CL1046"/>
          <cell r="CT1046">
            <v>243902</v>
          </cell>
          <cell r="CU1046"/>
          <cell r="CV1046"/>
          <cell r="CW1046"/>
        </row>
        <row r="1047">
          <cell r="B1047">
            <v>2519</v>
          </cell>
          <cell r="C1047">
            <v>1043</v>
          </cell>
          <cell r="D1047"/>
          <cell r="E1047"/>
          <cell r="F1047"/>
          <cell r="G1047">
            <v>800043780454</v>
          </cell>
          <cell r="H1047" t="str">
            <v>นาง</v>
          </cell>
          <cell r="I1047" t="str">
            <v>ธัญนันท์</v>
          </cell>
          <cell r="J1047" t="str">
            <v>แก้วกาวิล</v>
          </cell>
          <cell r="K1047" t="str">
            <v>3 5012 00305 71 0</v>
          </cell>
          <cell r="L1047" t="str">
            <v>สันป่าตอง</v>
          </cell>
          <cell r="M1047" t="str">
            <v>เชียงใหม่ 3</v>
          </cell>
          <cell r="N1047">
            <v>8</v>
          </cell>
          <cell r="O1047" t="str">
            <v>ธนาคารประาชน</v>
          </cell>
          <cell r="P1047" t="str">
            <v>1.บุคคลค้ำประกัน</v>
          </cell>
          <cell r="Q1047"/>
          <cell r="R1047"/>
          <cell r="S1047" t="str">
            <v>แขวงเชียงใหม่</v>
          </cell>
          <cell r="T1047" t="str">
            <v>ผบ.6714</v>
          </cell>
          <cell r="U1047">
            <v>2561</v>
          </cell>
          <cell r="V1047" t="str">
            <v>ผบ.8020</v>
          </cell>
          <cell r="W1047">
            <v>2561</v>
          </cell>
          <cell r="X1047"/>
          <cell r="Y1047"/>
          <cell r="Z1047"/>
          <cell r="AA1047">
            <v>21</v>
          </cell>
          <cell r="AB1047">
            <v>8</v>
          </cell>
          <cell r="AC1047">
            <v>61</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รายงานผลสืบทรัพย์ 11/9/2567</v>
          </cell>
          <cell r="BC1047">
            <v>1200</v>
          </cell>
          <cell r="BD1047">
            <v>8</v>
          </cell>
          <cell r="BE1047">
            <v>8</v>
          </cell>
          <cell r="BF1047">
            <v>2568</v>
          </cell>
          <cell r="BG1047">
            <v>0</v>
          </cell>
          <cell r="BH1047" t="str">
            <v>-</v>
          </cell>
          <cell r="BI1047" t="str">
            <v>-</v>
          </cell>
          <cell r="BJ1047" t="str">
            <v>-</v>
          </cell>
          <cell r="BK1047">
            <v>0</v>
          </cell>
          <cell r="BL1047">
            <v>1365</v>
          </cell>
          <cell r="BM1047">
            <v>0</v>
          </cell>
          <cell r="BN1047" t="str">
            <v/>
          </cell>
          <cell r="BO1047" t="str">
            <v/>
          </cell>
          <cell r="BP1047" t="str">
            <v/>
          </cell>
          <cell r="BQ1047" t="str">
            <v>-</v>
          </cell>
          <cell r="BR1047" t="str">
            <v>-</v>
          </cell>
          <cell r="BS1047" t="str">
            <v>-</v>
          </cell>
          <cell r="BT1047" t="str">
            <v>นางธัญนันท์ แก้วกาวิล</v>
          </cell>
          <cell r="BU1047">
            <v>823761010183</v>
          </cell>
          <cell r="BV1047" t="str">
            <v>1.นางธัญนันท์    แก้วนา
2.นายธนวัตน์    แก้วกาวิล
3.นางสาวยุภาพร    อารีมิตร
4.นางสุภีร์   หน่อตุ้ย</v>
          </cell>
          <cell r="BW1047" t="str">
            <v>จำเลยที่ 1
คู่สมรสจำเลยที่ 1
จำเลยที่ 2
จำเลยที่ 3</v>
          </cell>
          <cell r="BX1047" t="str">
            <v>3-5012-00305-71-0
3-5012-00311-99-0
3-5012-00327-09-8
3-3610-00991-72-7</v>
          </cell>
          <cell r="BY1047"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7" t="str">
            <v>พบทรัพย์</v>
          </cell>
          <cell r="CA1047"/>
          <cell r="CB1047"/>
          <cell r="CC1047" t="str">
            <v>วชิราภรณ์</v>
          </cell>
          <cell r="CD1047" t="str">
            <v>นางธัญนันท์ แก้วกาวิล</v>
          </cell>
          <cell r="CE1047"/>
          <cell r="CF1047"/>
          <cell r="CG1047"/>
          <cell r="CH1047"/>
          <cell r="CI1047"/>
          <cell r="CJ1047"/>
          <cell r="CK1047"/>
          <cell r="CL1047"/>
          <cell r="CT1047">
            <v>243902</v>
          </cell>
          <cell r="CU1047"/>
          <cell r="CV1047"/>
          <cell r="CW1047"/>
        </row>
        <row r="1048">
          <cell r="B1048">
            <v>2520</v>
          </cell>
          <cell r="C1048">
            <v>1044</v>
          </cell>
          <cell r="D1048"/>
          <cell r="E1048"/>
          <cell r="F1048"/>
          <cell r="G1048">
            <v>800076871691</v>
          </cell>
          <cell r="H1048" t="str">
            <v>นางสาว</v>
          </cell>
          <cell r="I1048" t="str">
            <v>น้ำฝน</v>
          </cell>
          <cell r="J1048" t="str">
            <v>ช่างกลกิจ</v>
          </cell>
          <cell r="K1048" t="str">
            <v>1 5799 00152 41 1</v>
          </cell>
          <cell r="L1048" t="str">
            <v>บิ๊กซี หางดง</v>
          </cell>
          <cell r="M1048" t="str">
            <v>เชียงใหม่ 3</v>
          </cell>
          <cell r="N1048">
            <v>8</v>
          </cell>
          <cell r="O1048" t="str">
            <v>ธนาคารประชาชน</v>
          </cell>
          <cell r="P1048" t="str">
            <v>1.บุคคลค้ำประกัน</v>
          </cell>
          <cell r="Q1048"/>
          <cell r="R1048"/>
          <cell r="S1048" t="str">
            <v>แขวงเชียงใหม่</v>
          </cell>
          <cell r="T1048" t="str">
            <v>ผบ5295</v>
          </cell>
          <cell r="U1048">
            <v>2563</v>
          </cell>
          <cell r="V1048" t="str">
            <v>ผบ8016</v>
          </cell>
          <cell r="W1048">
            <v>2563</v>
          </cell>
          <cell r="X1048">
            <v>16</v>
          </cell>
          <cell r="Y1048">
            <v>11</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นางสาวน้ำฝน ช่างกลกิจ</v>
          </cell>
          <cell r="BU1048">
            <v>883263011417</v>
          </cell>
          <cell r="BV1048" t="str">
            <v>1.นางสาวปิ่นปินันธ์ ช่างกลกิจ
2.นายสราวุธ กันทะไชย
3.นายวุฒืไกร วรรณการ
4.นางอทัย วรรณการ</v>
          </cell>
          <cell r="BW1048" t="str">
            <v xml:space="preserve">จำเลยที่ 1
คู่สมรสจำเลยที่ 1
จำเลยที่ 2
คู่สมรสจำเลยที่ 2
</v>
          </cell>
          <cell r="BX1048" t="str">
            <v>1-5799-00152-41-1
1-5601-00134-50-9
3-5003-00014-18-0
3-5003-00038-24-1</v>
          </cell>
          <cell r="BY1048"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8" t="str">
            <v>พบ</v>
          </cell>
          <cell r="CA1048"/>
          <cell r="CB1048"/>
          <cell r="CC1048"/>
          <cell r="CD1048"/>
          <cell r="CE1048"/>
          <cell r="CF1048"/>
          <cell r="CG1048"/>
          <cell r="CH1048"/>
          <cell r="CI1048"/>
          <cell r="CJ1048"/>
          <cell r="CK1048"/>
          <cell r="CL1048"/>
          <cell r="CT1048"/>
          <cell r="CU1048"/>
          <cell r="CV1048"/>
          <cell r="CW1048"/>
        </row>
        <row r="1049">
          <cell r="B1049">
            <v>2521</v>
          </cell>
          <cell r="C1049">
            <v>1045</v>
          </cell>
          <cell r="D1049"/>
          <cell r="E1049"/>
          <cell r="F1049"/>
          <cell r="G1049">
            <v>800094950121</v>
          </cell>
          <cell r="H1049" t="str">
            <v>นาง</v>
          </cell>
          <cell r="I1049" t="str">
            <v>วันเพ็ญ</v>
          </cell>
          <cell r="J1049" t="str">
            <v>แก้วคำ</v>
          </cell>
          <cell r="K1049" t="str">
            <v>3 5106 00550 38 9</v>
          </cell>
          <cell r="L1049" t="str">
            <v>บิ๊กซี หางดง</v>
          </cell>
          <cell r="M1049" t="str">
            <v>เชียงใหม่ 3</v>
          </cell>
          <cell r="N1049">
            <v>8</v>
          </cell>
          <cell r="O1049" t="str">
            <v>แก้ไขปัญหาหนี้นอกระบบ PSA</v>
          </cell>
          <cell r="P1049" t="str">
            <v>1.บุคคลค้ำประกัน</v>
          </cell>
          <cell r="Q1049"/>
          <cell r="R1049"/>
          <cell r="S1049" t="str">
            <v>จังหวัดลำพูน</v>
          </cell>
          <cell r="T1049" t="str">
            <v>ผบ.1989</v>
          </cell>
          <cell r="U1049">
            <v>2563</v>
          </cell>
          <cell r="V1049" t="str">
            <v>ผบ2711</v>
          </cell>
          <cell r="W1049">
            <v>2563</v>
          </cell>
          <cell r="X1049">
            <v>27</v>
          </cell>
          <cell r="Y1049">
            <v>10</v>
          </cell>
          <cell r="Z1049">
            <v>63</v>
          </cell>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สืบทรัพย์ (คำสั่ง 21/2/2567) // รายงานวันที่ 16/8/2567</v>
          </cell>
          <cell r="BC1049">
            <v>900</v>
          </cell>
          <cell r="BD1049">
            <v>8</v>
          </cell>
          <cell r="BE1049">
            <v>8</v>
          </cell>
          <cell r="BF1049">
            <v>2568</v>
          </cell>
          <cell r="BG1049">
            <v>0</v>
          </cell>
          <cell r="BH1049" t="str">
            <v>-</v>
          </cell>
          <cell r="BI1049" t="str">
            <v>-</v>
          </cell>
          <cell r="BJ1049" t="str">
            <v>-</v>
          </cell>
          <cell r="BK1049">
            <v>0</v>
          </cell>
          <cell r="BL1049">
            <v>1470</v>
          </cell>
          <cell r="BM1049">
            <v>0</v>
          </cell>
          <cell r="BN1049" t="str">
            <v/>
          </cell>
          <cell r="BO1049" t="str">
            <v/>
          </cell>
          <cell r="BP1049" t="str">
            <v/>
          </cell>
          <cell r="BQ1049" t="str">
            <v>-</v>
          </cell>
          <cell r="BR1049" t="str">
            <v>-</v>
          </cell>
          <cell r="BS1049" t="str">
            <v>-</v>
          </cell>
          <cell r="BT1049" t="str">
            <v>นางวันเพ็ญ แก้วคำ</v>
          </cell>
          <cell r="BU1049">
            <v>883263011415</v>
          </cell>
          <cell r="BV1049" t="str">
            <v>1.นางวันเพ็ญ แก้วคำ 
2.นายปัญญา แก้วคำ
3.นางสาวอนัญญา อะกะเรือน</v>
          </cell>
          <cell r="BW1049" t="str">
            <v>จำเลยที่ 1
คู่สมรสจำเลยที่ 1
จำเลยที่ 2</v>
          </cell>
          <cell r="BX1049" t="str">
            <v>3-5106-00550-38-9
3-5016-00280-91-9
1-5052-00040-69-1</v>
          </cell>
          <cell r="BY1049"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9" t="str">
            <v>พบ</v>
          </cell>
          <cell r="CA1049"/>
          <cell r="CB1049"/>
          <cell r="CC1049"/>
          <cell r="CD1049" t="str">
            <v>นางวันเพ็ญ แก้วคำ</v>
          </cell>
          <cell r="CE1049"/>
          <cell r="CF1049"/>
          <cell r="CG1049"/>
          <cell r="CH1049"/>
          <cell r="CI1049"/>
          <cell r="CJ1049"/>
          <cell r="CK1049"/>
          <cell r="CL1049"/>
          <cell r="CT1049"/>
          <cell r="CU1049"/>
          <cell r="CV1049"/>
          <cell r="CW1049"/>
        </row>
        <row r="1050">
          <cell r="B1050">
            <v>2522</v>
          </cell>
          <cell r="C1050">
            <v>1046</v>
          </cell>
          <cell r="D1050"/>
          <cell r="E1050"/>
          <cell r="F1050"/>
          <cell r="G1050">
            <v>800052496109</v>
          </cell>
          <cell r="H1050" t="str">
            <v>นาย</v>
          </cell>
          <cell r="I1050" t="str">
            <v>ชัยพร</v>
          </cell>
          <cell r="J1050" t="str">
            <v>เทียนอ้าย</v>
          </cell>
          <cell r="K1050" t="str">
            <v>3 5019 00687 69 1</v>
          </cell>
          <cell r="L1050" t="str">
            <v>สารภี</v>
          </cell>
          <cell r="M1050" t="str">
            <v>เชียงใหม่ 3</v>
          </cell>
          <cell r="N1050">
            <v>8</v>
          </cell>
          <cell r="O1050" t="str">
            <v>ธนาคารประชาชน</v>
          </cell>
          <cell r="P1050" t="str">
            <v>2.หลักทรัพย์ค้ำประกัน</v>
          </cell>
          <cell r="Q1050"/>
          <cell r="R1050"/>
          <cell r="S1050" t="str">
            <v>แขวงเชียงใหม่</v>
          </cell>
          <cell r="T1050" t="str">
            <v>ผบE756</v>
          </cell>
          <cell r="U1050">
            <v>2563</v>
          </cell>
          <cell r="V1050" t="str">
            <v>E955</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(รอบ 1) - ไม่พบทรัพย์ 7/8/2567</v>
          </cell>
          <cell r="BC1050">
            <v>300</v>
          </cell>
          <cell r="BD1050">
            <v>17</v>
          </cell>
          <cell r="BE1050">
            <v>2</v>
          </cell>
          <cell r="BF1050">
            <v>2568</v>
          </cell>
          <cell r="BG1050">
            <v>0</v>
          </cell>
          <cell r="BH1050" t="str">
            <v>-</v>
          </cell>
          <cell r="BI1050" t="str">
            <v>-</v>
          </cell>
          <cell r="BJ1050" t="str">
            <v>-</v>
          </cell>
          <cell r="BK1050">
            <v>0</v>
          </cell>
          <cell r="BL1050">
            <v>220</v>
          </cell>
          <cell r="BM1050">
            <v>0</v>
          </cell>
          <cell r="BN1050">
            <v>23</v>
          </cell>
          <cell r="BO1050">
            <v>5</v>
          </cell>
          <cell r="BP1050">
            <v>2568</v>
          </cell>
          <cell r="BQ1050" t="str">
            <v>-</v>
          </cell>
          <cell r="BR1050" t="str">
            <v>-</v>
          </cell>
          <cell r="BS1050" t="str">
            <v>-</v>
          </cell>
          <cell r="BT1050" t="str">
            <v>นายชัยพร เทียนอ้าย</v>
          </cell>
          <cell r="BU1050">
            <v>883263010779</v>
          </cell>
          <cell r="BV1050" t="str">
            <v>นายชัยพร เทียนอ้าย</v>
          </cell>
          <cell r="BW1050" t="str">
            <v>จำเลย</v>
          </cell>
          <cell r="BX1050" t="str">
            <v>3-5019-00687-69-1</v>
          </cell>
          <cell r="BY1050" t="str">
            <v>- ไม่พบว่ามีกรรมสิทธิ์ในที่ดิน อ.สารภี จ.เชียงใหม่</v>
          </cell>
          <cell r="BZ1050" t="str">
            <v>ไม่พบทรัพย์</v>
          </cell>
          <cell r="CA1050"/>
          <cell r="CB1050">
            <v>1</v>
          </cell>
          <cell r="CC1050" t="str">
            <v>ธิติพร</v>
          </cell>
          <cell r="CD1050"/>
          <cell r="CE1050"/>
          <cell r="CF1050"/>
          <cell r="CG1050"/>
          <cell r="CH1050"/>
          <cell r="CI1050"/>
          <cell r="CJ1050"/>
          <cell r="CK1050"/>
          <cell r="CL1050"/>
          <cell r="CT1050">
            <v>243840</v>
          </cell>
          <cell r="CU1050"/>
          <cell r="CV1050"/>
          <cell r="CW1050"/>
        </row>
        <row r="1051">
          <cell r="B1051">
            <v>2523</v>
          </cell>
          <cell r="C1051">
            <v>1047</v>
          </cell>
          <cell r="D1051"/>
          <cell r="E1051"/>
          <cell r="F1051"/>
          <cell r="G1051">
            <v>800084769333</v>
          </cell>
          <cell r="H1051" t="str">
            <v>นาย</v>
          </cell>
          <cell r="I1051" t="str">
            <v>ประกิต</v>
          </cell>
          <cell r="J1051" t="str">
            <v>แก้วด้วง</v>
          </cell>
          <cell r="K1051" t="str">
            <v>1 5099 00106 42 7</v>
          </cell>
          <cell r="L1051" t="str">
            <v>สารภี</v>
          </cell>
          <cell r="M1051" t="str">
            <v>เชียงใหม่ 3</v>
          </cell>
          <cell r="N1051">
            <v>8</v>
          </cell>
          <cell r="O1051" t="str">
            <v>ธนาคารประชาชน</v>
          </cell>
          <cell r="P1051" t="str">
            <v>1.บุคคลค้ำประกัน</v>
          </cell>
          <cell r="Q1051"/>
          <cell r="R1051"/>
          <cell r="S1051" t="str">
            <v>แขวงเชียงใหม่</v>
          </cell>
          <cell r="T1051" t="str">
            <v>ผบE762</v>
          </cell>
          <cell r="U1051">
            <v>2563</v>
          </cell>
          <cell r="V1051" t="str">
            <v>E972</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v>1500</v>
          </cell>
          <cell r="BD1051">
            <v>16</v>
          </cell>
          <cell r="BE1051">
            <v>5</v>
          </cell>
          <cell r="BF1051">
            <v>2568</v>
          </cell>
          <cell r="BG1051">
            <v>0</v>
          </cell>
          <cell r="BH1051" t="str">
            <v>-</v>
          </cell>
          <cell r="BI1051" t="str">
            <v>-</v>
          </cell>
          <cell r="BJ1051" t="str">
            <v>-</v>
          </cell>
          <cell r="BK1051">
            <v>0</v>
          </cell>
          <cell r="BL1051">
            <v>2130</v>
          </cell>
          <cell r="BM1051">
            <v>0</v>
          </cell>
          <cell r="BN1051" t="str">
            <v/>
          </cell>
          <cell r="BO1051" t="str">
            <v/>
          </cell>
          <cell r="BP1051" t="str">
            <v/>
          </cell>
          <cell r="BQ1051" t="str">
            <v>-</v>
          </cell>
          <cell r="BR1051" t="str">
            <v>-</v>
          </cell>
          <cell r="BS1051" t="str">
            <v>-</v>
          </cell>
          <cell r="BT1051" t="str">
            <v>นายประกิต แก้วด้วง</v>
          </cell>
          <cell r="BU1051">
            <v>883263010072</v>
          </cell>
          <cell r="BV1051"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1" t="str">
            <v xml:space="preserve">จำเลยที่ 1
จำเลยที่ 2
คู่สมรสจำเลยที่ 2
จำเลยที่ 3
คู่สมรสจำเลยที่ 3
</v>
          </cell>
          <cell r="BX1051" t="str">
            <v>1-5099-00106-42-7
1-5099-00153-75-1
1-5099-00415-58-6
3-5404-00397-86-2
3-6601-00912-59-1</v>
          </cell>
          <cell r="BY1051"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1" t="str">
            <v>พบทรัพย์</v>
          </cell>
          <cell r="CA1051"/>
          <cell r="CB1051"/>
          <cell r="CC1051" t="str">
            <v>วชิราภรณ์</v>
          </cell>
          <cell r="CD1051" t="str">
            <v>นายประกิต แก้วดวง</v>
          </cell>
          <cell r="CE1051"/>
          <cell r="CF1051"/>
          <cell r="CG1051"/>
          <cell r="CH1051"/>
          <cell r="CI1051"/>
          <cell r="CJ1051"/>
          <cell r="CK1051"/>
          <cell r="CL1051"/>
          <cell r="CT1051">
            <v>243852</v>
          </cell>
          <cell r="CU1051"/>
          <cell r="CV1051"/>
          <cell r="CW1051"/>
        </row>
        <row r="1052">
          <cell r="B1052">
            <v>2524</v>
          </cell>
          <cell r="C1052">
            <v>1048</v>
          </cell>
          <cell r="D1052"/>
          <cell r="E1052"/>
          <cell r="F1052"/>
          <cell r="G1052">
            <v>800084857765</v>
          </cell>
          <cell r="H1052" t="str">
            <v>นาย</v>
          </cell>
          <cell r="I1052" t="str">
            <v>ทวีพร</v>
          </cell>
          <cell r="J1052" t="str">
            <v>ปินตาวัน</v>
          </cell>
          <cell r="K1052" t="str">
            <v>3 5013 00179 77 5</v>
          </cell>
          <cell r="L1052" t="str">
            <v>สารภี</v>
          </cell>
          <cell r="M1052" t="str">
            <v>เชียงใหม่ 3</v>
          </cell>
          <cell r="N1052">
            <v>8</v>
          </cell>
          <cell r="O1052" t="str">
            <v>แก้ไขปัญหาหนี้นอกระบบ PSA</v>
          </cell>
          <cell r="P1052" t="str">
            <v>1.บุคคลค้ำประกัน</v>
          </cell>
          <cell r="Q1052"/>
          <cell r="R1052"/>
          <cell r="S1052" t="str">
            <v>แขวงเชียงใหม่</v>
          </cell>
          <cell r="T1052" t="str">
            <v>ผบE757</v>
          </cell>
          <cell r="U1052">
            <v>2563</v>
          </cell>
          <cell r="V1052" t="str">
            <v>E956</v>
          </cell>
          <cell r="W1052">
            <v>2563</v>
          </cell>
          <cell r="X1052"/>
          <cell r="Y1052"/>
          <cell r="Z1052"/>
          <cell r="AA1052">
            <v>14</v>
          </cell>
          <cell r="AB1052">
            <v>9</v>
          </cell>
          <cell r="AC1052">
            <v>63</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22/8/2567</v>
          </cell>
          <cell r="BC1052">
            <v>1500</v>
          </cell>
          <cell r="BD1052">
            <v>16</v>
          </cell>
          <cell r="BE1052">
            <v>5</v>
          </cell>
          <cell r="BF1052">
            <v>2568</v>
          </cell>
          <cell r="BG1052">
            <v>0</v>
          </cell>
          <cell r="BH1052" t="str">
            <v>-</v>
          </cell>
          <cell r="BI1052" t="str">
            <v>-</v>
          </cell>
          <cell r="BJ1052" t="str">
            <v>-</v>
          </cell>
          <cell r="BK1052">
            <v>0</v>
          </cell>
          <cell r="BL1052">
            <v>2765</v>
          </cell>
          <cell r="BM1052">
            <v>0</v>
          </cell>
          <cell r="BN1052" t="str">
            <v/>
          </cell>
          <cell r="BO1052" t="str">
            <v/>
          </cell>
          <cell r="BP1052" t="str">
            <v/>
          </cell>
          <cell r="BQ1052" t="str">
            <v>-</v>
          </cell>
          <cell r="BR1052" t="str">
            <v>-</v>
          </cell>
          <cell r="BS1052" t="str">
            <v>-</v>
          </cell>
          <cell r="BT1052" t="str">
            <v>นายทวีพร ปินตาวัน</v>
          </cell>
          <cell r="BU1052">
            <v>883263010069</v>
          </cell>
          <cell r="BV1052" t="str">
            <v>1.นายทวีพร    ปินตาวัน
2.นางสาวณัฎฐณิชา    ปินตาวัน
3.นายสงกรานต์   วรรณา
4.นายพัสกร    ลุงน้อย
5.นางสาวเนตรนภา   เบียงแล่</v>
          </cell>
          <cell r="BW1052" t="str">
            <v>จำเลยที่ 1
คู่สมรสจำเลยที่ 1
จำเลยที่ 2
จำเลยที่ 3
คู่สมรสจำเลยที่ 3</v>
          </cell>
          <cell r="BX1052" t="str">
            <v>3-5013-00179-77-5
1-5711-00056-19-3
1-5009-00008-25-7
8-5004-73002-39-7
8-5010-84012-20-1</v>
          </cell>
          <cell r="BY1052"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2" t="str">
            <v>พบทรัพย์</v>
          </cell>
          <cell r="CA1052"/>
          <cell r="CB1052"/>
          <cell r="CC1052" t="str">
            <v>วชิราภรณ์</v>
          </cell>
          <cell r="CD1052"/>
          <cell r="CE1052"/>
          <cell r="CF1052"/>
          <cell r="CG1052"/>
          <cell r="CH1052"/>
          <cell r="CI1052"/>
          <cell r="CJ1052"/>
          <cell r="CK1052"/>
          <cell r="CL1052"/>
          <cell r="CT1052">
            <v>243852</v>
          </cell>
          <cell r="CU1052"/>
          <cell r="CV1052"/>
          <cell r="CW1052"/>
        </row>
        <row r="1053">
          <cell r="B1053">
            <v>2525</v>
          </cell>
          <cell r="C1053">
            <v>1049</v>
          </cell>
          <cell r="D1053"/>
          <cell r="E1053"/>
          <cell r="F1053"/>
          <cell r="G1053">
            <v>800091409121</v>
          </cell>
          <cell r="H1053" t="str">
            <v>นาย</v>
          </cell>
          <cell r="I1053" t="str">
            <v>สมบุญ</v>
          </cell>
          <cell r="J1053" t="str">
            <v>อุ่นคำ</v>
          </cell>
          <cell r="K1053" t="str">
            <v>5 5020 00019 78 8</v>
          </cell>
          <cell r="L1053" t="str">
            <v>สารภี</v>
          </cell>
          <cell r="M1053" t="str">
            <v>เชียงใหม่ 3</v>
          </cell>
          <cell r="N1053">
            <v>8</v>
          </cell>
          <cell r="O1053" t="str">
            <v>ธนาคารประชาชน</v>
          </cell>
          <cell r="P1053" t="str">
            <v>1.บุคคลค้ำประกัน</v>
          </cell>
          <cell r="Q1053"/>
          <cell r="R1053"/>
          <cell r="S1053" t="str">
            <v>จังหวัดลำพูน</v>
          </cell>
          <cell r="T1053" t="str">
            <v>ผบ2428</v>
          </cell>
          <cell r="U1053">
            <v>2563</v>
          </cell>
          <cell r="V1053" t="str">
            <v>ผบ.43</v>
          </cell>
          <cell r="W1053">
            <v>2564</v>
          </cell>
          <cell r="AA1053">
            <v>9</v>
          </cell>
          <cell r="AB1053">
            <v>3</v>
          </cell>
          <cell r="AC1053">
            <v>64</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13/8/2567</v>
          </cell>
          <cell r="BC1053">
            <v>900</v>
          </cell>
          <cell r="BD1053">
            <v>16</v>
          </cell>
          <cell r="BE1053">
            <v>5</v>
          </cell>
          <cell r="BF1053">
            <v>2568</v>
          </cell>
          <cell r="BG1053">
            <v>0</v>
          </cell>
          <cell r="BH1053" t="str">
            <v>-</v>
          </cell>
          <cell r="BI1053" t="str">
            <v>-</v>
          </cell>
          <cell r="BJ1053" t="str">
            <v>-</v>
          </cell>
          <cell r="BK1053">
            <v>0</v>
          </cell>
          <cell r="BL1053">
            <v>960</v>
          </cell>
          <cell r="BM1053">
            <v>0</v>
          </cell>
          <cell r="BN1053" t="str">
            <v/>
          </cell>
          <cell r="BO1053" t="str">
            <v/>
          </cell>
          <cell r="BP1053" t="str">
            <v/>
          </cell>
          <cell r="BQ1053" t="str">
            <v>-</v>
          </cell>
          <cell r="BR1053" t="str">
            <v>-</v>
          </cell>
          <cell r="BS1053" t="str">
            <v>-</v>
          </cell>
          <cell r="BT1053" t="str">
            <v>นายสมบุญ อุ่นคำ</v>
          </cell>
          <cell r="BU1053">
            <v>883263010051</v>
          </cell>
          <cell r="BV1053" t="str">
            <v>1.นายสมบุญ อุ่นคำ
2.นางรัฐนารี  จันทร์หาญ
3.นายอภินันท์   จันทร์หาญ</v>
          </cell>
          <cell r="BW1053" t="str">
            <v>จำเลยที่ 1
จำเลยที่ 2
คู่สมรสจำเลยที่ 2</v>
          </cell>
          <cell r="BX1053" t="str">
            <v>5-5020-00019-78-8
3-5020-00103-58-8
3-5102-00262-30-1</v>
          </cell>
          <cell r="BY1053"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3" t="str">
            <v>ไม่พบทรัพย์</v>
          </cell>
          <cell r="CA1053"/>
          <cell r="CB1053"/>
          <cell r="CC1053" t="str">
            <v>วชิราภรณ์</v>
          </cell>
          <cell r="CD1053"/>
          <cell r="CE1053"/>
          <cell r="CF1053"/>
          <cell r="CG1053"/>
          <cell r="CH1053"/>
          <cell r="CI1053"/>
          <cell r="CJ1053"/>
          <cell r="CK1053"/>
          <cell r="CL1053"/>
          <cell r="CT1053">
            <v>243852</v>
          </cell>
          <cell r="CU1053"/>
          <cell r="CV1053"/>
          <cell r="CW1053"/>
        </row>
        <row r="1054">
          <cell r="B1054">
            <v>2526</v>
          </cell>
          <cell r="C1054">
            <v>1050</v>
          </cell>
          <cell r="D1054"/>
          <cell r="E1054"/>
          <cell r="F1054"/>
          <cell r="G1054">
            <v>800095184720</v>
          </cell>
          <cell r="H1054" t="str">
            <v>นางสาว</v>
          </cell>
          <cell r="I1054" t="str">
            <v>รัตนา</v>
          </cell>
          <cell r="J1054" t="str">
            <v>วณีสอน</v>
          </cell>
          <cell r="K1054" t="str">
            <v>2 5003 00021 57 9</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ผบE1572</v>
          </cell>
          <cell r="U1054">
            <v>2565</v>
          </cell>
          <cell r="V1054" t="str">
            <v>ผบE2607</v>
          </cell>
          <cell r="W1054">
            <v>2565</v>
          </cell>
          <cell r="X1054">
            <v>11</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11/9/2567</v>
          </cell>
          <cell r="BC1054">
            <v>900</v>
          </cell>
          <cell r="BD1054">
            <v>11</v>
          </cell>
          <cell r="BE1054">
            <v>6</v>
          </cell>
          <cell r="BF1054">
            <v>2568</v>
          </cell>
          <cell r="BG1054">
            <v>0</v>
          </cell>
          <cell r="BH1054" t="str">
            <v>-</v>
          </cell>
          <cell r="BI1054" t="str">
            <v>-</v>
          </cell>
          <cell r="BJ1054" t="str">
            <v>-</v>
          </cell>
          <cell r="BK1054">
            <v>0</v>
          </cell>
          <cell r="BL1054">
            <v>1345</v>
          </cell>
          <cell r="BM1054">
            <v>0</v>
          </cell>
          <cell r="BN1054" t="str">
            <v/>
          </cell>
          <cell r="BO1054" t="str">
            <v/>
          </cell>
          <cell r="BP1054" t="str">
            <v/>
          </cell>
          <cell r="BQ1054" t="str">
            <v>-</v>
          </cell>
          <cell r="BR1054" t="str">
            <v>-</v>
          </cell>
          <cell r="BS1054" t="str">
            <v>-</v>
          </cell>
          <cell r="BT1054" t="str">
            <v>นางสาวรัตนา วณีสอน</v>
          </cell>
          <cell r="BU1054">
            <v>883263010086</v>
          </cell>
          <cell r="BV1054" t="str">
            <v>1.นางสาวรัตนา  วณีสอน
2.นางสาวพิกุล  วณีสอน
3.นายประทีป   ด้วงเขียว</v>
          </cell>
          <cell r="BW1054" t="str">
            <v>จำเลยที่ 1
จำเลยที่ 2
คู่สมรสจำเลยที่ 2</v>
          </cell>
          <cell r="BX1054" t="str">
            <v>2-5003-00021-57-9
3-5003-00096-67-4
1-5002-00006-61-8</v>
          </cell>
          <cell r="BY1054"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4" t="str">
            <v>พบทรัพย์</v>
          </cell>
          <cell r="CA1054"/>
          <cell r="CB1054"/>
          <cell r="CC1054" t="str">
            <v>วชิราภรณ์</v>
          </cell>
          <cell r="CD1054"/>
          <cell r="CE1054"/>
          <cell r="CF1054"/>
          <cell r="CG1054"/>
          <cell r="CH1054"/>
          <cell r="CI1054"/>
          <cell r="CJ1054"/>
          <cell r="CK1054"/>
          <cell r="CL1054"/>
          <cell r="CT1054">
            <v>243902</v>
          </cell>
          <cell r="CU1054"/>
          <cell r="CV1054"/>
          <cell r="CW1054"/>
        </row>
        <row r="1055">
          <cell r="B1055">
            <v>2527</v>
          </cell>
          <cell r="C1055">
            <v>1051</v>
          </cell>
          <cell r="D1055"/>
          <cell r="E1055"/>
          <cell r="F1055"/>
          <cell r="G1055">
            <v>800014579661</v>
          </cell>
          <cell r="H1055" t="str">
            <v>นางสาว</v>
          </cell>
          <cell r="I1055" t="str">
            <v>อำไพ</v>
          </cell>
          <cell r="J1055" t="str">
            <v>จันทรา</v>
          </cell>
          <cell r="K1055" t="str">
            <v>3 5019 00430 89 4</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ผบ.5560</v>
          </cell>
          <cell r="U1055">
            <v>2559</v>
          </cell>
          <cell r="V1055">
            <v>12504</v>
          </cell>
          <cell r="W1055">
            <v>2559</v>
          </cell>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22/8/2567</v>
          </cell>
          <cell r="BC1055">
            <v>1500</v>
          </cell>
          <cell r="BD1055">
            <v>16</v>
          </cell>
          <cell r="BE1055">
            <v>5</v>
          </cell>
          <cell r="BF1055">
            <v>2568</v>
          </cell>
          <cell r="BG1055">
            <v>0</v>
          </cell>
          <cell r="BH1055" t="str">
            <v>-</v>
          </cell>
          <cell r="BI1055" t="str">
            <v>-</v>
          </cell>
          <cell r="BJ1055" t="str">
            <v>-</v>
          </cell>
          <cell r="BK1055">
            <v>0</v>
          </cell>
          <cell r="BL1055">
            <v>1485</v>
          </cell>
          <cell r="BM1055">
            <v>0</v>
          </cell>
          <cell r="BN1055" t="str">
            <v/>
          </cell>
          <cell r="BO1055" t="str">
            <v/>
          </cell>
          <cell r="BP1055" t="str">
            <v/>
          </cell>
          <cell r="BQ1055" t="str">
            <v>-</v>
          </cell>
          <cell r="BR1055" t="str">
            <v>-</v>
          </cell>
          <cell r="BS1055" t="str">
            <v>-</v>
          </cell>
          <cell r="BT1055" t="str">
            <v>นางสาวอำไพ จันทรา</v>
          </cell>
          <cell r="BU1055">
            <v>0</v>
          </cell>
          <cell r="BV1055" t="str">
            <v>1.นางสาวอำไพ    จันทรา
2.นางผา  จันทรา
3.นางสุนีย์    คำชมภู
4.นายมงคล   คำชมภู
5.นางบัวเร็ว   ศรีบุญกอง</v>
          </cell>
          <cell r="BW1055" t="str">
            <v>จำเลยที่ 1
ทายาทโดยธรรมจำเลยที่ 1
จำเลยที่ 2
คู่สมรสจำเลยที่ 2
จำเลยที่ 3</v>
          </cell>
          <cell r="BX1055" t="str">
            <v>3-5019-00430-89-4
3-5019-00430-88-6
3-5019-00436-70-1
3-5019-00401-17-7
3-5019-00436-69-8</v>
          </cell>
          <cell r="BY1055"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5" t="str">
            <v>พบทรัพย์</v>
          </cell>
          <cell r="CA1055"/>
          <cell r="CB1055"/>
          <cell r="CC1055" t="str">
            <v>วชิราภรณ์</v>
          </cell>
          <cell r="CD1055" t="str">
            <v>นางสาวอำไพ จันทรา</v>
          </cell>
          <cell r="CE1055"/>
          <cell r="CF1055"/>
          <cell r="CG1055"/>
          <cell r="CH1055"/>
          <cell r="CI1055"/>
          <cell r="CJ1055"/>
          <cell r="CK1055"/>
          <cell r="CL1055"/>
          <cell r="CT1055">
            <v>243852</v>
          </cell>
          <cell r="CU1055"/>
          <cell r="CV1055"/>
          <cell r="CW1055"/>
        </row>
        <row r="1056">
          <cell r="B1056">
            <v>2528</v>
          </cell>
          <cell r="C1056">
            <v>1052</v>
          </cell>
          <cell r="D1056"/>
          <cell r="E1056"/>
          <cell r="F1056"/>
          <cell r="G1056">
            <v>800015109807</v>
          </cell>
          <cell r="H1056" t="str">
            <v>นาย</v>
          </cell>
          <cell r="I1056" t="str">
            <v>นราห์</v>
          </cell>
          <cell r="J1056" t="str">
            <v>ชมภูยอด</v>
          </cell>
          <cell r="K1056" t="str">
            <v>3 5013 00755 06 7</v>
          </cell>
          <cell r="L1056" t="str">
            <v>สารภี</v>
          </cell>
          <cell r="M1056" t="str">
            <v>เชียงใหม่ 3</v>
          </cell>
          <cell r="N1056">
            <v>8</v>
          </cell>
          <cell r="O1056" t="str">
            <v>ธนาคารประชาชน</v>
          </cell>
          <cell r="P1056" t="str">
            <v>1.บุคคลค้ำประกัน</v>
          </cell>
          <cell r="Q1056"/>
          <cell r="R1056"/>
          <cell r="S1056" t="str">
            <v>แขวงเชียงใหม่</v>
          </cell>
          <cell r="T1056" t="str">
            <v>ผบ6971</v>
          </cell>
          <cell r="U1056">
            <v>2559</v>
          </cell>
          <cell r="V1056">
            <v>5374</v>
          </cell>
          <cell r="W1056">
            <v>2559</v>
          </cell>
          <cell r="X1056"/>
          <cell r="Y1056"/>
          <cell r="Z1056"/>
          <cell r="AA1056">
            <v>2</v>
          </cell>
          <cell r="AB1056">
            <v>8</v>
          </cell>
          <cell r="AC1056">
            <v>2559</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v>1200</v>
          </cell>
          <cell r="BD1056">
            <v>16</v>
          </cell>
          <cell r="BE1056">
            <v>5</v>
          </cell>
          <cell r="BF1056">
            <v>2568</v>
          </cell>
          <cell r="BG1056">
            <v>0</v>
          </cell>
          <cell r="BH1056" t="str">
            <v>-</v>
          </cell>
          <cell r="BI1056" t="str">
            <v>-</v>
          </cell>
          <cell r="BJ1056" t="str">
            <v>-</v>
          </cell>
          <cell r="BK1056">
            <v>0</v>
          </cell>
          <cell r="BL1056">
            <v>1800</v>
          </cell>
          <cell r="BM1056">
            <v>0</v>
          </cell>
          <cell r="BN1056" t="str">
            <v/>
          </cell>
          <cell r="BO1056" t="str">
            <v/>
          </cell>
          <cell r="BP1056" t="str">
            <v/>
          </cell>
          <cell r="BQ1056" t="str">
            <v>-</v>
          </cell>
          <cell r="BR1056" t="str">
            <v>-</v>
          </cell>
          <cell r="BS1056" t="str">
            <v>-</v>
          </cell>
          <cell r="BT1056" t="str">
            <v>นายนราห์ ชมภูยอด</v>
          </cell>
          <cell r="BU1056">
            <v>823758010658</v>
          </cell>
          <cell r="BV1056" t="str">
            <v xml:space="preserve">1.นายนราห์   ชมภูยอด
2.นางอรุณรัตน์  ธนูชัย
3.นายเสฎฐวุฒิ   นาบำรุง
4.นายพุทธิวงศ์    เปาป่า
</v>
          </cell>
          <cell r="BW1056" t="str">
            <v>จำเลยที่ 1
คู่สมรสจำเลยที่ 1
จำเลยที่ 2
จำเลยที่ 3</v>
          </cell>
          <cell r="BX1056" t="str">
            <v>3-5013-00755-06-7
3-5104-00402-84-0
3-4014-00347-69-7
1-5508-00037-14-0</v>
          </cell>
          <cell r="BY1056"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6" t="str">
            <v>ไม่พบทรัพย์</v>
          </cell>
          <cell r="CA1056"/>
          <cell r="CB1056"/>
          <cell r="CC1056" t="str">
            <v>วชิราภรณ์</v>
          </cell>
          <cell r="CD1056" t="str">
            <v>นายนราห์ ชมภูยอด</v>
          </cell>
          <cell r="CE1056"/>
          <cell r="CF1056"/>
          <cell r="CG1056"/>
          <cell r="CH1056"/>
          <cell r="CI1056"/>
          <cell r="CJ1056"/>
          <cell r="CK1056"/>
          <cell r="CL1056"/>
          <cell r="CT1056">
            <v>243852</v>
          </cell>
          <cell r="CU1056"/>
          <cell r="CV1056"/>
          <cell r="CW1056"/>
        </row>
        <row r="1057">
          <cell r="B1057">
            <v>2529</v>
          </cell>
          <cell r="C1057">
            <v>1053</v>
          </cell>
          <cell r="D1057"/>
          <cell r="E1057"/>
          <cell r="F1057"/>
          <cell r="G1057">
            <v>800066488126</v>
          </cell>
          <cell r="H1057" t="str">
            <v>นาง</v>
          </cell>
          <cell r="I1057" t="str">
            <v>ปวีณา</v>
          </cell>
          <cell r="J1057" t="str">
            <v>กาติ๊บ</v>
          </cell>
          <cell r="K1057" t="str">
            <v>1 5099 00186 05 6</v>
          </cell>
          <cell r="L1057" t="str">
            <v>สารภี</v>
          </cell>
          <cell r="M1057" t="str">
            <v>เชียงใหม่ 3</v>
          </cell>
          <cell r="N1057">
            <v>8</v>
          </cell>
          <cell r="O1057" t="str">
            <v>ธนาคารประชาชน</v>
          </cell>
          <cell r="P1057" t="str">
            <v>4.ไม่มีหลักประกัน</v>
          </cell>
          <cell r="Q1057"/>
          <cell r="R1057"/>
          <cell r="S1057" t="str">
            <v>จังหวัดเชียงคำ</v>
          </cell>
          <cell r="T1057" t="str">
            <v>ผบE252</v>
          </cell>
          <cell r="U1057">
            <v>2563</v>
          </cell>
          <cell r="V1057" t="str">
            <v>ผบE129</v>
          </cell>
          <cell r="W1057">
            <v>2563</v>
          </cell>
          <cell r="X1057"/>
          <cell r="Y1057"/>
          <cell r="Z1057"/>
          <cell r="AA1057">
            <v>8</v>
          </cell>
          <cell r="AB1057">
            <v>9</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รายงานผลสืบทรัพย์ 13/8/2567</v>
          </cell>
          <cell r="BC1057">
            <v>600</v>
          </cell>
          <cell r="BD1057">
            <v>16</v>
          </cell>
          <cell r="BE1057">
            <v>5</v>
          </cell>
          <cell r="BF1057">
            <v>2568</v>
          </cell>
          <cell r="BG1057">
            <v>0</v>
          </cell>
          <cell r="BH1057" t="str">
            <v>-</v>
          </cell>
          <cell r="BI1057" t="str">
            <v>-</v>
          </cell>
          <cell r="BJ1057" t="str">
            <v>-</v>
          </cell>
          <cell r="BK1057">
            <v>0</v>
          </cell>
          <cell r="BL1057">
            <v>875</v>
          </cell>
          <cell r="BM1057">
            <v>0</v>
          </cell>
          <cell r="BN1057" t="str">
            <v/>
          </cell>
          <cell r="BO1057" t="str">
            <v/>
          </cell>
          <cell r="BP1057" t="str">
            <v/>
          </cell>
          <cell r="BQ1057" t="str">
            <v>-</v>
          </cell>
          <cell r="BR1057" t="str">
            <v>-</v>
          </cell>
          <cell r="BS1057" t="str">
            <v>-</v>
          </cell>
          <cell r="BT1057" t="str">
            <v>นางปวีณา กาติ๊บ</v>
          </cell>
          <cell r="BU1057">
            <v>883262011768</v>
          </cell>
          <cell r="BV1057" t="str">
            <v xml:space="preserve">1.นางปวีณา   กาติ๊บ
2.นายหรือด.ต.ธนาธิป  กาติ๊บ
</v>
          </cell>
          <cell r="BW1057" t="str">
            <v>จำเลยที่ 1
คู่สมรสจำเลยที่ 1</v>
          </cell>
          <cell r="BX1057" t="str">
            <v>1-5099-00186-05-6
3-5603-01001-46-4</v>
          </cell>
          <cell r="BY1057"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7" t="str">
            <v>ไม่พบทรัพย์</v>
          </cell>
          <cell r="CA1057"/>
          <cell r="CB1057"/>
          <cell r="CC1057" t="str">
            <v>วชิราภรณ์</v>
          </cell>
          <cell r="CD1057" t="str">
            <v>นางปวีณา กาติ๊บ</v>
          </cell>
          <cell r="CE1057"/>
          <cell r="CF1057"/>
          <cell r="CG1057"/>
          <cell r="CH1057"/>
          <cell r="CI1057"/>
          <cell r="CJ1057"/>
          <cell r="CK1057"/>
          <cell r="CL1057"/>
          <cell r="CM1057"/>
          <cell r="CN1057"/>
          <cell r="CO1057"/>
          <cell r="CP1057"/>
          <cell r="CQ1057"/>
          <cell r="CR1057"/>
          <cell r="CS1057"/>
          <cell r="CT1057">
            <v>243852</v>
          </cell>
          <cell r="CU1057"/>
          <cell r="CV1057"/>
          <cell r="CW1057"/>
        </row>
        <row r="1058">
          <cell r="B1058">
            <v>2530</v>
          </cell>
          <cell r="C1058">
            <v>1054</v>
          </cell>
          <cell r="D1058"/>
          <cell r="E1058"/>
          <cell r="F1058"/>
          <cell r="G1058">
            <v>800028152695</v>
          </cell>
          <cell r="H1058" t="str">
            <v>นางสาว</v>
          </cell>
          <cell r="I1058" t="str">
            <v>นุชจีรา</v>
          </cell>
          <cell r="J1058" t="str">
            <v>วงค์ชัย</v>
          </cell>
          <cell r="K1058" t="str">
            <v>1 5099 00225 37 0</v>
          </cell>
          <cell r="L1058" t="str">
            <v>สารภี</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ผบ.2408</v>
          </cell>
          <cell r="U1058">
            <v>2562</v>
          </cell>
          <cell r="V1058" t="str">
            <v>ผบ.3667</v>
          </cell>
          <cell r="W1058">
            <v>2562</v>
          </cell>
          <cell r="X1058"/>
          <cell r="Y1058"/>
          <cell r="Z1058"/>
          <cell r="AA1058">
            <v>26</v>
          </cell>
          <cell r="AB1058">
            <v>5</v>
          </cell>
          <cell r="AC1058">
            <v>2562</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มีคำสั่งยกเลิกสืบ วันที่ 24/4/2567 เนื่องจากลูกหนี้ชำระปิดบัญชี</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นางสาวนุชจีรา วงค์ชัย</v>
          </cell>
          <cell r="BU1058">
            <v>823761010355</v>
          </cell>
          <cell r="BV1058"/>
          <cell r="BW1058"/>
          <cell r="BX1058"/>
          <cell r="BY1058"/>
          <cell r="BZ1058"/>
          <cell r="CA1058"/>
          <cell r="CB1058"/>
          <cell r="CC1058"/>
          <cell r="CD1058" t="str">
            <v>นางสาวนุชจีรา วงค์ชัย</v>
          </cell>
          <cell r="CE1058"/>
          <cell r="CF1058"/>
          <cell r="CG1058"/>
          <cell r="CH1058"/>
          <cell r="CI1058"/>
          <cell r="CJ1058"/>
          <cell r="CK1058"/>
          <cell r="CL1058"/>
          <cell r="CM1058"/>
          <cell r="CN1058"/>
          <cell r="CO1058"/>
          <cell r="CP1058"/>
          <cell r="CQ1058"/>
          <cell r="CR1058"/>
          <cell r="CS1058"/>
          <cell r="CT1058"/>
          <cell r="CU1058"/>
          <cell r="CV1058"/>
          <cell r="CW1058"/>
        </row>
        <row r="1059">
          <cell r="B1059">
            <v>2531</v>
          </cell>
          <cell r="C1059">
            <v>1055</v>
          </cell>
          <cell r="D1059"/>
          <cell r="E1059"/>
          <cell r="F1059"/>
          <cell r="G1059">
            <v>800122722955</v>
          </cell>
          <cell r="H1059" t="str">
            <v>นาง</v>
          </cell>
          <cell r="I1059" t="str">
            <v>ศิริพร</v>
          </cell>
          <cell r="J1059" t="str">
            <v>ทาเรือน</v>
          </cell>
          <cell r="K1059" t="str">
            <v>3 5012 00151 28 3</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ผบE459</v>
          </cell>
          <cell r="U1059">
            <v>2566</v>
          </cell>
          <cell r="V1059" t="str">
            <v>ผบE3616</v>
          </cell>
          <cell r="W1059">
            <v>2566</v>
          </cell>
          <cell r="X1059"/>
          <cell r="Y1059"/>
          <cell r="Z1059"/>
          <cell r="AA1059">
            <v>23</v>
          </cell>
          <cell r="AB1059">
            <v>5</v>
          </cell>
          <cell r="AC1059">
            <v>2566</v>
          </cell>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11/9/2567</v>
          </cell>
          <cell r="BC1059">
            <v>1200</v>
          </cell>
          <cell r="BD1059">
            <v>11</v>
          </cell>
          <cell r="BE1059">
            <v>4</v>
          </cell>
          <cell r="BF1059">
            <v>2568</v>
          </cell>
          <cell r="BG1059">
            <v>0</v>
          </cell>
          <cell r="BH1059" t="str">
            <v>-</v>
          </cell>
          <cell r="BI1059" t="str">
            <v>-</v>
          </cell>
          <cell r="BJ1059" t="str">
            <v>-</v>
          </cell>
          <cell r="BK1059">
            <v>0</v>
          </cell>
          <cell r="BL1059">
            <v>1445</v>
          </cell>
          <cell r="BM1059">
            <v>0</v>
          </cell>
          <cell r="BN1059">
            <v>4</v>
          </cell>
          <cell r="BO1059">
            <v>7</v>
          </cell>
          <cell r="BP1059">
            <v>2568</v>
          </cell>
          <cell r="BQ1059" t="str">
            <v>-</v>
          </cell>
          <cell r="BR1059" t="str">
            <v>-</v>
          </cell>
          <cell r="BS1059" t="str">
            <v>-</v>
          </cell>
          <cell r="BT1059" t="str">
            <v>นางศิริพร ทาเรือน</v>
          </cell>
          <cell r="BU1059">
            <v>888165010396</v>
          </cell>
          <cell r="BV1059" t="str">
            <v>1.นางศิริพร   ทาเรือน
2.ส.อ.เจริญ  ทาเรือน
3.นางกาญจนา  ทาเรือน
4.นายบุญช่วย  ทาเรือน</v>
          </cell>
          <cell r="BW1059" t="str">
            <v>จำเลยที่ 1
คู่สมรสจำเลยที่ 1
จำเลยที่ 2
คู่สมรสจำเลยที่ 2</v>
          </cell>
          <cell r="BX1059" t="str">
            <v>3-5012-00151-28-3
3-5012-00246-68-3
3-5012-00647-48-3
3-5012-00246-70-5</v>
          </cell>
          <cell r="BY1059"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9" t="str">
            <v>พบทรัพย์</v>
          </cell>
          <cell r="CA1059"/>
          <cell r="CB1059"/>
          <cell r="CC1059" t="str">
            <v>วชิราภรณ์</v>
          </cell>
          <cell r="CD1059" t="str">
            <v>นางศิริพร ทาเรือน</v>
          </cell>
          <cell r="CE1059"/>
          <cell r="CF1059"/>
          <cell r="CG1059"/>
          <cell r="CH1059"/>
          <cell r="CI1059"/>
          <cell r="CJ1059"/>
          <cell r="CK1059"/>
          <cell r="CL1059"/>
          <cell r="CT1059">
            <v>243902</v>
          </cell>
          <cell r="CU1059"/>
          <cell r="CV1059"/>
          <cell r="CW1059"/>
        </row>
        <row r="1060">
          <cell r="B1060">
            <v>2532</v>
          </cell>
          <cell r="C1060">
            <v>1056</v>
          </cell>
          <cell r="D1060"/>
          <cell r="E1060"/>
          <cell r="F1060"/>
          <cell r="G1060">
            <v>800095120146</v>
          </cell>
          <cell r="H1060" t="str">
            <v>นาย</v>
          </cell>
          <cell r="I1060" t="str">
            <v>ขยัน</v>
          </cell>
          <cell r="J1060" t="str">
            <v>ธรรมไชย</v>
          </cell>
          <cell r="K1060" t="str">
            <v>3 5012 01051 79 7</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ผบE5492</v>
          </cell>
          <cell r="U1060">
            <v>2565</v>
          </cell>
          <cell r="V1060" t="str">
            <v>ผบE7605</v>
          </cell>
          <cell r="W1060">
            <v>2565</v>
          </cell>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1835</v>
          </cell>
          <cell r="BM1060">
            <v>0</v>
          </cell>
          <cell r="BN1060">
            <v>3</v>
          </cell>
          <cell r="BO1060">
            <v>4</v>
          </cell>
          <cell r="BP1060">
            <v>2568</v>
          </cell>
          <cell r="BQ1060" t="str">
            <v>-</v>
          </cell>
          <cell r="BR1060" t="str">
            <v>-</v>
          </cell>
          <cell r="BS1060" t="str">
            <v>-</v>
          </cell>
          <cell r="BT1060" t="str">
            <v>นายขยัน ธรรมไชย</v>
          </cell>
          <cell r="BU1060">
            <v>888165010390</v>
          </cell>
          <cell r="BV1060" t="str">
            <v>1.นายขยัน  ธรรมไชย
2.นางอรพรรณ  ประอุต
3.นายธงรบ  ประอุต
4.นางสาวสุณีย์  อุ่นอกแดง
5.นายนิมิตร อุ่นอกแดง</v>
          </cell>
          <cell r="BW1060" t="str">
            <v>จำเลยที่ 1
จำเลยที่ 2
คู่สมรสจำเลยที่ 2
จำเลยที่ 3
คู่สมรสจำเลยที่ 3</v>
          </cell>
          <cell r="BX1060" t="str">
            <v>3-5012-01051-79-1
3-5012-01051-39-8
3-5012-00141-93-8
3-5015-00134-64-3
3-5002-00737-7-6</v>
          </cell>
          <cell r="BY1060"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60" t="str">
            <v>พบทรัพย์</v>
          </cell>
          <cell r="CA1060"/>
          <cell r="CB1060"/>
          <cell r="CC1060" t="str">
            <v>ลลิตา</v>
          </cell>
          <cell r="CD1060"/>
          <cell r="CE1060"/>
          <cell r="CF1060"/>
          <cell r="CG1060"/>
          <cell r="CH1060"/>
          <cell r="CI1060"/>
          <cell r="CJ1060"/>
          <cell r="CK1060"/>
          <cell r="CL1060"/>
          <cell r="CT1060">
            <v>243854</v>
          </cell>
          <cell r="CU1060"/>
          <cell r="CV1060"/>
          <cell r="CW1060"/>
        </row>
        <row r="1061">
          <cell r="B1061">
            <v>2533</v>
          </cell>
          <cell r="C1061">
            <v>1057</v>
          </cell>
          <cell r="D1061"/>
          <cell r="E1061"/>
          <cell r="F1061"/>
          <cell r="G1061">
            <v>800046648195</v>
          </cell>
          <cell r="H1061" t="str">
            <v>นาย</v>
          </cell>
          <cell r="I1061" t="str">
            <v>นคร</v>
          </cell>
          <cell r="J1061" t="str">
            <v>สะสมจิตต์</v>
          </cell>
          <cell r="K1061" t="str">
            <v>3 5012 00608 45 3</v>
          </cell>
          <cell r="L1061" t="str">
            <v>สันป่าตอง</v>
          </cell>
          <cell r="M1061" t="str">
            <v>เชียงใหม่ 3</v>
          </cell>
          <cell r="N1061">
            <v>8</v>
          </cell>
          <cell r="O1061" t="str">
            <v>ธนาคารประชาชน</v>
          </cell>
          <cell r="P1061" t="str">
            <v>1.บุคคลค้ำประกัน</v>
          </cell>
          <cell r="Q1061"/>
          <cell r="R1061"/>
          <cell r="S1061" t="str">
            <v>แขวงเชียงใหม่</v>
          </cell>
          <cell r="T1061" t="str">
            <v>ผบE5494</v>
          </cell>
          <cell r="U1061">
            <v>2565</v>
          </cell>
          <cell r="V1061" t="str">
            <v>ผบE7541</v>
          </cell>
          <cell r="W1061">
            <v>2565</v>
          </cell>
          <cell r="X1061"/>
          <cell r="Y1061"/>
          <cell r="Z1061"/>
          <cell r="AA1061">
            <v>31</v>
          </cell>
          <cell r="AB1061">
            <v>10</v>
          </cell>
          <cell r="AC1061">
            <v>2565</v>
          </cell>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รายงานผลสืบทรัพย์ 23/7/2567</v>
          </cell>
          <cell r="BC1061">
            <v>1500</v>
          </cell>
          <cell r="BD1061">
            <v>24</v>
          </cell>
          <cell r="BE1061">
            <v>1</v>
          </cell>
          <cell r="BF1061">
            <v>2568</v>
          </cell>
          <cell r="BG1061">
            <v>0</v>
          </cell>
          <cell r="BH1061" t="str">
            <v>-</v>
          </cell>
          <cell r="BI1061" t="str">
            <v>-</v>
          </cell>
          <cell r="BJ1061" t="str">
            <v>-</v>
          </cell>
          <cell r="BK1061">
            <v>0</v>
          </cell>
          <cell r="BL1061">
            <v>1695</v>
          </cell>
          <cell r="BM1061">
            <v>0</v>
          </cell>
          <cell r="BN1061">
            <v>3</v>
          </cell>
          <cell r="BO1061">
            <v>4</v>
          </cell>
          <cell r="BP1061">
            <v>2568</v>
          </cell>
          <cell r="BQ1061" t="str">
            <v>-</v>
          </cell>
          <cell r="BR1061" t="str">
            <v>-</v>
          </cell>
          <cell r="BS1061" t="str">
            <v>-</v>
          </cell>
          <cell r="BT1061" t="str">
            <v>นายนคร สะสมจิตต์</v>
          </cell>
          <cell r="BU1061">
            <v>888165010397</v>
          </cell>
          <cell r="BV1061" t="str">
            <v xml:space="preserve"> </v>
          </cell>
          <cell r="BW1061" t="str">
            <v>จำเลยที่ 1
จำเลยที่ 2
คู่สมรสจำเลยที่ 2
จำเลยที่ 3
คู่สมรสจำเลยที่ 3</v>
          </cell>
          <cell r="BX1061" t="str">
            <v>3-5012-00608-45-3
1-5099-00106-30-3
1-5012-00071-57-7
3-5012-00611-85-3
3-5012-00611-13-6</v>
          </cell>
          <cell r="BY1061"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1" t="str">
            <v>พบทรัพย์</v>
          </cell>
          <cell r="CA1061"/>
          <cell r="CB1061"/>
          <cell r="CC1061" t="str">
            <v>ลลิตา</v>
          </cell>
          <cell r="CD1061" t="str">
            <v>นายนคร สะสมจิตต์</v>
          </cell>
          <cell r="CE1061"/>
          <cell r="CF1061"/>
          <cell r="CG1061"/>
          <cell r="CH1061"/>
          <cell r="CI1061"/>
          <cell r="CJ1061"/>
          <cell r="CK1061"/>
          <cell r="CL1061"/>
          <cell r="CT1061">
            <v>243854</v>
          </cell>
          <cell r="CU1061"/>
          <cell r="CV1061"/>
          <cell r="CW1061"/>
        </row>
        <row r="1062">
          <cell r="B1062">
            <v>2534</v>
          </cell>
          <cell r="C1062">
            <v>1058</v>
          </cell>
          <cell r="D1062"/>
          <cell r="E1062"/>
          <cell r="F1062"/>
          <cell r="G1062">
            <v>800030228533</v>
          </cell>
          <cell r="H1062" t="str">
            <v>นาง</v>
          </cell>
          <cell r="I1062" t="str">
            <v>ศิริขวัญ</v>
          </cell>
          <cell r="J1062" t="str">
            <v>ตาวงค์</v>
          </cell>
          <cell r="K1062" t="str">
            <v>3 5010 00262 72 3</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cell r="R1062"/>
          <cell r="S1062" t="str">
            <v>จังหวัดฝาง</v>
          </cell>
          <cell r="T1062" t="str">
            <v>ผบE1409</v>
          </cell>
          <cell r="U1062">
            <v>2566</v>
          </cell>
          <cell r="V1062" t="str">
            <v>ผบE1556</v>
          </cell>
          <cell r="W1062">
            <v>2566</v>
          </cell>
          <cell r="X1062">
            <v>12</v>
          </cell>
          <cell r="Y1062">
            <v>12</v>
          </cell>
          <cell r="Z1062">
            <v>2566</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สืบแล้ว รายงานผลสืบ 5/7/2567</v>
          </cell>
          <cell r="BC1062">
            <v>1500</v>
          </cell>
          <cell r="BD1062">
            <v>7</v>
          </cell>
          <cell r="BE1062">
            <v>5</v>
          </cell>
          <cell r="BF1062">
            <v>2568</v>
          </cell>
          <cell r="BG1062">
            <v>0</v>
          </cell>
          <cell r="BH1062" t="str">
            <v>-</v>
          </cell>
          <cell r="BI1062" t="str">
            <v>-</v>
          </cell>
          <cell r="BJ1062" t="str">
            <v>-</v>
          </cell>
          <cell r="BK1062">
            <v>0</v>
          </cell>
          <cell r="BL1062">
            <v>1785</v>
          </cell>
          <cell r="BM1062">
            <v>0</v>
          </cell>
          <cell r="BN1062">
            <v>31</v>
          </cell>
          <cell r="BO1062">
            <v>7</v>
          </cell>
          <cell r="BP1062">
            <v>2568</v>
          </cell>
          <cell r="BQ1062" t="str">
            <v>-</v>
          </cell>
          <cell r="BR1062" t="str">
            <v>-</v>
          </cell>
          <cell r="BS1062" t="str">
            <v>-</v>
          </cell>
          <cell r="BT1062" t="str">
            <v>นางศิริขวัญ ตาวงค์</v>
          </cell>
          <cell r="BU1062">
            <v>883265010394</v>
          </cell>
          <cell r="BV1062"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2" t="str">
            <v>จำเลยที่ 1
คู่สมรสจำเลยที่ 1
จำเลยที่ 2
คู่สมรสจำเลยที่ 2
จำเลยที่ 3</v>
          </cell>
          <cell r="BX1062" t="str">
            <v>3-5010-00262-72-3
3-5009-00733-74-8
3-5010-00348-57-1
3-5010-00270-94-7
3-5010-00255-93-0</v>
          </cell>
          <cell r="BY1062"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2"/>
          <cell r="CA1062"/>
          <cell r="CB1062">
            <v>5</v>
          </cell>
          <cell r="CC1062"/>
          <cell r="CD1062" t="str">
            <v>นางศิริขวัญ ตาวงค์</v>
          </cell>
          <cell r="CE1062"/>
          <cell r="CF1062"/>
          <cell r="CG1062"/>
          <cell r="CH1062"/>
          <cell r="CI1062"/>
          <cell r="CJ1062"/>
          <cell r="CK1062"/>
          <cell r="CL1062"/>
          <cell r="CT1062"/>
          <cell r="CU1062"/>
          <cell r="CV1062"/>
          <cell r="CW1062"/>
        </row>
        <row r="1063">
          <cell r="B1063">
            <v>2535</v>
          </cell>
          <cell r="C1063">
            <v>1059</v>
          </cell>
          <cell r="D1063"/>
          <cell r="E1063"/>
          <cell r="F1063"/>
          <cell r="G1063">
            <v>800090838734</v>
          </cell>
          <cell r="H1063" t="str">
            <v>นางสาว</v>
          </cell>
          <cell r="I1063" t="str">
            <v>นิภา</v>
          </cell>
          <cell r="J1063" t="str">
            <v>บัวแผน</v>
          </cell>
          <cell r="K1063" t="str">
            <v>3 5099 00075 67 6</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ผบE6886</v>
          </cell>
          <cell r="U1063">
            <v>2566</v>
          </cell>
          <cell r="V1063" t="str">
            <v>ผบE8675</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v>900</v>
          </cell>
          <cell r="BD1063">
            <v>17</v>
          </cell>
          <cell r="BE1063">
            <v>2</v>
          </cell>
          <cell r="BF1063">
            <v>2568</v>
          </cell>
          <cell r="BG1063">
            <v>0</v>
          </cell>
          <cell r="BH1063" t="str">
            <v>-</v>
          </cell>
          <cell r="BI1063" t="str">
            <v>-</v>
          </cell>
          <cell r="BJ1063" t="str">
            <v>-</v>
          </cell>
          <cell r="BK1063">
            <v>0</v>
          </cell>
          <cell r="BL1063">
            <v>1025</v>
          </cell>
          <cell r="BM1063">
            <v>0</v>
          </cell>
          <cell r="BN1063">
            <v>10</v>
          </cell>
          <cell r="BO1063">
            <v>4</v>
          </cell>
          <cell r="BP1063">
            <v>2568</v>
          </cell>
          <cell r="BQ1063" t="str">
            <v>-</v>
          </cell>
          <cell r="BR1063" t="str">
            <v>-</v>
          </cell>
          <cell r="BS1063" t="str">
            <v>-</v>
          </cell>
          <cell r="BT1063" t="str">
            <v>นางสาวนิภา บัวแผน</v>
          </cell>
          <cell r="BU1063">
            <v>888166010121</v>
          </cell>
          <cell r="BV1063" t="str">
            <v>1. นางสาวนิภา บัวแผน
2. นางมาลี แซ่หยาง
3. นางสาววิลาวรรณ แสงศิริ</v>
          </cell>
          <cell r="BW1063" t="str">
            <v>จำเลยที่ 1
จำเลยที่ 2
จำเลยที่ 3</v>
          </cell>
          <cell r="BX1063" t="str">
            <v>3-5099-00075-67-6
3-5099-00075-69-2
3-5099-00075-75-7</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T1063">
            <v>243854</v>
          </cell>
          <cell r="CU1063"/>
          <cell r="CV1063"/>
          <cell r="CW1063"/>
        </row>
        <row r="1064">
          <cell r="B1064">
            <v>2536</v>
          </cell>
          <cell r="C1064">
            <v>1060</v>
          </cell>
          <cell r="D1064"/>
          <cell r="E1064"/>
          <cell r="F1064"/>
          <cell r="G1064">
            <v>800090837652</v>
          </cell>
          <cell r="H1064" t="str">
            <v>นางสาว</v>
          </cell>
          <cell r="I1064" t="str">
            <v>วิลาวรรณ</v>
          </cell>
          <cell r="J1064" t="str">
            <v>แสงศิริ</v>
          </cell>
          <cell r="K1064" t="str">
            <v>3 5099 00075 75 7</v>
          </cell>
          <cell r="L1064" t="str">
            <v>ดอยเต่า</v>
          </cell>
          <cell r="M1064" t="str">
            <v>เชียงใหม่ 3</v>
          </cell>
          <cell r="N1064">
            <v>8</v>
          </cell>
          <cell r="O1064" t="str">
            <v>ห้องแถว</v>
          </cell>
          <cell r="P1064" t="str">
            <v>1.บุคคลค้ำประกัน</v>
          </cell>
          <cell r="Q1064"/>
          <cell r="R1064"/>
          <cell r="S1064" t="str">
            <v>แขวงเชียงใหม่</v>
          </cell>
          <cell r="T1064" t="str">
            <v>ผบE6884</v>
          </cell>
          <cell r="U1064">
            <v>2566</v>
          </cell>
          <cell r="V1064" t="str">
            <v>ผบE8674</v>
          </cell>
          <cell r="W1064">
            <v>2566</v>
          </cell>
          <cell r="X1064"/>
          <cell r="Y1064"/>
          <cell r="Z1064"/>
          <cell r="AA1064">
            <v>25</v>
          </cell>
          <cell r="AB1064">
            <v>9</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รายงานผลสืบทรัพย์ - ไม่พบทรัพย์ 19/8/2567</v>
          </cell>
          <cell r="BC1064" t="str">
            <v/>
          </cell>
          <cell r="BD1064" t="str">
            <v/>
          </cell>
          <cell r="BE1064" t="str">
            <v/>
          </cell>
          <cell r="BF1064" t="str">
            <v/>
          </cell>
          <cell r="BG1064" t="str">
            <v/>
          </cell>
          <cell r="BH1064" t="str">
            <v/>
          </cell>
          <cell r="BI1064" t="str">
            <v/>
          </cell>
          <cell r="BJ1064" t="str">
            <v/>
          </cell>
          <cell r="BK1064" t="str">
            <v/>
          </cell>
          <cell r="BL1064" t="str">
            <v/>
          </cell>
          <cell r="BM1064" t="str">
            <v/>
          </cell>
          <cell r="BN1064" t="str">
            <v/>
          </cell>
          <cell r="BO1064" t="str">
            <v/>
          </cell>
          <cell r="BP1064" t="str">
            <v/>
          </cell>
          <cell r="BQ1064" t="str">
            <v/>
          </cell>
          <cell r="BR1064" t="str">
            <v/>
          </cell>
          <cell r="BS1064" t="str">
            <v/>
          </cell>
          <cell r="BT1064" t="str">
            <v>นางสาววิลาวรรณ แสงศิริ</v>
          </cell>
          <cell r="BU1064">
            <v>888166010122</v>
          </cell>
          <cell r="BV1064" t="str">
            <v>1. นางสาววิลาวรรณ แสงศิริ
2. นางมาลี แซ่หยาง
3. นางสาวนิภา บัวแผน</v>
          </cell>
          <cell r="BW1064" t="str">
            <v>จำเลยที่ 1
จำเลยที่ 2
จำเลยที่ 3</v>
          </cell>
          <cell r="BX1064" t="str">
            <v>3-5099-00075-75-7
3-5099-00075-69-2
3-5099-00075-67-6</v>
          </cell>
          <cell r="BY1064"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4" t="str">
            <v>ไม่พบทรัพย์</v>
          </cell>
          <cell r="CA1064"/>
          <cell r="CB1064">
            <v>3</v>
          </cell>
          <cell r="CC1064" t="str">
            <v>ธิติพร</v>
          </cell>
          <cell r="CD1064"/>
          <cell r="CE1064"/>
          <cell r="CF1064"/>
          <cell r="CG1064"/>
          <cell r="CH1064"/>
          <cell r="CI1064"/>
          <cell r="CJ1064"/>
          <cell r="CK1064"/>
          <cell r="CL1064"/>
          <cell r="CT1064"/>
          <cell r="CU1064"/>
          <cell r="CV1064"/>
          <cell r="CW1064"/>
        </row>
        <row r="1065">
          <cell r="B1065">
            <v>2537</v>
          </cell>
          <cell r="C1065">
            <v>1061</v>
          </cell>
          <cell r="D1065"/>
          <cell r="E1065"/>
          <cell r="F1065"/>
          <cell r="G1065">
            <v>800054861417</v>
          </cell>
          <cell r="H1065" t="str">
            <v>นาง</v>
          </cell>
          <cell r="I1065" t="str">
            <v>ศรีออน</v>
          </cell>
          <cell r="J1065" t="str">
            <v>ต๊ะทา</v>
          </cell>
          <cell r="K1065" t="str">
            <v>3 5003 00230 06 1</v>
          </cell>
          <cell r="L1065" t="str">
            <v>แม่แจ่ม</v>
          </cell>
          <cell r="M1065" t="str">
            <v>เชียงใหม่ 3</v>
          </cell>
          <cell r="N1065">
            <v>8</v>
          </cell>
          <cell r="O1065" t="str">
            <v>สินเชื่อพัฒนาองค์กรชุมชน</v>
          </cell>
          <cell r="P1065" t="str">
            <v>1.บุคคลค้ำประกัน</v>
          </cell>
          <cell r="Q1065"/>
          <cell r="R1065"/>
          <cell r="S1065" t="str">
            <v>จังหวัดฮอด</v>
          </cell>
          <cell r="T1065" t="str">
            <v>ผบE716</v>
          </cell>
          <cell r="U1065">
            <v>2566</v>
          </cell>
          <cell r="V1065" t="str">
            <v>ผบE913</v>
          </cell>
          <cell r="W1065">
            <v>2566</v>
          </cell>
          <cell r="X1065"/>
          <cell r="Y1065"/>
          <cell r="Z1065"/>
          <cell r="AA1065">
            <v>26</v>
          </cell>
          <cell r="AB1065">
            <v>7</v>
          </cell>
          <cell r="AC1065">
            <v>2566</v>
          </cell>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 (คำสั่ง 6/2/2567) // รายงานวันที่ 26/7/2567</v>
          </cell>
          <cell r="BC1065">
            <v>1800</v>
          </cell>
          <cell r="BD1065">
            <v>26</v>
          </cell>
          <cell r="BE1065">
            <v>3</v>
          </cell>
          <cell r="BF1065">
            <v>2568</v>
          </cell>
          <cell r="BG1065">
            <v>0</v>
          </cell>
          <cell r="BH1065" t="str">
            <v>-</v>
          </cell>
          <cell r="BI1065" t="str">
            <v>-</v>
          </cell>
          <cell r="BJ1065" t="str">
            <v>-</v>
          </cell>
          <cell r="BK1065">
            <v>0</v>
          </cell>
          <cell r="BL1065">
            <v>1520</v>
          </cell>
          <cell r="BM1065">
            <v>0</v>
          </cell>
          <cell r="BN1065">
            <v>26</v>
          </cell>
          <cell r="BO1065">
            <v>5</v>
          </cell>
          <cell r="BP1065">
            <v>2568</v>
          </cell>
          <cell r="BQ1065" t="str">
            <v>-</v>
          </cell>
          <cell r="BR1065" t="str">
            <v>-</v>
          </cell>
          <cell r="BS1065" t="str">
            <v>-</v>
          </cell>
          <cell r="BT1065" t="str">
            <v>นางศรีออน ต๊ะทา</v>
          </cell>
          <cell r="BU1065">
            <v>888166010132</v>
          </cell>
          <cell r="BV1065"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5" t="str">
            <v>จำเลยที่ 1
คู่สมรสจำเลยที่ 1
จำเลยที่ 2 
คู่สมรสจำเลยที่ 2
จำเลยที่ 3
คู่สมรสจำเลยที่ 3</v>
          </cell>
          <cell r="BX1065" t="str">
            <v>3-5003-00230-06-1
3-5003-00168-91-8
1-5804-00140-11-3
1-5016-00074-39-5
3-5003-00228-66-0
1-5003-01106-81-7</v>
          </cell>
          <cell r="BY10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5" t="str">
            <v>ไม่พบ</v>
          </cell>
          <cell r="CA1065"/>
          <cell r="CB1065"/>
          <cell r="CC1065"/>
          <cell r="CD1065" t="str">
            <v>นางศรีออน ต๊ะทา</v>
          </cell>
          <cell r="CE1065"/>
          <cell r="CF1065"/>
          <cell r="CG1065"/>
          <cell r="CH1065"/>
          <cell r="CI1065"/>
          <cell r="CJ1065"/>
          <cell r="CK1065"/>
          <cell r="CL1065"/>
          <cell r="CT1065"/>
          <cell r="CU1065"/>
          <cell r="CV1065"/>
          <cell r="CW1065"/>
        </row>
        <row r="1066">
          <cell r="B1066">
            <v>2538</v>
          </cell>
          <cell r="C1066">
            <v>1062</v>
          </cell>
          <cell r="D1066"/>
          <cell r="E1066"/>
          <cell r="F1066"/>
          <cell r="G1066">
            <v>800124744700</v>
          </cell>
          <cell r="H1066" t="str">
            <v>นางสาว</v>
          </cell>
          <cell r="I1066" t="str">
            <v>แก้วกานดา</v>
          </cell>
          <cell r="J1066" t="str">
            <v>พงษ์ศรี</v>
          </cell>
          <cell r="K1066" t="str">
            <v>3 5014 00700 68 0</v>
          </cell>
          <cell r="L1066" t="str">
            <v>สันทราย</v>
          </cell>
          <cell r="M1066" t="str">
            <v>เชียงใหม่ 2</v>
          </cell>
          <cell r="N1066">
            <v>8</v>
          </cell>
          <cell r="O1066" t="str">
            <v>สินเชื่อเสริมพลังฐานราก</v>
          </cell>
          <cell r="P1066" t="str">
            <v>1.บุคคลค้ำประกัน</v>
          </cell>
          <cell r="Q1066"/>
          <cell r="R1066"/>
          <cell r="S1066" t="str">
            <v>แขวงเชียงใหม่</v>
          </cell>
          <cell r="T1066" t="str">
            <v>ผบE41</v>
          </cell>
          <cell r="U1066">
            <v>2566</v>
          </cell>
          <cell r="V1066" t="str">
            <v>ผบE1712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สืบทรัพย์แล้ว รายงานผล25/6/2567</v>
          </cell>
          <cell r="BC1066">
            <v>300</v>
          </cell>
          <cell r="BD1066">
            <v>30</v>
          </cell>
          <cell r="BE1066">
            <v>5</v>
          </cell>
          <cell r="BF1066">
            <v>2568</v>
          </cell>
          <cell r="BG1066">
            <v>0</v>
          </cell>
          <cell r="BH1066" t="str">
            <v>-</v>
          </cell>
          <cell r="BI1066" t="str">
            <v>-</v>
          </cell>
          <cell r="BJ1066" t="str">
            <v>-</v>
          </cell>
          <cell r="BK1066">
            <v>0</v>
          </cell>
          <cell r="BL1066">
            <v>260</v>
          </cell>
          <cell r="BM1066">
            <v>0</v>
          </cell>
          <cell r="BN1066">
            <v>30</v>
          </cell>
          <cell r="BO1066">
            <v>7</v>
          </cell>
          <cell r="BP1066">
            <v>2568</v>
          </cell>
          <cell r="BQ1066" t="str">
            <v>-</v>
          </cell>
          <cell r="BR1066" t="str">
            <v>-</v>
          </cell>
          <cell r="BS1066" t="str">
            <v>-</v>
          </cell>
          <cell r="BT1066" t="str">
            <v>นางสาวแก้วกานดา พงษ์ศรี</v>
          </cell>
          <cell r="BU1066">
            <v>883265010849</v>
          </cell>
          <cell r="BV1066" t="str">
            <v>1.นางสาวเมทิกา  พงษ์ศรี</v>
          </cell>
          <cell r="BW1066" t="str">
            <v>จำเลยที่ 1</v>
          </cell>
          <cell r="BX1066" t="str">
            <v>3-5014-00700-68-0</v>
          </cell>
          <cell r="BY1066" t="str">
            <v xml:space="preserve">-ไม่พบว่ามีกรรมสิทธิ์ในที่ดิน อ.สันทราย จ.เชียงใหม่
</v>
          </cell>
          <cell r="BZ1066"/>
          <cell r="CA1066"/>
          <cell r="CB1066">
            <v>1</v>
          </cell>
          <cell r="CC1066"/>
          <cell r="CD1066" t="str">
            <v>นางสาวแก้วกานดา พงษ์ศรี</v>
          </cell>
          <cell r="CE1066"/>
          <cell r="CF1066"/>
          <cell r="CG1066"/>
          <cell r="CH1066"/>
          <cell r="CI1066"/>
          <cell r="CJ1066"/>
          <cell r="CK1066"/>
          <cell r="CL1066"/>
          <cell r="CT1066"/>
          <cell r="CU1066"/>
          <cell r="CV1066"/>
          <cell r="CW1066"/>
        </row>
        <row r="1067">
          <cell r="B1067">
            <v>2539</v>
          </cell>
          <cell r="C1067">
            <v>1063</v>
          </cell>
          <cell r="D1067"/>
          <cell r="E1067"/>
          <cell r="F1067"/>
          <cell r="G1067" t="str">
            <v>800087210210 ,  800083060270</v>
          </cell>
          <cell r="H1067" t="str">
            <v>นาง</v>
          </cell>
          <cell r="I1067" t="str">
            <v>สิริลักษณ์</v>
          </cell>
          <cell r="J1067" t="str">
            <v>รพีวิมลศุภกร</v>
          </cell>
          <cell r="K1067" t="str">
            <v>1 5099 00020 34 4</v>
          </cell>
          <cell r="L1067" t="str">
            <v>มีโชคพลาซ่า</v>
          </cell>
          <cell r="M1067" t="str">
            <v>เชียงใหม่ 2</v>
          </cell>
          <cell r="N1067">
            <v>8</v>
          </cell>
          <cell r="O1067" t="str">
            <v>สินเชื่อแก้ไขปัญหาหนี้นอกระบบ,สินเชื่อเคหะ</v>
          </cell>
          <cell r="P1067" t="str">
            <v>1.บุคคลค้ำประกัน</v>
          </cell>
          <cell r="Q1067"/>
          <cell r="R1067"/>
          <cell r="S1067" t="str">
            <v>แขวงเชียงใหม่</v>
          </cell>
          <cell r="T1067" t="str">
            <v>ผบE7155</v>
          </cell>
          <cell r="U1067">
            <v>2565</v>
          </cell>
          <cell r="V1067" t="str">
            <v>ผบE1682</v>
          </cell>
          <cell r="W1067">
            <v>2566</v>
          </cell>
          <cell r="X1067">
            <v>7</v>
          </cell>
          <cell r="Y1067">
            <v>3</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สืบครั้งที่ 2 รายงานผลสืบ 5/7/2567</v>
          </cell>
          <cell r="BC1067">
            <v>900</v>
          </cell>
          <cell r="BD1067">
            <v>30</v>
          </cell>
          <cell r="BE1067">
            <v>5</v>
          </cell>
          <cell r="BF1067">
            <v>2568</v>
          </cell>
          <cell r="BG1067">
            <v>0</v>
          </cell>
          <cell r="BH1067" t="str">
            <v>-</v>
          </cell>
          <cell r="BI1067" t="str">
            <v>-</v>
          </cell>
          <cell r="BJ1067" t="str">
            <v>-</v>
          </cell>
          <cell r="BK1067">
            <v>0</v>
          </cell>
          <cell r="BL1067">
            <v>1400</v>
          </cell>
          <cell r="BM1067">
            <v>0</v>
          </cell>
          <cell r="BN1067" t="str">
            <v/>
          </cell>
          <cell r="BO1067" t="str">
            <v/>
          </cell>
          <cell r="BP1067" t="str">
            <v/>
          </cell>
          <cell r="BQ1067" t="str">
            <v>-</v>
          </cell>
          <cell r="BR1067" t="str">
            <v>-</v>
          </cell>
          <cell r="BS1067" t="str">
            <v>-</v>
          </cell>
          <cell r="BT1067" t="str">
            <v>นางสิริลักษณ์ รพีวิมลศุภกร</v>
          </cell>
          <cell r="BU1067" t="str">
            <v>883265010312, 883266040003</v>
          </cell>
          <cell r="BV1067" t="str">
            <v>1.นางสิริลักษณ์  รพีวิมลศุภกร  
2.นายชาญพิศุทธิ์  รพีวิมลศุภกร
3.นายเกรียงไกร  มณีรักษ์</v>
          </cell>
          <cell r="BW1067" t="str">
            <v>จำเลยที่ 1
คู่สมรสจำเลยที่ 1
จำเลยที่ 2</v>
          </cell>
          <cell r="BX1067" t="str">
            <v xml:space="preserve">1-5099-00020-34-4
5-1002-99059-73-1
3-5006-00218-28-7
</v>
          </cell>
          <cell r="BY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7"/>
          <cell r="CA1067"/>
          <cell r="CB1067">
            <v>3</v>
          </cell>
          <cell r="CC1067"/>
          <cell r="CD1067" t="str">
            <v>1.นางสิริลักษณ์  รพีวิมลศุภกร  
2.นายชาญพิศุทธิ์  รพีวิมลศุภกร
3.นายเกรียงไกร  มณีรักษ์</v>
          </cell>
          <cell r="CE1067" t="str">
            <v>จำเลยที่ 1
คู่สมรสจำเลยที่ 1
จำเลยที่ 2</v>
          </cell>
          <cell r="CF1067" t="str">
            <v xml:space="preserve">1-5099-00020-34-4
5-1002-99059-73-1
3-5006-00218-28-7
</v>
          </cell>
          <cell r="CG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7"/>
          <cell r="CI1067"/>
          <cell r="CJ1067">
            <v>3</v>
          </cell>
          <cell r="CK1067"/>
          <cell r="CL1067"/>
          <cell r="CT1067"/>
          <cell r="CU1067"/>
          <cell r="CV1067"/>
          <cell r="CW1067"/>
        </row>
        <row r="1068">
          <cell r="B1068">
            <v>2540</v>
          </cell>
          <cell r="C1068">
            <v>1064</v>
          </cell>
          <cell r="D1068"/>
          <cell r="E1068"/>
          <cell r="F1068"/>
          <cell r="G1068">
            <v>800085945064</v>
          </cell>
          <cell r="H1068" t="str">
            <v>นางสาว</v>
          </cell>
          <cell r="I1068" t="str">
            <v>ศรีพรรณ</v>
          </cell>
          <cell r="J1068" t="str">
            <v>สุวรรณ</v>
          </cell>
          <cell r="K1068" t="str">
            <v>3 5014 00723 48 5</v>
          </cell>
          <cell r="L1068" t="str">
            <v>สันทราย</v>
          </cell>
          <cell r="M1068" t="str">
            <v>เชียงใหม่ 2</v>
          </cell>
          <cell r="N1068">
            <v>8</v>
          </cell>
          <cell r="O1068" t="str">
            <v>สินเชื่อแก้ไขปัญหาหนี้นอกระบบ</v>
          </cell>
          <cell r="P1068" t="str">
            <v>1.บุคคลค้ำประกัน</v>
          </cell>
          <cell r="Q1068"/>
          <cell r="R1068"/>
          <cell r="S1068" t="str">
            <v>แขวงเชียงใหม่</v>
          </cell>
          <cell r="T1068" t="str">
            <v>ผบE1468</v>
          </cell>
          <cell r="U1068">
            <v>2566</v>
          </cell>
          <cell r="V1068" t="str">
            <v>ผบE3503</v>
          </cell>
          <cell r="W1068">
            <v>2566</v>
          </cell>
          <cell r="X1068">
            <v>22</v>
          </cell>
          <cell r="Y1068">
            <v>5</v>
          </cell>
          <cell r="Z1068">
            <v>2566</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t="str">
            <v>สืบแล้ว รายงานผล 25/6/2567</v>
          </cell>
          <cell r="BC1068">
            <v>1200</v>
          </cell>
          <cell r="BD1068">
            <v>25</v>
          </cell>
          <cell r="BE1068">
            <v>6</v>
          </cell>
          <cell r="BF1068">
            <v>2568</v>
          </cell>
          <cell r="BG1068">
            <v>0</v>
          </cell>
          <cell r="BH1068" t="str">
            <v>-</v>
          </cell>
          <cell r="BI1068" t="str">
            <v>-</v>
          </cell>
          <cell r="BJ1068" t="str">
            <v>-</v>
          </cell>
          <cell r="BK1068">
            <v>0</v>
          </cell>
          <cell r="BL1068">
            <v>900</v>
          </cell>
          <cell r="BM1068">
            <v>0</v>
          </cell>
          <cell r="BN1068" t="str">
            <v/>
          </cell>
          <cell r="BO1068" t="str">
            <v/>
          </cell>
          <cell r="BP1068" t="str">
            <v/>
          </cell>
          <cell r="BQ1068" t="str">
            <v>-</v>
          </cell>
          <cell r="BR1068" t="str">
            <v>-</v>
          </cell>
          <cell r="BS1068" t="str">
            <v>-</v>
          </cell>
          <cell r="BT1068" t="str">
            <v>นางสาวศรีพรรณ สุวรรณ</v>
          </cell>
          <cell r="BU1068">
            <v>883265010848</v>
          </cell>
          <cell r="BV1068" t="str">
            <v xml:space="preserve">1.นางสาวศรีพรรณ์  สุวรรณ 
2.นางคนึงนิตร  สุวรรณ
3.นางสาวสหัสธยา  ปินตา 
4.นายเทพฤทธิ์  ปินตา </v>
          </cell>
          <cell r="BW1068" t="str">
            <v>จำเลยที่ 1
จำเลยที่ 2
จำเลยที่ 3
คู่สมรสจำเลยที่ 3</v>
          </cell>
          <cell r="BX1068" t="str">
            <v>3-5014-00723-48-5
3-5014-00659-00-1
1-5705-00112-40-5
3-5014-00659-01-9</v>
          </cell>
          <cell r="BY106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8"/>
          <cell r="CA1068"/>
          <cell r="CB1068">
            <v>4</v>
          </cell>
          <cell r="CC1068"/>
          <cell r="CD1068" t="str">
            <v>นางสาวศรีพรรณ สุวรรณ</v>
          </cell>
          <cell r="CE1068"/>
          <cell r="CF1068"/>
          <cell r="CG1068"/>
          <cell r="CH1068"/>
          <cell r="CI1068"/>
          <cell r="CJ1068"/>
          <cell r="CK1068"/>
          <cell r="CL1068"/>
          <cell r="CT1068"/>
          <cell r="CU1068"/>
          <cell r="CV1068"/>
          <cell r="CW1068"/>
        </row>
        <row r="1069">
          <cell r="B1069">
            <v>2541</v>
          </cell>
          <cell r="C1069">
            <v>1065</v>
          </cell>
          <cell r="D1069"/>
          <cell r="E1069"/>
          <cell r="F1069"/>
          <cell r="G1069">
            <v>800048168333</v>
          </cell>
          <cell r="H1069" t="str">
            <v>นางสาว</v>
          </cell>
          <cell r="I1069" t="str">
            <v>พิทยาภรณ์</v>
          </cell>
          <cell r="J1069" t="str">
            <v>อินทะบุญ</v>
          </cell>
          <cell r="K1069" t="str">
            <v>3 5006 00070 12 3</v>
          </cell>
          <cell r="L1069" t="str">
            <v>แม่แตง</v>
          </cell>
          <cell r="M1069" t="str">
            <v>เชียงใหม่ 2</v>
          </cell>
          <cell r="N1069">
            <v>8</v>
          </cell>
          <cell r="O1069" t="str">
            <v>ธนาคารประชาชน</v>
          </cell>
          <cell r="P1069" t="str">
            <v>1.บุคคลค้ำประกัน</v>
          </cell>
          <cell r="Q1069"/>
          <cell r="R1069"/>
          <cell r="S1069" t="str">
            <v>แขวงเชียงดาว</v>
          </cell>
          <cell r="T1069" t="str">
            <v>ผบE336</v>
          </cell>
          <cell r="U1069">
            <v>2563</v>
          </cell>
          <cell r="V1069" t="str">
            <v>ผบE320</v>
          </cell>
          <cell r="W1069">
            <v>2563</v>
          </cell>
          <cell r="X1069"/>
          <cell r="Y1069"/>
          <cell r="Z1069"/>
          <cell r="AA1069">
            <v>10</v>
          </cell>
          <cell r="AB1069">
            <v>11</v>
          </cell>
          <cell r="AC1069">
            <v>2563</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นางสาวพิทยาภรณ์ อินทะบุญ</v>
          </cell>
          <cell r="BU1069">
            <v>0</v>
          </cell>
          <cell r="BV1069" t="str">
            <v xml:space="preserve">1.นางสาวพิทยาภรณ์  อินทะบุญ
2.นายยุทธนา  คำมามูล 
3.นางเกศวรรญ์  โสรี 
4.นายไกรศักดิ์  โสรี 
4.นางสาวนวรัตน์  ชมชื่น </v>
          </cell>
          <cell r="BW1069" t="str">
            <v xml:space="preserve">จำเลยที่ 1
คู่สมรสจำเลยที่ 1
จำเลยที่ 2
คู่สมรสจำเลยที่ 2
จำเลยที่ 3
</v>
          </cell>
          <cell r="BX1069" t="str">
            <v>3-5006-00070-12-3
3-5013-00289-52-0
3-5006-00070-16-6
3-5006-00070-61-1
1-5099-00274-56-7</v>
          </cell>
          <cell r="BY1069"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9"/>
          <cell r="CA1069"/>
          <cell r="CB1069">
            <v>5</v>
          </cell>
          <cell r="CC1069"/>
          <cell r="CD1069" t="str">
            <v>นางสาวพิทยาภรณ์ อินทะบุญ</v>
          </cell>
          <cell r="CE1069"/>
          <cell r="CF1069"/>
          <cell r="CG1069"/>
          <cell r="CH1069"/>
          <cell r="CI1069"/>
          <cell r="CJ1069"/>
          <cell r="CK1069"/>
          <cell r="CL1069"/>
          <cell r="CT1069"/>
          <cell r="CU1069"/>
          <cell r="CV1069"/>
          <cell r="CW1069"/>
        </row>
        <row r="1070">
          <cell r="B1070">
            <v>2542</v>
          </cell>
          <cell r="C1070">
            <v>1066</v>
          </cell>
          <cell r="D1070"/>
          <cell r="E1070"/>
          <cell r="F1070"/>
          <cell r="G1070">
            <v>800007474581</v>
          </cell>
          <cell r="H1070" t="str">
            <v>นางสาว</v>
          </cell>
          <cell r="I1070" t="str">
            <v>นิตยา</v>
          </cell>
          <cell r="J1070" t="str">
            <v>คำอินต๊ะมูล</v>
          </cell>
          <cell r="K1070" t="str">
            <v>1 5099 00061 10 5</v>
          </cell>
          <cell r="L1070" t="str">
            <v>มหาวิทยาลัยเชียงใหม่</v>
          </cell>
          <cell r="M1070" t="str">
            <v>เชียงใหม่ 2</v>
          </cell>
          <cell r="N1070">
            <v>8</v>
          </cell>
          <cell r="O1070" t="str">
            <v>สินเชื่อโครงการสวัสดิการเงินกู้แก่สมาชิก ช.พ.ค.</v>
          </cell>
          <cell r="P1070" t="str">
            <v>1.บุคคลค้ำประกัน</v>
          </cell>
          <cell r="Q1070"/>
          <cell r="R1070"/>
          <cell r="S1070" t="str">
            <v>จังหวัดเชียงใหม่</v>
          </cell>
          <cell r="T1070" t="str">
            <v>ผบE328</v>
          </cell>
          <cell r="U1070">
            <v>2566</v>
          </cell>
          <cell r="V1070" t="str">
            <v>ผบE720</v>
          </cell>
          <cell r="W1070">
            <v>2566</v>
          </cell>
          <cell r="X1070"/>
          <cell r="Y1070"/>
          <cell r="Z1070"/>
          <cell r="AA1070">
            <v>15</v>
          </cell>
          <cell r="AB1070">
            <v>5</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 5/7/2567//รายงานผลสืบทรัพย์ 11/9/2567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นางสาวนิตยา คำอินต๊ะมูล</v>
          </cell>
          <cell r="BU1070">
            <v>883265010841</v>
          </cell>
          <cell r="BV1070" t="str">
            <v>1.นางสาวนิตยา  คำอินต๊ะมูล
2.นายไพรวัลย์  ไฮคำ
3.นางสาวศรีสุรางค์  เป็งสุวรรณ</v>
          </cell>
          <cell r="BW1070" t="str">
            <v>จำเลยที่ 1
จำเลยที่ 2
คู่สมรสจำเลยที่ 2</v>
          </cell>
          <cell r="BX1070" t="str">
            <v>1-5099-00061-10-5
3-5012-00489-30-6
3-5012-01002-82-6</v>
          </cell>
          <cell r="BY1070"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70" t="str">
            <v>พบ</v>
          </cell>
          <cell r="CA1070"/>
          <cell r="CB1070">
            <v>3</v>
          </cell>
          <cell r="CC1070" t="str">
            <v>ปฏิยุทธ์</v>
          </cell>
          <cell r="CD1070" t="str">
            <v>นางสาวนิตยา คำอินต๊ะมูล</v>
          </cell>
          <cell r="CE1070"/>
          <cell r="CF1070"/>
          <cell r="CG1070"/>
          <cell r="CH1070"/>
          <cell r="CI1070"/>
          <cell r="CJ1070"/>
          <cell r="CK1070"/>
          <cell r="CL1070"/>
          <cell r="CT1070"/>
          <cell r="CU1070"/>
          <cell r="CV1070"/>
          <cell r="CW1070"/>
        </row>
        <row r="1071">
          <cell r="B1071">
            <v>2543</v>
          </cell>
          <cell r="C1071">
            <v>1067</v>
          </cell>
          <cell r="D1071"/>
          <cell r="E1071"/>
          <cell r="F1071"/>
          <cell r="G1071">
            <v>800016818349</v>
          </cell>
          <cell r="H1071" t="str">
            <v>นาง</v>
          </cell>
          <cell r="I1071" t="str">
            <v>อภิญญา</v>
          </cell>
          <cell r="J1071" t="str">
            <v>วิถี</v>
          </cell>
          <cell r="K1071" t="str">
            <v>3 5014 00597 80 3</v>
          </cell>
          <cell r="L1071" t="str">
            <v>มีโชคพลาซ่า</v>
          </cell>
          <cell r="M1071" t="str">
            <v>เชียงใหม่ 2</v>
          </cell>
          <cell r="N1071">
            <v>8</v>
          </cell>
          <cell r="O1071" t="str">
            <v>สินเชื่อเพื่อพัฒนากลุ่มอาชีพ , ลูกหนี้ค่าเบี้ยประกันภัยจ่ายแทน</v>
          </cell>
          <cell r="P1071" t="str">
            <v>1.บุคคลค้ำประกัน</v>
          </cell>
          <cell r="Q1071"/>
          <cell r="R1071"/>
          <cell r="S1071" t="str">
            <v>จังหวัดเชียงใหม่</v>
          </cell>
          <cell r="T1071" t="str">
            <v>ผบE1806</v>
          </cell>
          <cell r="U1071">
            <v>2565</v>
          </cell>
          <cell r="V1071" t="str">
            <v>ผบE152</v>
          </cell>
          <cell r="W1071">
            <v>2566</v>
          </cell>
          <cell r="X1071"/>
          <cell r="Y1071"/>
          <cell r="Z1071"/>
          <cell r="AA1071">
            <v>31</v>
          </cell>
          <cell r="AB1071">
            <v>12</v>
          </cell>
          <cell r="AC1071">
            <v>2566</v>
          </cell>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สืบแล้ว รายงานผลสืบ 5/7/2567</v>
          </cell>
          <cell r="BC1071" t="str">
            <v/>
          </cell>
          <cell r="BD1071" t="str">
            <v/>
          </cell>
          <cell r="BE1071" t="str">
            <v/>
          </cell>
          <cell r="BF1071" t="str">
            <v/>
          </cell>
          <cell r="BG1071" t="str">
            <v/>
          </cell>
          <cell r="BH1071" t="str">
            <v/>
          </cell>
          <cell r="BI1071" t="str">
            <v/>
          </cell>
          <cell r="BJ1071" t="str">
            <v/>
          </cell>
          <cell r="BK1071" t="str">
            <v/>
          </cell>
          <cell r="BL1071" t="str">
            <v/>
          </cell>
          <cell r="BM1071" t="str">
            <v/>
          </cell>
          <cell r="BN1071" t="str">
            <v/>
          </cell>
          <cell r="BO1071" t="str">
            <v/>
          </cell>
          <cell r="BP1071" t="str">
            <v/>
          </cell>
          <cell r="BQ1071" t="str">
            <v/>
          </cell>
          <cell r="BR1071" t="str">
            <v/>
          </cell>
          <cell r="BS1071" t="str">
            <v/>
          </cell>
          <cell r="BT1071" t="str">
            <v>นางอภิญญา วิถี</v>
          </cell>
          <cell r="BU1071">
            <v>883265010699</v>
          </cell>
          <cell r="BV1071" t="str">
            <v>1.นางอภิญญา  วิถี 
2.นางจีราภา  ดวงพลอย
3.นางประณีต  ชุมภู</v>
          </cell>
          <cell r="BW1071" t="str">
            <v>จำเลยที่ 1
จำเลยที่ 2
จำเลยที่ 3</v>
          </cell>
          <cell r="BX1071" t="str">
            <v xml:space="preserve">3-5014-00597-80-3
3-5001-00287-71-9
3-5002-00853-23-6
</v>
          </cell>
          <cell r="BY1071"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1"/>
          <cell r="CA1071"/>
          <cell r="CB1071">
            <v>3</v>
          </cell>
          <cell r="CC1071"/>
          <cell r="CD1071" t="str">
            <v>นางอภิญญา วิถี</v>
          </cell>
          <cell r="CE1071"/>
          <cell r="CF1071"/>
          <cell r="CG1071"/>
          <cell r="CH1071"/>
          <cell r="CI1071"/>
          <cell r="CJ1071"/>
          <cell r="CK1071"/>
          <cell r="CL1071"/>
          <cell r="CT1071"/>
          <cell r="CU1071"/>
          <cell r="CV1071"/>
          <cell r="CW1071"/>
        </row>
        <row r="1072">
          <cell r="B1072">
            <v>2544</v>
          </cell>
          <cell r="C1072">
            <v>1068</v>
          </cell>
          <cell r="D1072"/>
          <cell r="E1072"/>
          <cell r="F1072"/>
          <cell r="G1072">
            <v>800074572929</v>
          </cell>
          <cell r="H1072" t="str">
            <v>นาง</v>
          </cell>
          <cell r="I1072" t="str">
            <v>มะลิวัลย์</v>
          </cell>
          <cell r="J1072" t="str">
            <v>สุวรรณโน</v>
          </cell>
          <cell r="K1072" t="str">
            <v>3 5208 00534 62 0</v>
          </cell>
          <cell r="L1072" t="str">
            <v>เชียงใหม่</v>
          </cell>
          <cell r="M1072" t="str">
            <v>เชียงใหม่ 1</v>
          </cell>
          <cell r="N1072">
            <v>8</v>
          </cell>
          <cell r="O1072" t="str">
            <v>สินเชื่อกู้ยืมเพื่อการบริโภค</v>
          </cell>
          <cell r="P1072" t="str">
            <v>4.ไม่มีหลักประกัน</v>
          </cell>
          <cell r="Q1072"/>
          <cell r="R1072"/>
          <cell r="S1072" t="str">
            <v>แขวงลำปาง</v>
          </cell>
          <cell r="T1072" t="str">
            <v>ผบE3911</v>
          </cell>
          <cell r="U1072">
            <v>2565</v>
          </cell>
          <cell r="V1072" t="str">
            <v>ผบE4248</v>
          </cell>
          <cell r="W1072">
            <v>2565</v>
          </cell>
          <cell r="X1072">
            <v>28</v>
          </cell>
          <cell r="Y1072">
            <v>11</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//ลงผล25/3/67//</v>
          </cell>
          <cell r="BC1072">
            <v>600</v>
          </cell>
          <cell r="BD1072">
            <v>23</v>
          </cell>
          <cell r="BE1072">
            <v>7</v>
          </cell>
          <cell r="BF1072">
            <v>2567</v>
          </cell>
          <cell r="BG1072">
            <v>0</v>
          </cell>
          <cell r="BH1072" t="str">
            <v>-</v>
          </cell>
          <cell r="BI1072" t="str">
            <v>-</v>
          </cell>
          <cell r="BJ1072" t="str">
            <v>-</v>
          </cell>
          <cell r="BK1072">
            <v>0</v>
          </cell>
          <cell r="BL1072">
            <v>970</v>
          </cell>
          <cell r="BM1072">
            <v>0</v>
          </cell>
          <cell r="BN1072">
            <v>24</v>
          </cell>
          <cell r="BO1072">
            <v>10</v>
          </cell>
          <cell r="BP1072">
            <v>2567</v>
          </cell>
          <cell r="BQ1072" t="str">
            <v>-</v>
          </cell>
          <cell r="BR1072" t="str">
            <v>-</v>
          </cell>
          <cell r="BS1072" t="str">
            <v>-</v>
          </cell>
          <cell r="BT1072" t="str">
            <v>นางมะลิวัลย์ สุวรรณโน</v>
          </cell>
          <cell r="BU1072">
            <v>883164010388</v>
          </cell>
          <cell r="BV1072" t="str">
            <v>1.นางมะลิวัลย์  สุวรรณโน
2.นายสว่าง  สุวรรณโน</v>
          </cell>
          <cell r="BW1072" t="str">
            <v>จำเลยที่ 1
คู่สมรสจำเลยที่ 1</v>
          </cell>
          <cell r="BX1072" t="str">
            <v>3-5208-00534-62-0
3-5805-00041-37-7</v>
          </cell>
          <cell r="BY1072"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2" t="str">
            <v>ไม่พบ</v>
          </cell>
          <cell r="CA1072"/>
          <cell r="CB1072"/>
          <cell r="CC1072"/>
          <cell r="CD1072"/>
          <cell r="CE1072"/>
          <cell r="CF1072"/>
          <cell r="CG1072"/>
          <cell r="CH1072"/>
          <cell r="CI1072"/>
          <cell r="CJ1072"/>
          <cell r="CK1072"/>
          <cell r="CL1072"/>
          <cell r="CT1072"/>
          <cell r="CU1072"/>
          <cell r="CV1072"/>
          <cell r="CW1072"/>
        </row>
        <row r="1073">
          <cell r="B1073">
            <v>2545</v>
          </cell>
          <cell r="C1073">
            <v>1069</v>
          </cell>
          <cell r="D1073"/>
          <cell r="E1073"/>
          <cell r="F1073"/>
          <cell r="G1073">
            <v>800068596926</v>
          </cell>
          <cell r="H1073" t="str">
            <v>นางสาว</v>
          </cell>
          <cell r="I1073" t="str">
            <v>ปราณี</v>
          </cell>
          <cell r="J1073" t="str">
            <v>แซ่อึ้ง</v>
          </cell>
          <cell r="K1073" t="str">
            <v>2-6005-00018-79-6</v>
          </cell>
          <cell r="L1073" t="str">
            <v>เชียงใหม่</v>
          </cell>
          <cell r="M1073" t="str">
            <v>เชียงใหม่ 1</v>
          </cell>
          <cell r="N1073">
            <v>8</v>
          </cell>
          <cell r="O1073" t="str">
            <v>สินเชื่อกู้ยืมเพื่อการบริโภค</v>
          </cell>
          <cell r="P1073" t="str">
            <v>1.บุคคลค้ำประกัน</v>
          </cell>
          <cell r="Q1073">
            <v>44754.23</v>
          </cell>
          <cell r="R1073"/>
          <cell r="S1073" t="str">
            <v>แขวงเชียงใหม่</v>
          </cell>
          <cell r="T1073" t="str">
            <v>ผบE2734</v>
          </cell>
          <cell r="U1073">
            <v>2566</v>
          </cell>
          <cell r="V1073" t="str">
            <v>ผบE5669</v>
          </cell>
          <cell r="W1073">
            <v>2566</v>
          </cell>
          <cell r="X1073">
            <v>10</v>
          </cell>
          <cell r="Y1073">
            <v>7</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22/1/67 //ลงผล29/3/67//</v>
          </cell>
          <cell r="BC1073">
            <v>1200</v>
          </cell>
          <cell r="BD1073">
            <v>20</v>
          </cell>
          <cell r="BE1073">
            <v>6</v>
          </cell>
          <cell r="BF1073">
            <v>2568</v>
          </cell>
          <cell r="BG1073">
            <v>0</v>
          </cell>
          <cell r="BH1073" t="str">
            <v>-</v>
          </cell>
          <cell r="BI1073" t="str">
            <v>-</v>
          </cell>
          <cell r="BJ1073" t="str">
            <v>-</v>
          </cell>
          <cell r="BK1073">
            <v>0</v>
          </cell>
          <cell r="BL1073">
            <v>1125</v>
          </cell>
          <cell r="BM1073">
            <v>0</v>
          </cell>
          <cell r="BN1073" t="str">
            <v/>
          </cell>
          <cell r="BO1073" t="str">
            <v/>
          </cell>
          <cell r="BP1073" t="str">
            <v/>
          </cell>
          <cell r="BQ1073" t="str">
            <v>-</v>
          </cell>
          <cell r="BR1073" t="str">
            <v>-</v>
          </cell>
          <cell r="BS1073" t="str">
            <v>-</v>
          </cell>
          <cell r="BT1073" t="str">
            <v>นางสาวปราณี แซ่อึ้ง</v>
          </cell>
          <cell r="BU1073">
            <v>883165010895</v>
          </cell>
          <cell r="BV1073" t="str">
            <v>1.นางสาวปราณี แซ่อึ้ง 
2.นายจบ พัมธน่วม
3.นายกิติพัทธ์ ภู่โทสนธิ์
4.นางสาวชญาน์นันทท์ เกียรปรีชาพล</v>
          </cell>
          <cell r="BW1073" t="str">
            <v>จำเลยที่ 1
คู่สมรสจำเลยที่ 1
จำเลยที่ 2
จำเลยที่ 3</v>
          </cell>
          <cell r="BX1073" t="str">
            <v>2-6005-00018-79-1
3-6005-00395-91-7
3-6001-00810-59-3
3-6005-00060-34-6</v>
          </cell>
          <cell r="BY1073"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3" t="str">
            <v>พบ</v>
          </cell>
          <cell r="CA1073"/>
          <cell r="CB1073">
            <v>4</v>
          </cell>
          <cell r="CC1073"/>
          <cell r="CD1073" t="str">
            <v>นางสาวปราณี แซ่อึ้ง</v>
          </cell>
          <cell r="CE1073"/>
          <cell r="CF1073"/>
          <cell r="CG1073"/>
          <cell r="CH1073"/>
          <cell r="CI1073"/>
          <cell r="CJ1073"/>
          <cell r="CK1073"/>
          <cell r="CL1073"/>
          <cell r="CT1073"/>
          <cell r="CU1073"/>
          <cell r="CV1073"/>
          <cell r="CW1073"/>
        </row>
        <row r="1074">
          <cell r="B1074">
            <v>2546</v>
          </cell>
          <cell r="C1074">
            <v>1070</v>
          </cell>
          <cell r="D1074"/>
          <cell r="E1074"/>
          <cell r="F1074"/>
          <cell r="G1074" t="str">
            <v>800081967104 , 800104073112</v>
          </cell>
          <cell r="H1074" t="str">
            <v>นาย</v>
          </cell>
          <cell r="I1074" t="str">
            <v>สมชาย</v>
          </cell>
          <cell r="J1074" t="str">
            <v>กันนะ</v>
          </cell>
          <cell r="K1074" t="str">
            <v>8-5020-73012-08-7</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v>90211.25</v>
          </cell>
          <cell r="R1074">
            <v>27227.94</v>
          </cell>
          <cell r="S1074" t="str">
            <v>แขวงเชียงใหม่</v>
          </cell>
          <cell r="T1074" t="str">
            <v>ผบE313</v>
          </cell>
          <cell r="U1074">
            <v>2566</v>
          </cell>
          <cell r="V1074" t="str">
            <v>ผบE2104</v>
          </cell>
          <cell r="W1074">
            <v>2566</v>
          </cell>
          <cell r="X1074">
            <v>18</v>
          </cell>
          <cell r="Y1074">
            <v>4</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5/05/67//ลงผล 21/5/67//รายงานผล23/5/67</v>
          </cell>
          <cell r="BC1074">
            <v>1200</v>
          </cell>
          <cell r="BD1074">
            <v>20</v>
          </cell>
          <cell r="BE1074">
            <v>6</v>
          </cell>
          <cell r="BF1074">
            <v>2568</v>
          </cell>
          <cell r="BG1074">
            <v>0</v>
          </cell>
          <cell r="BH1074" t="str">
            <v>-</v>
          </cell>
          <cell r="BI1074" t="str">
            <v>-</v>
          </cell>
          <cell r="BJ1074" t="str">
            <v>-</v>
          </cell>
          <cell r="BK1074">
            <v>0</v>
          </cell>
          <cell r="BL1074">
            <v>1115</v>
          </cell>
          <cell r="BM1074">
            <v>0</v>
          </cell>
          <cell r="BN1074" t="str">
            <v/>
          </cell>
          <cell r="BO1074" t="str">
            <v/>
          </cell>
          <cell r="BP1074" t="str">
            <v/>
          </cell>
          <cell r="BQ1074" t="str">
            <v>-</v>
          </cell>
          <cell r="BR1074" t="str">
            <v>-</v>
          </cell>
          <cell r="BS1074" t="str">
            <v>-</v>
          </cell>
          <cell r="BT1074" t="str">
            <v>นายสมชาย กันนะ</v>
          </cell>
          <cell r="BU1074">
            <v>883165010727</v>
          </cell>
          <cell r="BV1074" t="str">
            <v>1.นายสมชาย กันนะ
2.นางมนัสนันท์ บุญมาติ
3.นางสาวณษมณ จินดาวงศ์
4.นายบรณต เลิศศิลป์</v>
          </cell>
          <cell r="BW1074" t="str">
            <v>จำเลยที่ 1
จำเลยที่ 2
จำเลยที่ 3
คู่สมรสจำเลยที่ 3</v>
          </cell>
          <cell r="BX1074" t="str">
            <v xml:space="preserve">8-5020-73012-08-7
3-5009-00756-81-1
3-5016-00777-46-4
3-1009-00971-32-4
</v>
          </cell>
          <cell r="BY1074"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4" t="str">
            <v>ไม่พบ</v>
          </cell>
          <cell r="CA1074"/>
          <cell r="CB1074">
            <v>4</v>
          </cell>
          <cell r="CC1074"/>
          <cell r="CD1074" t="str">
            <v>นายสมชาย กันนะ</v>
          </cell>
          <cell r="CE1074"/>
          <cell r="CF1074"/>
          <cell r="CG1074"/>
          <cell r="CH1074"/>
          <cell r="CI1074"/>
          <cell r="CJ1074"/>
          <cell r="CK1074"/>
          <cell r="CL1074"/>
          <cell r="CT1074"/>
          <cell r="CU1074"/>
          <cell r="CV1074"/>
          <cell r="CW1074"/>
        </row>
        <row r="1075">
          <cell r="B1075">
            <v>2547</v>
          </cell>
          <cell r="C1075">
            <v>1071</v>
          </cell>
          <cell r="D1075"/>
          <cell r="E1075"/>
          <cell r="F1075"/>
          <cell r="G1075">
            <v>800068029290</v>
          </cell>
          <cell r="H1075" t="str">
            <v>นางสาว</v>
          </cell>
          <cell r="I1075" t="str">
            <v>สุรินดา</v>
          </cell>
          <cell r="J1075" t="str">
            <v>คำคิด</v>
          </cell>
          <cell r="K1075" t="str">
            <v>3-5006-00216-36-5</v>
          </cell>
          <cell r="L1075" t="str">
            <v>เม-ญ่า เชียงใหม่</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ผบE44</v>
          </cell>
          <cell r="U1075">
            <v>2566</v>
          </cell>
          <cell r="V1075" t="str">
            <v>ผบE145</v>
          </cell>
          <cell r="W1075">
            <v>2566</v>
          </cell>
          <cell r="X1075">
            <v>21</v>
          </cell>
          <cell r="Y1075">
            <v>2</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7/05/67//ลงผล 21/5/67//รายงานผล23/5/67</v>
          </cell>
          <cell r="BC1075">
            <v>1200</v>
          </cell>
          <cell r="BD1075">
            <v>23</v>
          </cell>
          <cell r="BE1075">
            <v>5</v>
          </cell>
          <cell r="BF1075">
            <v>2568</v>
          </cell>
          <cell r="BG1075">
            <v>0</v>
          </cell>
          <cell r="BH1075" t="str">
            <v>-</v>
          </cell>
          <cell r="BI1075" t="str">
            <v>-</v>
          </cell>
          <cell r="BJ1075" t="str">
            <v>-</v>
          </cell>
          <cell r="BK1075">
            <v>0</v>
          </cell>
          <cell r="BL1075">
            <v>1260</v>
          </cell>
          <cell r="BM1075">
            <v>0</v>
          </cell>
          <cell r="BN1075" t="str">
            <v/>
          </cell>
          <cell r="BO1075" t="str">
            <v/>
          </cell>
          <cell r="BP1075" t="str">
            <v/>
          </cell>
          <cell r="BQ1075" t="str">
            <v>-</v>
          </cell>
          <cell r="BR1075" t="str">
            <v>-</v>
          </cell>
          <cell r="BS1075" t="str">
            <v>-</v>
          </cell>
          <cell r="BT1075" t="str">
            <v>นางสาวสุรินดา คำคิด</v>
          </cell>
          <cell r="BU1075">
            <v>883165010725</v>
          </cell>
          <cell r="BV1075" t="str">
            <v>1.นางสาวสุรินดา คำคิด
2.นายเจษฏาพร กองเมือง
3.นางสาวสุทธินีย์ หัตถะกอง
4.นายธงชัย เกตุผาสุข</v>
          </cell>
          <cell r="BW1075" t="str">
            <v>จำเลยที่ 1
จำเลยที่ 2
จำเลยที่ 3
คู่สมรสจำเลยที่ 3</v>
          </cell>
          <cell r="BX1075" t="str">
            <v xml:space="preserve">3-5006-00216-36-5
1-5009-00579-64-3
1-5713-00008-36-2
1-5009-00482-88-7
</v>
          </cell>
          <cell r="BY1075"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5" t="str">
            <v>ไม่พบ</v>
          </cell>
          <cell r="CA1075"/>
          <cell r="CB1075">
            <v>4</v>
          </cell>
          <cell r="CC1075"/>
          <cell r="CD1075" t="str">
            <v>นางสาวสุรินดา คำคิด</v>
          </cell>
          <cell r="CE1075"/>
          <cell r="CF1075"/>
          <cell r="CG1075"/>
          <cell r="CH1075"/>
          <cell r="CI1075"/>
          <cell r="CJ1075"/>
          <cell r="CK1075"/>
          <cell r="CL1075"/>
          <cell r="CT1075"/>
          <cell r="CU1075"/>
          <cell r="CV1075"/>
          <cell r="CW1075"/>
        </row>
        <row r="1076">
          <cell r="B1076">
            <v>2548</v>
          </cell>
          <cell r="C1076">
            <v>1072</v>
          </cell>
          <cell r="D1076"/>
          <cell r="E1076"/>
          <cell r="F1076"/>
          <cell r="G1076">
            <v>800097273851</v>
          </cell>
          <cell r="H1076" t="str">
            <v>นางสาว</v>
          </cell>
          <cell r="I1076" t="str">
            <v>กมลชนก</v>
          </cell>
          <cell r="J1076" t="str">
            <v>คำพลอย</v>
          </cell>
          <cell r="K1076" t="str">
            <v>1-7798-00149-75-1</v>
          </cell>
          <cell r="L1076" t="str">
            <v>ถนนทิพย์เนตร</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แขวงเชียงดาว</v>
          </cell>
          <cell r="T1076" t="str">
            <v>ผบE925</v>
          </cell>
          <cell r="U1076">
            <v>2565</v>
          </cell>
          <cell r="V1076" t="str">
            <v>ผบE21</v>
          </cell>
          <cell r="W1076">
            <v>2566</v>
          </cell>
          <cell r="X1076">
            <v>16</v>
          </cell>
          <cell r="Y1076">
            <v>1</v>
          </cell>
          <cell r="Z1076">
            <v>2566</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v>900</v>
          </cell>
          <cell r="BD1076">
            <v>20</v>
          </cell>
          <cell r="BE1076">
            <v>6</v>
          </cell>
          <cell r="BF1076">
            <v>2568</v>
          </cell>
          <cell r="BG1076">
            <v>0</v>
          </cell>
          <cell r="BH1076" t="str">
            <v>-</v>
          </cell>
          <cell r="BI1076" t="str">
            <v>-</v>
          </cell>
          <cell r="BJ1076" t="str">
            <v>-</v>
          </cell>
          <cell r="BK1076">
            <v>0</v>
          </cell>
          <cell r="BL1076">
            <v>635</v>
          </cell>
          <cell r="BM1076">
            <v>0</v>
          </cell>
          <cell r="BN1076" t="str">
            <v/>
          </cell>
          <cell r="BO1076" t="str">
            <v/>
          </cell>
          <cell r="BP1076" t="str">
            <v/>
          </cell>
          <cell r="BQ1076" t="str">
            <v>-</v>
          </cell>
          <cell r="BR1076" t="str">
            <v>-</v>
          </cell>
          <cell r="BS1076" t="str">
            <v>-</v>
          </cell>
          <cell r="BT1076" t="str">
            <v>นางสาวกมลชนก คำพลอย</v>
          </cell>
          <cell r="BU1076">
            <v>883165010420</v>
          </cell>
          <cell r="BV1076" t="str">
            <v>1.นางสาวกมลชนก คำพลอย 
2.นายการัณย์พล รากคำ
3. นางสาวสุประวีณ์ คำพลอย</v>
          </cell>
          <cell r="BW1076" t="str">
            <v>จำเลยที่ 1
จำเลยที่ 2
คู่สมรสจำเลยที่ 2</v>
          </cell>
          <cell r="BX1076" t="str">
            <v xml:space="preserve">1-7798-00149-75-1
5-5001-00010-14-4
3-5004-00047-62-4
</v>
          </cell>
          <cell r="BY1076"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6"/>
          <cell r="CA1076"/>
          <cell r="CB1076"/>
          <cell r="CC1076"/>
          <cell r="CD1076" t="str">
            <v>นางสาวกมลชนก คำพลอย</v>
          </cell>
          <cell r="CE1076"/>
          <cell r="CF1076"/>
          <cell r="CG1076"/>
          <cell r="CH1076"/>
          <cell r="CI1076"/>
          <cell r="CJ1076"/>
          <cell r="CK1076"/>
          <cell r="CL1076"/>
          <cell r="CT1076"/>
          <cell r="CU1076"/>
          <cell r="CV1076"/>
          <cell r="CW1076"/>
        </row>
        <row r="1077">
          <cell r="B1077">
            <v>2549</v>
          </cell>
          <cell r="C1077">
            <v>1073</v>
          </cell>
          <cell r="D1077"/>
          <cell r="E1077"/>
          <cell r="F1077"/>
          <cell r="G1077">
            <v>800022192796</v>
          </cell>
          <cell r="H1077" t="str">
            <v>นาย</v>
          </cell>
          <cell r="I1077" t="str">
            <v>ศักดา</v>
          </cell>
          <cell r="J1077" t="str">
            <v>วงศ์ตระกูลโลหะ</v>
          </cell>
          <cell r="K1077" t="str">
            <v>3-1005-01561-66-1</v>
          </cell>
          <cell r="L1077" t="str">
            <v>เซ็นทรัล แอร์พอร์ต พลาซ่า เชียงใหม่</v>
          </cell>
          <cell r="M1077" t="str">
            <v>เชียงใหม่ 1</v>
          </cell>
          <cell r="N1077">
            <v>8</v>
          </cell>
          <cell r="O1077" t="str">
            <v>สินเชื่อกู้ยืมเพื่อการบริโภค</v>
          </cell>
          <cell r="P1077" t="str">
            <v>1.บุคคลค้ำประกัน</v>
          </cell>
          <cell r="Q1077">
            <v>23984.62</v>
          </cell>
          <cell r="R1077">
            <v>12619.09</v>
          </cell>
          <cell r="S1077" t="str">
            <v>แขวงเชียงใหม่</v>
          </cell>
          <cell r="T1077" t="str">
            <v>ผบ4732</v>
          </cell>
          <cell r="U1077">
            <v>2561</v>
          </cell>
          <cell r="V1077" t="str">
            <v>ผบ5963</v>
          </cell>
          <cell r="W1077">
            <v>2561</v>
          </cell>
          <cell r="X1077">
            <v>3</v>
          </cell>
          <cell r="Y1077">
            <v>7</v>
          </cell>
          <cell r="Z1077">
            <v>2561</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23/5/67//รายงานผล23/5/67</v>
          </cell>
          <cell r="BC1077">
            <v>1200</v>
          </cell>
          <cell r="BD1077">
            <v>20</v>
          </cell>
          <cell r="BE1077">
            <v>6</v>
          </cell>
          <cell r="BF1077">
            <v>2568</v>
          </cell>
          <cell r="BG1077">
            <v>0</v>
          </cell>
          <cell r="BH1077" t="str">
            <v>-</v>
          </cell>
          <cell r="BI1077" t="str">
            <v>-</v>
          </cell>
          <cell r="BJ1077" t="str">
            <v>-</v>
          </cell>
          <cell r="BK1077">
            <v>0</v>
          </cell>
          <cell r="BL1077">
            <v>1180</v>
          </cell>
          <cell r="BM1077">
            <v>0</v>
          </cell>
          <cell r="BN1077" t="str">
            <v/>
          </cell>
          <cell r="BO1077" t="str">
            <v/>
          </cell>
          <cell r="BP1077" t="str">
            <v/>
          </cell>
          <cell r="BQ1077" t="str">
            <v>-</v>
          </cell>
          <cell r="BR1077" t="str">
            <v>-</v>
          </cell>
          <cell r="BS1077" t="str">
            <v>-</v>
          </cell>
          <cell r="BT1077" t="str">
            <v>นายศักดา วงศ์ตระกูลโลหะ</v>
          </cell>
          <cell r="BU1077">
            <v>0</v>
          </cell>
          <cell r="BV1077" t="str">
            <v>1.นายศักดา วงศ์ตระกูลโลหะ
2.นางสาวรภัสสรณ์ แก้วจิโน
3. นางสาวพัชรินทร์ ราชนิภา
4.นายศราวุธ ดวงคำ</v>
          </cell>
          <cell r="BW1077" t="str">
            <v xml:space="preserve">จำเลยที่ 1
คู่สมรสจำเลยที่ 1
จำเลยมี่ 2
จำเลยที่ 3
</v>
          </cell>
          <cell r="BX1077" t="str">
            <v xml:space="preserve">3-1005-01561-66-1
3-6005-00395-91-7
3-5014-00316-08-1
1-5099-00469-79-1
</v>
          </cell>
          <cell r="BY1077"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7" t="str">
            <v>ไม่พบ</v>
          </cell>
          <cell r="CA1077"/>
          <cell r="CB1077">
            <v>4</v>
          </cell>
          <cell r="CC1077"/>
          <cell r="CD1077" t="str">
            <v>นายศักดา วงศ์ตระกูลโลหะ</v>
          </cell>
          <cell r="CE1077"/>
          <cell r="CF1077"/>
          <cell r="CG1077"/>
          <cell r="CH1077"/>
          <cell r="CI1077"/>
          <cell r="CJ1077"/>
          <cell r="CK1077"/>
          <cell r="CL1077"/>
          <cell r="CT1077"/>
          <cell r="CU1077"/>
          <cell r="CV1077"/>
          <cell r="CW1077"/>
        </row>
        <row r="1078">
          <cell r="B1078">
            <v>2550</v>
          </cell>
          <cell r="C1078">
            <v>1074</v>
          </cell>
          <cell r="D1078"/>
          <cell r="E1078"/>
          <cell r="F1078"/>
          <cell r="G1078">
            <v>800080508545</v>
          </cell>
          <cell r="H1078" t="str">
            <v>นาย</v>
          </cell>
          <cell r="I1078" t="str">
            <v xml:space="preserve">วรวิทย์ </v>
          </cell>
          <cell r="J1078" t="str">
            <v>จอมเดช</v>
          </cell>
          <cell r="K1078" t="str">
            <v>1-5007-00154-06-3</v>
          </cell>
          <cell r="L1078" t="str">
            <v>เม-ญ่า เชียงใหม่</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แขวงเชียงดาว</v>
          </cell>
          <cell r="T1078" t="str">
            <v>ผบE924</v>
          </cell>
          <cell r="U1078">
            <v>2565</v>
          </cell>
          <cell r="V1078" t="str">
            <v>ผบE20</v>
          </cell>
          <cell r="W1078">
            <v>2566</v>
          </cell>
          <cell r="X1078">
            <v>16</v>
          </cell>
          <cell r="Y1078">
            <v>1</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 5/05/67//ลงผล 27/5/67//รายงาน29/5/2567//</v>
          </cell>
          <cell r="BC1078">
            <v>1500</v>
          </cell>
          <cell r="BD1078">
            <v>23</v>
          </cell>
          <cell r="BE1078">
            <v>5</v>
          </cell>
          <cell r="BF1078">
            <v>2568</v>
          </cell>
          <cell r="BG1078">
            <v>0</v>
          </cell>
          <cell r="BH1078" t="str">
            <v>-</v>
          </cell>
          <cell r="BI1078" t="str">
            <v>-</v>
          </cell>
          <cell r="BJ1078" t="str">
            <v>-</v>
          </cell>
          <cell r="BK1078">
            <v>0</v>
          </cell>
          <cell r="BL1078">
            <v>1440</v>
          </cell>
          <cell r="BM1078">
            <v>0</v>
          </cell>
          <cell r="BN1078" t="str">
            <v/>
          </cell>
          <cell r="BO1078" t="str">
            <v/>
          </cell>
          <cell r="BP1078" t="str">
            <v/>
          </cell>
          <cell r="BQ1078" t="str">
            <v>-</v>
          </cell>
          <cell r="BR1078" t="str">
            <v>-</v>
          </cell>
          <cell r="BS1078" t="str">
            <v>-</v>
          </cell>
          <cell r="BT1078" t="str">
            <v>นายวรวิทย์  จอมเดช</v>
          </cell>
          <cell r="BU1078">
            <v>883165010728</v>
          </cell>
          <cell r="BV1078" t="str">
            <v>1.นายวรวิทย์ จอมเดช
2.นายนที มูลมาวัน
3.นางสาววรรษมล จุ่มภา
4.นายณัฐกานต์ จุ่มภา
5.นางสาววิสารัตน์ ชมภูสร้อย</v>
          </cell>
          <cell r="BW1078" t="str">
            <v>จำเลยที่ 1
จำเลยที่ 2
คู่สมรสจำเลยที่ 2
จำเลยที่ 3
คู่สมรสจำเลยที่ 3</v>
          </cell>
          <cell r="BX1078" t="str">
            <v xml:space="preserve">1-5007-00154-06-3
1-5002-00104-90-3
1-5099-00482-48-8
1-5099-01566-36-7
1-5101-00156-37-5
</v>
          </cell>
          <cell r="BY1078"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8" t="str">
            <v>พบ</v>
          </cell>
          <cell r="CA1078"/>
          <cell r="CB1078">
            <v>5</v>
          </cell>
          <cell r="CC1078"/>
          <cell r="CD1078" t="str">
            <v>นายวรวิทย์  จอมเดช</v>
          </cell>
          <cell r="CE1078"/>
          <cell r="CF1078"/>
          <cell r="CG1078"/>
          <cell r="CH1078"/>
          <cell r="CI1078"/>
          <cell r="CJ1078"/>
          <cell r="CK1078"/>
          <cell r="CL1078"/>
          <cell r="CT1078"/>
          <cell r="CU1078"/>
          <cell r="CV1078"/>
          <cell r="CW1078"/>
        </row>
        <row r="1079">
          <cell r="B1079">
            <v>2551</v>
          </cell>
          <cell r="C1079">
            <v>1075</v>
          </cell>
          <cell r="D1079"/>
          <cell r="E1079"/>
          <cell r="F1079"/>
          <cell r="G1079">
            <v>800035524340</v>
          </cell>
          <cell r="H1079" t="str">
            <v>นาย</v>
          </cell>
          <cell r="I1079" t="str">
            <v>พงศ์กร</v>
          </cell>
          <cell r="J1079" t="str">
            <v>กันทวี</v>
          </cell>
          <cell r="K1079" t="str">
            <v>3-5019-00591-95-2</v>
          </cell>
          <cell r="L1079" t="str">
            <v>หนองหอย</v>
          </cell>
          <cell r="M1079" t="str">
            <v>เชียงใหม่ 1</v>
          </cell>
          <cell r="N1079">
            <v>8</v>
          </cell>
          <cell r="O1079" t="str">
            <v>สินเชื่อกู้ยืมเพื่อการบริโภค</v>
          </cell>
          <cell r="P1079" t="str">
            <v>1.บุคคลค้ำประกัน</v>
          </cell>
          <cell r="Q1079">
            <v>43461.38</v>
          </cell>
          <cell r="R1079">
            <v>16985.57</v>
          </cell>
          <cell r="S1079" t="str">
            <v>แขวงเชียงใหม่</v>
          </cell>
          <cell r="T1079" t="str">
            <v>ผบE3671</v>
          </cell>
          <cell r="U1079">
            <v>2566</v>
          </cell>
          <cell r="V1079" t="str">
            <v>ผบE5708</v>
          </cell>
          <cell r="W1079">
            <v>2566</v>
          </cell>
          <cell r="X1079">
            <v>10</v>
          </cell>
          <cell r="Y1079">
            <v>7</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สืบทรัพย์ครั้งที่ 1 21/5/2567//ลงผลสืบครั้งที่ 1 5/6/2567//รายงานผลสืบทรัพย์11/6/2567//</v>
          </cell>
          <cell r="BC1079">
            <v>900</v>
          </cell>
          <cell r="BD1079">
            <v>20</v>
          </cell>
          <cell r="BE1079">
            <v>6</v>
          </cell>
          <cell r="BF1079">
            <v>2568</v>
          </cell>
          <cell r="BG1079">
            <v>0</v>
          </cell>
          <cell r="BH1079" t="str">
            <v>-</v>
          </cell>
          <cell r="BI1079" t="str">
            <v>-</v>
          </cell>
          <cell r="BJ1079" t="str">
            <v>-</v>
          </cell>
          <cell r="BK1079">
            <v>0</v>
          </cell>
          <cell r="BL1079">
            <v>1570</v>
          </cell>
          <cell r="BM1079">
            <v>0</v>
          </cell>
          <cell r="BN1079" t="str">
            <v/>
          </cell>
          <cell r="BO1079" t="str">
            <v/>
          </cell>
          <cell r="BP1079" t="str">
            <v/>
          </cell>
          <cell r="BQ1079" t="str">
            <v>-</v>
          </cell>
          <cell r="BR1079" t="str">
            <v>-</v>
          </cell>
          <cell r="BS1079" t="str">
            <v>-</v>
          </cell>
          <cell r="BT1079" t="str">
            <v>นายพงศ์กร กันทวี</v>
          </cell>
          <cell r="BU1079">
            <v>823561010050</v>
          </cell>
          <cell r="BV1079" t="str">
            <v xml:space="preserve">1.นายพงศ์กร  กันทวี
2.นายชฎารัตน์  กันทวี
3.นายอุดม  คำหมื่น
</v>
          </cell>
          <cell r="BW1079" t="str">
            <v xml:space="preserve">จำเลยที่ 1
คู่สมรสจำเลยที่ 1
จำเลยที่ 2
</v>
          </cell>
          <cell r="BX1079" t="str">
            <v>3-5019-00591-95-2
3-5099-01491-68-1
3-5019-00590-49-2</v>
          </cell>
          <cell r="BY1079"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9"/>
          <cell r="CA1079"/>
          <cell r="CB1079"/>
          <cell r="CC1079"/>
          <cell r="CD1079"/>
          <cell r="CE1079"/>
          <cell r="CF1079"/>
          <cell r="CG1079"/>
          <cell r="CH1079"/>
          <cell r="CI1079"/>
          <cell r="CJ1079"/>
          <cell r="CK1079"/>
          <cell r="CL1079"/>
          <cell r="CT1079"/>
          <cell r="CU1079"/>
          <cell r="CV1079"/>
          <cell r="CW1079"/>
        </row>
        <row r="1080">
          <cell r="B1080">
            <v>2552</v>
          </cell>
          <cell r="C1080">
            <v>1076</v>
          </cell>
          <cell r="D1080"/>
          <cell r="E1080"/>
          <cell r="F1080"/>
          <cell r="G1080">
            <v>800100843716</v>
          </cell>
          <cell r="H1080" t="str">
            <v>นาย</v>
          </cell>
          <cell r="I1080" t="str">
            <v>ไชยากร</v>
          </cell>
          <cell r="J1080" t="str">
            <v>ธารสุขวงศ์ไชย</v>
          </cell>
          <cell r="K1080" t="str">
            <v>5-5104-00009-22-2</v>
          </cell>
          <cell r="L1080" t="str">
            <v>เม-ญ่า เชียงใหม่</v>
          </cell>
          <cell r="M1080" t="str">
            <v>เชียงใหม่ 1</v>
          </cell>
          <cell r="N1080">
            <v>8</v>
          </cell>
          <cell r="O1080" t="str">
            <v>สินเชื่อกู้ยืมเพื่อการบริโภค</v>
          </cell>
          <cell r="P1080" t="str">
            <v>1.บุคคลค้ำประกัน</v>
          </cell>
          <cell r="Q1080"/>
          <cell r="R1080"/>
          <cell r="S1080" t="str">
            <v>จังหวัดลำพูน</v>
          </cell>
          <cell r="T1080" t="str">
            <v>ผบE929</v>
          </cell>
          <cell r="U1080">
            <v>2566</v>
          </cell>
          <cell r="V1080" t="str">
            <v>ผบE1556</v>
          </cell>
          <cell r="W1080">
            <v>2566</v>
          </cell>
          <cell r="X1080">
            <v>6</v>
          </cell>
          <cell r="Y1080">
            <v>6</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27/5/67//รายงาน29/5/2567//</v>
          </cell>
          <cell r="BC1080">
            <v>900</v>
          </cell>
          <cell r="BD1080">
            <v>23</v>
          </cell>
          <cell r="BE1080">
            <v>5</v>
          </cell>
          <cell r="BF1080">
            <v>2568</v>
          </cell>
          <cell r="BG1080">
            <v>0</v>
          </cell>
          <cell r="BH1080" t="str">
            <v>-</v>
          </cell>
          <cell r="BI1080" t="str">
            <v>-</v>
          </cell>
          <cell r="BJ1080" t="str">
            <v>-</v>
          </cell>
          <cell r="BK1080">
            <v>0</v>
          </cell>
          <cell r="BL1080">
            <v>1020</v>
          </cell>
          <cell r="BM1080">
            <v>0</v>
          </cell>
          <cell r="BN1080" t="str">
            <v/>
          </cell>
          <cell r="BO1080" t="str">
            <v/>
          </cell>
          <cell r="BP1080" t="str">
            <v/>
          </cell>
          <cell r="BQ1080" t="str">
            <v>-</v>
          </cell>
          <cell r="BR1080" t="str">
            <v>-</v>
          </cell>
          <cell r="BS1080" t="str">
            <v>-</v>
          </cell>
          <cell r="BT1080" t="str">
            <v>นายไชยากร ธารสุขวงศ์ไชย</v>
          </cell>
          <cell r="BU1080">
            <v>883165010726</v>
          </cell>
          <cell r="BV1080" t="str">
            <v>1.นายไชยากร ธารสุขวงศ์ชัย
2.นางสาวจันทร์ฉาย หารพงดง
3.นายนัฐพล มีโพธิ์กลาง</v>
          </cell>
          <cell r="BW1080" t="str">
            <v>จำเลยที่ 1
จำเลยที่ 2
คู่สมรสจำเลยที่ 2</v>
          </cell>
          <cell r="BX1080" t="str">
            <v xml:space="preserve">5-5104-00009-22-2
1-5010-00084-50-1
1-5099-01563-37-6
</v>
          </cell>
          <cell r="BY1080"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80" t="str">
            <v>พบ</v>
          </cell>
          <cell r="CA1080"/>
          <cell r="CB1080">
            <v>3</v>
          </cell>
          <cell r="CC1080"/>
          <cell r="CD1080" t="str">
            <v>นายไชยากร ธารสุขวงศ์ไชย</v>
          </cell>
          <cell r="CE1080"/>
          <cell r="CF1080"/>
          <cell r="CG1080"/>
          <cell r="CH1080"/>
          <cell r="CI1080"/>
          <cell r="CJ1080"/>
          <cell r="CK1080"/>
          <cell r="CL1080"/>
          <cell r="CT1080"/>
          <cell r="CU1080"/>
          <cell r="CV1080"/>
          <cell r="CW1080"/>
        </row>
        <row r="1081">
          <cell r="B1081">
            <v>2553</v>
          </cell>
          <cell r="C1081">
            <v>1077</v>
          </cell>
          <cell r="D1081"/>
          <cell r="E1081"/>
          <cell r="F1081"/>
          <cell r="G1081">
            <v>800099713771</v>
          </cell>
          <cell r="H1081" t="str">
            <v>นางสาว</v>
          </cell>
          <cell r="I1081" t="str">
            <v>เอมสิรินันท์</v>
          </cell>
          <cell r="J1081" t="str">
            <v>ท่าทาง</v>
          </cell>
          <cell r="K1081" t="str">
            <v>3-5405-00283-76-1</v>
          </cell>
          <cell r="L1081" t="str">
            <v>เชียงใหม่</v>
          </cell>
          <cell r="M1081" t="str">
            <v>เชียงใหม่ 1</v>
          </cell>
          <cell r="N1081">
            <v>8</v>
          </cell>
          <cell r="O1081" t="str">
            <v>สินเชื่อกู้ยืมเพื่อการบริโภค</v>
          </cell>
          <cell r="P1081" t="str">
            <v>4.ไม่มีหลักประกัน</v>
          </cell>
          <cell r="Q1081">
            <v>177561</v>
          </cell>
          <cell r="R1081">
            <v>31022.87</v>
          </cell>
          <cell r="S1081" t="str">
            <v>จังหวัดแพร่</v>
          </cell>
          <cell r="T1081" t="str">
            <v>ผบE3203</v>
          </cell>
          <cell r="U1081">
            <v>2565</v>
          </cell>
          <cell r="V1081" t="str">
            <v>ผบE55</v>
          </cell>
          <cell r="W1081">
            <v>2566</v>
          </cell>
          <cell r="X1081">
            <v>16</v>
          </cell>
          <cell r="Y1081">
            <v>1</v>
          </cell>
          <cell r="Z1081">
            <v>2566</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สืบทรัพย์ 5/05/67//ลงผล 23/5/67//รายงานผล23/5/67</v>
          </cell>
          <cell r="BC1081">
            <v>300</v>
          </cell>
          <cell r="BD1081">
            <v>20</v>
          </cell>
          <cell r="BE1081">
            <v>6</v>
          </cell>
          <cell r="BF1081">
            <v>2568</v>
          </cell>
          <cell r="BG1081">
            <v>0</v>
          </cell>
          <cell r="BH1081" t="str">
            <v>-</v>
          </cell>
          <cell r="BI1081" t="str">
            <v>-</v>
          </cell>
          <cell r="BJ1081" t="str">
            <v>-</v>
          </cell>
          <cell r="BK1081">
            <v>0</v>
          </cell>
          <cell r="BL1081">
            <v>435</v>
          </cell>
          <cell r="BM1081">
            <v>0</v>
          </cell>
          <cell r="BN1081" t="str">
            <v/>
          </cell>
          <cell r="BO1081" t="str">
            <v/>
          </cell>
          <cell r="BP1081" t="str">
            <v/>
          </cell>
          <cell r="BQ1081" t="str">
            <v>-</v>
          </cell>
          <cell r="BR1081" t="str">
            <v>-</v>
          </cell>
          <cell r="BS1081" t="str">
            <v>-</v>
          </cell>
          <cell r="BT1081" t="str">
            <v>นางสาวเอมสิรินันท์ ท่าทาง</v>
          </cell>
          <cell r="BU1081">
            <v>883165010114</v>
          </cell>
          <cell r="BV1081" t="str">
            <v>1.นางสาวเอมสิรินันท์ ท่าทาง</v>
          </cell>
          <cell r="BW1081" t="str">
            <v>จำเลยที่ 1</v>
          </cell>
          <cell r="BX1081" t="str">
            <v>3-5405-00283-76-1</v>
          </cell>
          <cell r="BY1081" t="str">
            <v>-ไม่พบว่ามีกรรมสิทธิ์ในที่ดิน อ.เมืองเชียงใหม่ จ.เชียงใหม่
-ไม่พบว่ามีกรรมสิทธิ์ในที่ดิน อ.เด่นชัย จ.แพร่</v>
          </cell>
          <cell r="BZ1081" t="str">
            <v>ไม่พบ</v>
          </cell>
          <cell r="CA1081"/>
          <cell r="CB1081">
            <v>1</v>
          </cell>
          <cell r="CC1081"/>
          <cell r="CD1081" t="str">
            <v>นางสาวเอมสิรินันท์ ท่าทาง</v>
          </cell>
          <cell r="CE1081"/>
          <cell r="CF1081"/>
          <cell r="CG1081"/>
          <cell r="CH1081"/>
          <cell r="CI1081"/>
          <cell r="CJ1081"/>
          <cell r="CK1081"/>
          <cell r="CL1081"/>
          <cell r="CT1081"/>
          <cell r="CU1081"/>
          <cell r="CV1081"/>
          <cell r="CW1081"/>
        </row>
        <row r="1082">
          <cell r="B1082">
            <v>2554</v>
          </cell>
          <cell r="C1082">
            <v>1078</v>
          </cell>
          <cell r="D1082"/>
          <cell r="E1082"/>
          <cell r="F1082"/>
          <cell r="G1082">
            <v>800038279306</v>
          </cell>
          <cell r="H1082" t="str">
            <v>นาย</v>
          </cell>
          <cell r="I1082" t="str">
            <v>ประดิษฐ์</v>
          </cell>
          <cell r="J1082" t="str">
            <v>สรตา</v>
          </cell>
          <cell r="K1082" t="str">
            <v>3-5017-00111-56-6</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ผบE708</v>
          </cell>
          <cell r="U1082">
            <v>2566</v>
          </cell>
          <cell r="V1082" t="str">
            <v>ผบE908</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สืบ7/05/67//ลงผล 27/5/67//รายงาน4/5/2567 คำสั่งสืบวันที่ 14/1/2568 รายงานผลสืบรอบที่ 2 วันที่ 27/2/2568</v>
          </cell>
          <cell r="BC1082" t="str">
            <v>1800,
1800</v>
          </cell>
          <cell r="BD1082" t="str">
            <v>17
8</v>
          </cell>
          <cell r="BE1082" t="str">
            <v>1
8</v>
          </cell>
          <cell r="BF1082" t="str">
            <v>2568
2568</v>
          </cell>
          <cell r="BG1082">
            <v>0</v>
          </cell>
          <cell r="BH1082" t="str">
            <v>-</v>
          </cell>
          <cell r="BI1082" t="str">
            <v>-</v>
          </cell>
          <cell r="BJ1082" t="str">
            <v>-</v>
          </cell>
          <cell r="BK1082">
            <v>0</v>
          </cell>
          <cell r="BL1082" t="str">
            <v>1935,
1870</v>
          </cell>
          <cell r="BM1082">
            <v>0</v>
          </cell>
          <cell r="BN1082">
            <v>5</v>
          </cell>
          <cell r="BO1082">
            <v>3</v>
          </cell>
          <cell r="BP1082">
            <v>2568</v>
          </cell>
          <cell r="BQ1082" t="str">
            <v>-</v>
          </cell>
          <cell r="BR1082" t="str">
            <v>-</v>
          </cell>
          <cell r="BS1082" t="str">
            <v>-</v>
          </cell>
          <cell r="BT1082" t="str">
            <v>นายประดิษฐ์ สรตา</v>
          </cell>
          <cell r="BU1082">
            <v>888166010127</v>
          </cell>
          <cell r="BV1082"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2" t="str">
            <v>จำเลยที่ 1
คู่สมรสจำเลยที่ 1
จำเลยที่ 2
คู่สมรสจำเลยที่ 2
จำเลยที่ 3
คู่สมรสจำเลยที่ 3</v>
          </cell>
          <cell r="BX1082" t="str">
            <v xml:space="preserve">3-5017-00111-56-6
3-5017-00111-57-4
3-5017-00201-92-1
3-5017-00209-09-4
3-5017-00195-05-1
3-5014-00424-11-8
</v>
          </cell>
          <cell r="BY1082"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2" t="str">
            <v>พบ</v>
          </cell>
          <cell r="CA1082"/>
          <cell r="CB1082">
            <v>6</v>
          </cell>
          <cell r="CC1082"/>
          <cell r="CD1082"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2" t="str">
            <v>จำเลยที่ 1
คู่สมรสจำเลยที่ 1
จำเลยที่ 2
คู่สมรสจำเลยที่ 2
จำเลบที่ 3
คู่สมรสจำเลยที่ 3</v>
          </cell>
          <cell r="CF1082" t="str">
            <v>3-5017-00111-56-6
3-5017-00111-57-4
3-5017-00201-92-1
3-5017-00209-09-4
3-5017-00195-05-1
3-5104-00424-11-8</v>
          </cell>
          <cell r="CG108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2" t="str">
            <v>ไม่พบ</v>
          </cell>
          <cell r="CI1082"/>
          <cell r="CJ1082"/>
          <cell r="CK1082" t="str">
            <v>ปฏิยุทธ์</v>
          </cell>
          <cell r="CL1082"/>
          <cell r="CT1082"/>
          <cell r="CU1082"/>
          <cell r="CV1082"/>
          <cell r="CW1082"/>
        </row>
        <row r="1083">
          <cell r="B1083">
            <v>2555</v>
          </cell>
          <cell r="C1083">
            <v>1079</v>
          </cell>
          <cell r="D1083"/>
          <cell r="E1083"/>
          <cell r="F1083"/>
          <cell r="G1083">
            <v>800091067259</v>
          </cell>
          <cell r="H1083" t="str">
            <v>นาย</v>
          </cell>
          <cell r="I1083" t="str">
            <v>ประจักษ์</v>
          </cell>
          <cell r="J1083" t="str">
            <v>แก้วจันทร์</v>
          </cell>
          <cell r="K1083" t="str">
            <v>3-5017-00208-35-7</v>
          </cell>
          <cell r="L1083" t="str">
            <v>ดอยเต่า</v>
          </cell>
          <cell r="M1083" t="str">
            <v>เชียงใหม่ 3</v>
          </cell>
          <cell r="N1083">
            <v>8</v>
          </cell>
          <cell r="O1083" t="str">
            <v>สินเชื่อกู้ยืมเพื่อการบริโภค</v>
          </cell>
          <cell r="P1083" t="str">
            <v>1.บุคคลค้ำประกัน</v>
          </cell>
          <cell r="Q1083"/>
          <cell r="R1083"/>
          <cell r="S1083" t="str">
            <v>จังหวัดฮอด</v>
          </cell>
          <cell r="T1083" t="str">
            <v>ผบE709</v>
          </cell>
          <cell r="U1083">
            <v>2566</v>
          </cell>
          <cell r="V1083" t="str">
            <v>ผบE909</v>
          </cell>
          <cell r="W1083">
            <v>2566</v>
          </cell>
          <cell r="X1083"/>
          <cell r="Y1083"/>
          <cell r="Z1083"/>
          <cell r="AA1083">
            <v>26</v>
          </cell>
          <cell r="AB1083">
            <v>7</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 7/05/67//ลงผล 27/5/67//รายงาน 4/6/2567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นายประจักษ์ แก้วจันทร์</v>
          </cell>
          <cell r="BU1083">
            <v>888166010125</v>
          </cell>
          <cell r="BV1083" t="str">
            <v>1.นายประจักรษ์ แก้วจันทร์
2.นางแสงเพชร โบแมน
3. นายสอแก้ว โบแมน
4.นางรจนา จุ่มคำ
5.นายเอกรินทร์ เปอะปิน</v>
          </cell>
          <cell r="BW1083" t="str">
            <v>จำเลยที่ 1
จำเลยที่ 2
คู่สมรสจำเลยที่ 2
จำเลยที่ 3
คู่สมรสจำเลยที่ 3</v>
          </cell>
          <cell r="BX1083" t="str">
            <v xml:space="preserve">3-5017-00208-35-7
3-5017-00210-73-4
3-5017-00210-72-6
3-5017-00211-51-0
3-5017-00202-77-4
</v>
          </cell>
          <cell r="BY1083"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3" t="str">
            <v>พบ</v>
          </cell>
          <cell r="CA1083"/>
          <cell r="CB1083">
            <v>5</v>
          </cell>
          <cell r="CC1083"/>
          <cell r="CD1083" t="str">
            <v>นายประจักษ์ แก้วจันทร์</v>
          </cell>
          <cell r="CE1083"/>
          <cell r="CF1083"/>
          <cell r="CG1083"/>
          <cell r="CH1083"/>
          <cell r="CI1083"/>
          <cell r="CJ1083"/>
          <cell r="CK1083"/>
          <cell r="CL1083"/>
          <cell r="CT1083"/>
          <cell r="CU1083"/>
          <cell r="CV1083"/>
          <cell r="CW1083"/>
        </row>
        <row r="1084">
          <cell r="B1084">
            <v>2556</v>
          </cell>
          <cell r="C1084">
            <v>1080</v>
          </cell>
          <cell r="D1084"/>
          <cell r="E1084"/>
          <cell r="F1084"/>
          <cell r="G1084">
            <v>800049883237</v>
          </cell>
          <cell r="H1084" t="str">
            <v>นาย</v>
          </cell>
          <cell r="I1084" t="str">
            <v>อานิสงส์</v>
          </cell>
          <cell r="J1084" t="str">
            <v>เจริญธรรม</v>
          </cell>
          <cell r="K1084" t="str">
            <v>1-5007-00091-51-7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แขวงเชียงใหม่</v>
          </cell>
          <cell r="T1084" t="str">
            <v>ผบE7755</v>
          </cell>
          <cell r="U1084">
            <v>2565</v>
          </cell>
          <cell r="V1084" t="str">
            <v>ผบE2349</v>
          </cell>
          <cell r="W1084">
            <v>2566</v>
          </cell>
          <cell r="X1084"/>
          <cell r="Y1084"/>
          <cell r="Z1084"/>
          <cell r="AA1084">
            <v>25</v>
          </cell>
          <cell r="AB1084">
            <v>4</v>
          </cell>
          <cell r="AC1084">
            <v>2566</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สืบทรัพย์7/05/67//ลงผล 23/5/67//รายงานผล23/5/67</v>
          </cell>
          <cell r="BC1084">
            <v>900</v>
          </cell>
          <cell r="BD1084">
            <v>20</v>
          </cell>
          <cell r="BE1084">
            <v>6</v>
          </cell>
          <cell r="BF1084">
            <v>2568</v>
          </cell>
          <cell r="BG1084">
            <v>0</v>
          </cell>
          <cell r="BH1084" t="str">
            <v>-</v>
          </cell>
          <cell r="BI1084" t="str">
            <v>-</v>
          </cell>
          <cell r="BJ1084" t="str">
            <v>-</v>
          </cell>
          <cell r="BK1084">
            <v>0</v>
          </cell>
          <cell r="BL1084">
            <v>855</v>
          </cell>
          <cell r="BM1084">
            <v>0</v>
          </cell>
          <cell r="BN1084" t="str">
            <v/>
          </cell>
          <cell r="BO1084" t="str">
            <v/>
          </cell>
          <cell r="BP1084" t="str">
            <v/>
          </cell>
          <cell r="BQ1084" t="str">
            <v>-</v>
          </cell>
          <cell r="BR1084" t="str">
            <v>-</v>
          </cell>
          <cell r="BS1084" t="str">
            <v>-</v>
          </cell>
          <cell r="BT1084" t="str">
            <v>นายอานิสงส์ เจริญธรรม</v>
          </cell>
          <cell r="BU1084">
            <v>0</v>
          </cell>
          <cell r="BV1084" t="str">
            <v xml:space="preserve">1.นายอานิสงส์ เจริญธรรม
2.นางสาวอุเบกขา เจริณธรรม
3.นายโชติพัฒน์ ศรีพันธ์
</v>
          </cell>
          <cell r="BW1084" t="str">
            <v>จำเลยที่ 1
จำเลยที่ 2
จำเลยที่ 3</v>
          </cell>
          <cell r="BX1084" t="str">
            <v xml:space="preserve">1-5007-00091-51-7
1-5099-01002-52-8
1-5899-00053-24-2
</v>
          </cell>
          <cell r="BY1084"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4" t="str">
            <v>ไม่พบ</v>
          </cell>
          <cell r="CA1084"/>
          <cell r="CB1084">
            <v>3</v>
          </cell>
          <cell r="CC1084"/>
          <cell r="CD1084" t="str">
            <v>นายอานิสงส์ เจริญธรรม</v>
          </cell>
          <cell r="CE1084"/>
          <cell r="CF1084"/>
          <cell r="CG1084"/>
          <cell r="CH1084"/>
          <cell r="CI1084"/>
          <cell r="CJ1084"/>
          <cell r="CK1084"/>
          <cell r="CL1084"/>
          <cell r="CT1084"/>
          <cell r="CU1084"/>
          <cell r="CV1084"/>
          <cell r="CW1084"/>
        </row>
        <row r="1085">
          <cell r="B1085">
            <v>2557</v>
          </cell>
          <cell r="C1085">
            <v>1081</v>
          </cell>
          <cell r="D1085"/>
          <cell r="E1085"/>
          <cell r="F1085"/>
          <cell r="G1085">
            <v>800087439645</v>
          </cell>
          <cell r="H1085" t="str">
            <v>นางสาว</v>
          </cell>
          <cell r="I1085" t="str">
            <v>แก่นจันทร์</v>
          </cell>
          <cell r="J1085" t="str">
            <v>ดีอูป</v>
          </cell>
          <cell r="K1085" t="str">
            <v>3-5003-00011-23-7</v>
          </cell>
          <cell r="L1085" t="str">
            <v>ถนนทิพย์เนตร</v>
          </cell>
          <cell r="M1085" t="str">
            <v>เชียงใหม่ 1</v>
          </cell>
          <cell r="N1085">
            <v>8</v>
          </cell>
          <cell r="O1085" t="str">
            <v>สินเชื่อกู้ยืมเพื่อการบริโภค</v>
          </cell>
          <cell r="P1085" t="str">
            <v>1.บุคคลค้ำประกัน</v>
          </cell>
          <cell r="Q1085"/>
          <cell r="R1085"/>
          <cell r="S1085" t="str">
            <v>จังหวัดฮอด</v>
          </cell>
          <cell r="T1085" t="str">
            <v>ผบE850</v>
          </cell>
          <cell r="U1085">
            <v>2566</v>
          </cell>
          <cell r="V1085" t="str">
            <v>ผบE1096</v>
          </cell>
          <cell r="W1085">
            <v>2566</v>
          </cell>
          <cell r="X1085">
            <v>18</v>
          </cell>
          <cell r="Y1085">
            <v>9</v>
          </cell>
          <cell r="Z1085">
            <v>2566</v>
          </cell>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สืบ7/05/67//ลงผล 27/5/67//รายงาน29/5/2567//</v>
          </cell>
          <cell r="BC1085">
            <v>900</v>
          </cell>
          <cell r="BD1085">
            <v>20</v>
          </cell>
          <cell r="BE1085">
            <v>6</v>
          </cell>
          <cell r="BF1085">
            <v>2568</v>
          </cell>
          <cell r="BG1085">
            <v>0</v>
          </cell>
          <cell r="BH1085" t="str">
            <v>-</v>
          </cell>
          <cell r="BI1085" t="str">
            <v>-</v>
          </cell>
          <cell r="BJ1085" t="str">
            <v>-</v>
          </cell>
          <cell r="BK1085">
            <v>0</v>
          </cell>
          <cell r="BL1085">
            <v>1040</v>
          </cell>
          <cell r="BM1085">
            <v>0</v>
          </cell>
          <cell r="BN1085" t="str">
            <v/>
          </cell>
          <cell r="BO1085" t="str">
            <v/>
          </cell>
          <cell r="BP1085" t="str">
            <v/>
          </cell>
          <cell r="BQ1085" t="str">
            <v>-</v>
          </cell>
          <cell r="BR1085" t="str">
            <v>-</v>
          </cell>
          <cell r="BS1085" t="str">
            <v>-</v>
          </cell>
          <cell r="BT1085" t="str">
            <v>นางสาวแก่นจันทร์ ดีอูป</v>
          </cell>
          <cell r="BU1085">
            <v>883166010114</v>
          </cell>
          <cell r="BV1085" t="str">
            <v>1.นางสาวแก่นจันทรื ดีอูป
2.นางปั้นหยี สุขจิตร์
3.นายประสิทธ์ สุขจิตร์</v>
          </cell>
          <cell r="BW1085" t="str">
            <v>จำเลยที่ 1
จำเลยที่ 2
คู่สมรสจำเลยที่ 2</v>
          </cell>
          <cell r="BX1085" t="str">
            <v xml:space="preserve">3-5003-00011-23-7
3-1124-00081-38-1
3-1024-00081-39-9
</v>
          </cell>
          <cell r="BY1085"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5" t="str">
            <v>พบ</v>
          </cell>
          <cell r="CA1085"/>
          <cell r="CB1085">
            <v>3</v>
          </cell>
          <cell r="CC1085"/>
          <cell r="CD1085" t="str">
            <v>นางสาวแก่นจันทร์ ดีอูป</v>
          </cell>
          <cell r="CE1085"/>
          <cell r="CF1085"/>
          <cell r="CG1085"/>
          <cell r="CH1085"/>
          <cell r="CI1085"/>
          <cell r="CJ1085"/>
          <cell r="CK1085"/>
          <cell r="CL1085"/>
          <cell r="CT1085"/>
          <cell r="CU1085"/>
          <cell r="CV1085"/>
          <cell r="CW1085"/>
        </row>
        <row r="1086">
          <cell r="B1086">
            <v>2558</v>
          </cell>
          <cell r="C1086">
            <v>1082</v>
          </cell>
          <cell r="D1086"/>
          <cell r="E1086"/>
          <cell r="F1086"/>
          <cell r="G1086">
            <v>800103838150</v>
          </cell>
          <cell r="H1086" t="str">
            <v>นาย</v>
          </cell>
          <cell r="I1086" t="str">
            <v>ธนวัฒน์</v>
          </cell>
          <cell r="J1086" t="str">
            <v>กันธา</v>
          </cell>
          <cell r="K1086" t="str">
            <v>3-5014-00521-87-4</v>
          </cell>
          <cell r="L1086" t="str">
            <v>ถนนทิพย์เนตร</v>
          </cell>
          <cell r="M1086" t="str">
            <v>เชียงใหม่ 1</v>
          </cell>
          <cell r="N1086">
            <v>8</v>
          </cell>
          <cell r="O1086" t="str">
            <v>สินเชื่อธนาคารประชาชน</v>
          </cell>
          <cell r="P1086" t="str">
            <v>1.บุคคลค้ำประกัน</v>
          </cell>
          <cell r="Q1086"/>
          <cell r="R1086"/>
          <cell r="S1086" t="str">
            <v>แขวงเชียงใหม่</v>
          </cell>
          <cell r="T1086" t="str">
            <v>ผบE2730</v>
          </cell>
          <cell r="U1086">
            <v>2566</v>
          </cell>
          <cell r="V1086">
            <v>5666</v>
          </cell>
          <cell r="W1086">
            <v>2566</v>
          </cell>
          <cell r="X1086"/>
          <cell r="Y1086"/>
          <cell r="Z1086"/>
          <cell r="AA1086">
            <v>10</v>
          </cell>
          <cell r="AB1086">
            <v>7</v>
          </cell>
          <cell r="AC1086">
            <v>2566</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สืบทรัพย์7/05/67//ลงผล 23/5/67//รายงานผล23/5/67</v>
          </cell>
          <cell r="BC1086">
            <v>600</v>
          </cell>
          <cell r="BD1086">
            <v>20</v>
          </cell>
          <cell r="BE1086">
            <v>6</v>
          </cell>
          <cell r="BF1086">
            <v>2568</v>
          </cell>
          <cell r="BG1086">
            <v>0</v>
          </cell>
          <cell r="BH1086" t="str">
            <v>-</v>
          </cell>
          <cell r="BI1086" t="str">
            <v>-</v>
          </cell>
          <cell r="BJ1086" t="str">
            <v>-</v>
          </cell>
          <cell r="BK1086">
            <v>0</v>
          </cell>
          <cell r="BL1086">
            <v>450</v>
          </cell>
          <cell r="BM1086">
            <v>0</v>
          </cell>
          <cell r="BN1086" t="str">
            <v/>
          </cell>
          <cell r="BO1086" t="str">
            <v/>
          </cell>
          <cell r="BP1086" t="str">
            <v/>
          </cell>
          <cell r="BQ1086" t="str">
            <v>-</v>
          </cell>
          <cell r="BR1086" t="str">
            <v>-</v>
          </cell>
          <cell r="BS1086" t="str">
            <v>-</v>
          </cell>
          <cell r="BT1086" t="str">
            <v>นายธนวัฒน์ กันธา</v>
          </cell>
          <cell r="BU1086">
            <v>883166010008</v>
          </cell>
          <cell r="BV1086" t="str">
            <v>2.</v>
          </cell>
          <cell r="BW1086" t="str">
            <v>จำเลยที่ 1
คู่สมรสจำเลยที่ 1</v>
          </cell>
          <cell r="BX1086" t="str">
            <v>3-5014-00521-87-4
3-5014-00046-40-8</v>
          </cell>
          <cell r="BY1086" t="str">
            <v xml:space="preserve">-ไม่พบว่ามีกรรมสิทธิ์ในที่ดิน อ.สันทราย จ.เชียงใหม่ 
-ไม่พบว่ามีกรรมสิทธิ์ในที่ดิน อ.สันทราย จ.เชียงใหม่ </v>
          </cell>
          <cell r="BZ1086" t="str">
            <v>ไม่พบ</v>
          </cell>
          <cell r="CA1086"/>
          <cell r="CB1086">
            <v>2</v>
          </cell>
          <cell r="CC1086"/>
          <cell r="CD1086" t="str">
            <v>นายธนวัฒน์ กันธา</v>
          </cell>
          <cell r="CE1086"/>
          <cell r="CF1086"/>
          <cell r="CG1086"/>
          <cell r="CH1086"/>
          <cell r="CI1086"/>
          <cell r="CJ1086"/>
          <cell r="CK1086"/>
          <cell r="CL1086"/>
          <cell r="CT1086"/>
          <cell r="CU1086"/>
          <cell r="CV1086"/>
          <cell r="CW1086"/>
        </row>
        <row r="1087">
          <cell r="B1087">
            <v>2559</v>
          </cell>
          <cell r="C1087">
            <v>1083</v>
          </cell>
          <cell r="D1087"/>
          <cell r="E1087"/>
          <cell r="F1087"/>
          <cell r="G1087"/>
          <cell r="H1087" t="str">
            <v>นางสาว</v>
          </cell>
          <cell r="I1087" t="str">
            <v>นันธิกา</v>
          </cell>
          <cell r="J1087" t="str">
            <v>สุภา</v>
          </cell>
          <cell r="K1087" t="str">
            <v>3-5009-00464-83-6</v>
          </cell>
          <cell r="L1087" t="str">
            <v>ไชยปราการ</v>
          </cell>
          <cell r="M1087" t="str">
            <v>เชียงใหม่ 2</v>
          </cell>
          <cell r="N1087">
            <v>8</v>
          </cell>
          <cell r="O1087" t="str">
            <v>สินเชื่อธนาคารประชาชน</v>
          </cell>
          <cell r="P1087" t="str">
            <v>1.บุคคลค้ำประกัน</v>
          </cell>
          <cell r="Q1087"/>
          <cell r="R1087"/>
          <cell r="S1087" t="str">
            <v>จังหวัดฝาง</v>
          </cell>
          <cell r="T1087" t="str">
            <v>ผบE1031</v>
          </cell>
          <cell r="U1087">
            <v>2566</v>
          </cell>
          <cell r="V1087" t="str">
            <v>ผบE1200</v>
          </cell>
          <cell r="W1087">
            <v>2566</v>
          </cell>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สืบแล้ว รายงานผล 25/6/2567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นางสาวนันธิกา สุภา</v>
          </cell>
          <cell r="BU1087">
            <v>0</v>
          </cell>
          <cell r="BV1087" t="str">
            <v xml:space="preserve">1.นางสาวนันธิกา  สุภา 
2.นางปิยะมาศ  ศรีวิชัย
3.นายนที  ศรีวิชัย
4.นางสาวพศวีร์  มะโน
</v>
          </cell>
          <cell r="BW1087" t="str">
            <v>จำเลยที่ 1
จำเลยที่ 2
คู่สมรสจำเลยที่ 2
จำเลยที่ 3</v>
          </cell>
          <cell r="BX1087" t="str">
            <v>3-5009-00464-83-6
3-5009-00128-64-0
3-5009-00908-25-4
3-5009-00507-46-2</v>
          </cell>
          <cell r="BY1087"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7"/>
          <cell r="CA1087"/>
          <cell r="CB1087">
            <v>4</v>
          </cell>
          <cell r="CC1087"/>
          <cell r="CD1087" t="str">
            <v>นางสาวนันธิกา สุภา</v>
          </cell>
          <cell r="CE1087"/>
          <cell r="CF1087"/>
          <cell r="CG1087"/>
          <cell r="CH1087"/>
          <cell r="CI1087"/>
          <cell r="CJ1087"/>
          <cell r="CK1087"/>
          <cell r="CL1087"/>
          <cell r="CT1087"/>
          <cell r="CU1087"/>
          <cell r="CV1087"/>
          <cell r="CW1087"/>
        </row>
        <row r="1088">
          <cell r="B1088">
            <v>2560</v>
          </cell>
          <cell r="C1088">
            <v>1084</v>
          </cell>
          <cell r="D1088"/>
          <cell r="E1088"/>
          <cell r="F1088"/>
          <cell r="G1088"/>
          <cell r="H1088" t="str">
            <v>นาง</v>
          </cell>
          <cell r="I1088" t="str">
            <v>กฤษณา</v>
          </cell>
          <cell r="J1088" t="str">
            <v>โค้วตระกูล</v>
          </cell>
          <cell r="K1088" t="str">
            <v>3-5009-00346-79-5</v>
          </cell>
          <cell r="L1088" t="str">
            <v>ฝาง</v>
          </cell>
          <cell r="M1088"/>
          <cell r="N1088"/>
          <cell r="O1088" t="str">
            <v>สินเชื่อพัฒนาองค์กร</v>
          </cell>
          <cell r="P1088" t="str">
            <v>1.บุคคลค้ำประกัน</v>
          </cell>
          <cell r="Q1088"/>
          <cell r="R1088"/>
          <cell r="S1088" t="str">
            <v>จังหวัดฝาง</v>
          </cell>
          <cell r="T1088" t="str">
            <v>ผบE1027</v>
          </cell>
          <cell r="U1088">
            <v>2566</v>
          </cell>
          <cell r="V1088" t="str">
            <v>ผบE1335</v>
          </cell>
          <cell r="W1088">
            <v>2566</v>
          </cell>
          <cell r="X1088">
            <v>31</v>
          </cell>
          <cell r="Y1088">
            <v>11</v>
          </cell>
          <cell r="Z1088">
            <v>2566</v>
          </cell>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สืบครั้งที่ 2 รายงานผลสืบ 5/7/2567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นางกฤษณา โค้วตระกูล</v>
          </cell>
          <cell r="BU1088">
            <v>0</v>
          </cell>
          <cell r="BV1088"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8" t="str">
            <v>จำเลยที่ 1
คู่สมรสจำเลยที่ 1
จำเลยที่ 2
คู่สมรสจำเลยที่ 2
จำเลยที่ 3
คู่สมรสจำเลยที่ 3
จำเลยที่ 4
ในฐานะโดยธรรม</v>
          </cell>
          <cell r="BX1088" t="str">
            <v>3-5009-00346-79-5
3-5009-00351-70-5
3-5201-00941-41-9
3-5009-00346-41-8
3-5009-00342-05-6
3-5009-00266-72-4
3-5009-00352-02-7
3-5012-00511-30-1</v>
          </cell>
          <cell r="BY1088"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8"/>
          <cell r="CA1088"/>
          <cell r="CB1088"/>
          <cell r="CC1088"/>
          <cell r="CD1088"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8" t="str">
            <v xml:space="preserve">จำเลยที่ 1
คู่สมรสจำเลยที่ 1
จำเลยที่ 2
คู่สมรสจำเลยที่ 2
จำเลยที่ 3
คู่สมรสจำเลยที่ 3
จำเลยที่ 4
คู่สมรสจำเลยที่ 4
</v>
          </cell>
          <cell r="CF1088" t="str">
            <v>3-5009-00346-79-5
3-5009-00351-70-5
3-5201-00941-41-9
3-5009-00346-41-8
3-5009-00342-05-6
3-5009-00266-72-4
3-5009-00352-02-7
3-5012-00511-30-1</v>
          </cell>
          <cell r="CG1088"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8"/>
          <cell r="CI1088"/>
          <cell r="CJ1088">
            <v>8</v>
          </cell>
          <cell r="CK1088"/>
          <cell r="CL1088"/>
          <cell r="CT1088"/>
          <cell r="CU1088"/>
          <cell r="CV1088"/>
          <cell r="CW1088"/>
        </row>
        <row r="1089">
          <cell r="B1089">
            <v>2561</v>
          </cell>
          <cell r="C1089">
            <v>1085</v>
          </cell>
          <cell r="D1089"/>
          <cell r="E1089"/>
          <cell r="F1089"/>
          <cell r="G1089">
            <v>800085629734</v>
          </cell>
          <cell r="H1089" t="str">
            <v>นางสาว</v>
          </cell>
          <cell r="I1089" t="str">
            <v>พัชรพร</v>
          </cell>
          <cell r="J1089" t="str">
            <v>ลาภโต</v>
          </cell>
          <cell r="K1089" t="str">
            <v>1-5207-00062-54-1</v>
          </cell>
          <cell r="L1089" t="str">
            <v>บิ๊กซี หางดง</v>
          </cell>
          <cell r="M1089" t="str">
            <v>เชียงใหม่ 3</v>
          </cell>
          <cell r="N1089">
            <v>8</v>
          </cell>
          <cell r="O1089" t="str">
            <v>สินเชื่อกู้ยืมเพื่อการบริโภค</v>
          </cell>
          <cell r="P1089" t="str">
            <v>1.บุคคลค้ำประกัน</v>
          </cell>
          <cell r="Q1089"/>
          <cell r="R1089"/>
          <cell r="S1089" t="str">
            <v>แขวงเชียงใหม่</v>
          </cell>
          <cell r="T1089" t="str">
            <v>ผบE1909</v>
          </cell>
          <cell r="U1089">
            <v>2566</v>
          </cell>
          <cell r="V1089">
            <v>3386</v>
          </cell>
          <cell r="W1089">
            <v>2566</v>
          </cell>
          <cell r="X1089"/>
          <cell r="Y1089"/>
          <cell r="Z1089"/>
          <cell r="AA1089">
            <v>19</v>
          </cell>
          <cell r="AB1089">
            <v>5</v>
          </cell>
          <cell r="AC1089">
            <v>2566</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สืบทรัพย์ (คำสั่ง 16/3/2566) // รายงานวันที่ 16/8/67</v>
          </cell>
          <cell r="BC1089">
            <v>1500</v>
          </cell>
          <cell r="BD1089">
            <v>8</v>
          </cell>
          <cell r="BE1089">
            <v>8</v>
          </cell>
          <cell r="BF1089">
            <v>2568</v>
          </cell>
          <cell r="BG1089">
            <v>0</v>
          </cell>
          <cell r="BH1089" t="str">
            <v>-</v>
          </cell>
          <cell r="BI1089" t="str">
            <v>-</v>
          </cell>
          <cell r="BJ1089" t="str">
            <v>-</v>
          </cell>
          <cell r="BK1089">
            <v>0</v>
          </cell>
          <cell r="BL1089">
            <v>2170</v>
          </cell>
          <cell r="BM1089">
            <v>0</v>
          </cell>
          <cell r="BN1089" t="str">
            <v/>
          </cell>
          <cell r="BO1089" t="str">
            <v/>
          </cell>
          <cell r="BP1089" t="str">
            <v/>
          </cell>
          <cell r="BQ1089" t="str">
            <v>-</v>
          </cell>
          <cell r="BR1089" t="str">
            <v>-</v>
          </cell>
          <cell r="BS1089" t="str">
            <v>-</v>
          </cell>
          <cell r="BT1089" t="str">
            <v>นางสาวพัชรพร ลาภโต</v>
          </cell>
          <cell r="BU1089">
            <v>888165011197</v>
          </cell>
          <cell r="BV1089" t="str">
            <v>1.นางสาวพัชรพร ลาภโต
2.นายเอช เฉลิมวงค์
3.นางสาวขวัญเรือน ฝอยทอง
4.นางจงรักษ์ วันเต
5.นายสุภาพ วันเต</v>
          </cell>
          <cell r="BW1089" t="str">
            <v>จำเลยที่ 1
จำเลยที่ 2
คู่สมรสจำเลยที่ 2
จำเลยที่ 3
คู่สมรสจำเลยที่ 3</v>
          </cell>
          <cell r="BX1089" t="str">
            <v>1-5207-00062-54-1
3-5205-00295-94-8
1-5205-00062-65-3
3-5101-01064-73-0
3-5019-00096-84-6</v>
          </cell>
          <cell r="BY1089"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9" t="str">
            <v>พบ</v>
          </cell>
          <cell r="CA1089"/>
          <cell r="CB1089"/>
          <cell r="CC1089"/>
          <cell r="CD1089" t="str">
            <v>นางสาวพัชรพร ลาภโต</v>
          </cell>
          <cell r="CE1089"/>
          <cell r="CF1089"/>
          <cell r="CG1089"/>
          <cell r="CH1089"/>
          <cell r="CI1089"/>
          <cell r="CJ1089"/>
          <cell r="CK1089"/>
          <cell r="CL1089"/>
          <cell r="CT1089"/>
          <cell r="CU1089"/>
          <cell r="CV1089"/>
          <cell r="CW1089"/>
        </row>
        <row r="1090">
          <cell r="B1090">
            <v>2562</v>
          </cell>
          <cell r="C1090">
            <v>1086</v>
          </cell>
          <cell r="D1090"/>
          <cell r="E1090"/>
          <cell r="F1090"/>
          <cell r="G1090">
            <v>800093230723</v>
          </cell>
          <cell r="H1090" t="str">
            <v>นาย</v>
          </cell>
          <cell r="I1090" t="str">
            <v>ศักดิ์ชัย</v>
          </cell>
          <cell r="J1090" t="str">
            <v>แสนเขียว</v>
          </cell>
          <cell r="K1090" t="str">
            <v>1-1007-00060-87-9</v>
          </cell>
          <cell r="L1090" t="str">
            <v>สันทราย</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แขวงเชียงใหม่</v>
          </cell>
          <cell r="T1090" t="str">
            <v>ผบE2740</v>
          </cell>
          <cell r="U1090">
            <v>2566</v>
          </cell>
          <cell r="V1090" t="str">
            <v>ผบE5703</v>
          </cell>
          <cell r="W1090">
            <v>2566</v>
          </cell>
          <cell r="X1090">
            <v>10</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สืบแล้วครั้งที่ 2  (คำสั่ง 24/11/2566) // รายงานผล 16/8/67</v>
          </cell>
          <cell r="BC1090">
            <v>1500</v>
          </cell>
          <cell r="BD1090">
            <v>7</v>
          </cell>
          <cell r="BE1090">
            <v>5</v>
          </cell>
          <cell r="BF1090">
            <v>2568</v>
          </cell>
          <cell r="BG1090">
            <v>0</v>
          </cell>
          <cell r="BH1090" t="str">
            <v>-</v>
          </cell>
          <cell r="BI1090" t="str">
            <v>-</v>
          </cell>
          <cell r="BJ1090" t="str">
            <v>-</v>
          </cell>
          <cell r="BK1090">
            <v>0</v>
          </cell>
          <cell r="BL1090">
            <v>1485</v>
          </cell>
          <cell r="BM1090">
            <v>0</v>
          </cell>
          <cell r="BN1090">
            <v>30</v>
          </cell>
          <cell r="BO1090">
            <v>7</v>
          </cell>
          <cell r="BP1090">
            <v>2568</v>
          </cell>
          <cell r="BQ1090" t="str">
            <v>-</v>
          </cell>
          <cell r="BR1090" t="str">
            <v>-</v>
          </cell>
          <cell r="BS1090" t="str">
            <v>-</v>
          </cell>
          <cell r="BT1090" t="str">
            <v>นายศักดิ์ชัย แสนเขียว</v>
          </cell>
          <cell r="BU1090">
            <v>883266010022</v>
          </cell>
          <cell r="BV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90" t="str">
            <v>จำเลยที่ 1
จำเลยที่ 2
คู่สมรสจำเลยที่ 2
จำเลยที่ 3
คู่สมรสจำเลยที่ 3</v>
          </cell>
          <cell r="BX1090" t="str">
            <v>1-1007-00060-87-9
1-5299-00103-11-8
2-5014-00016-03-9
5-5014-00002-49-1
1-5099-00674-00-0</v>
          </cell>
          <cell r="BY1090"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90"/>
          <cell r="CA1090"/>
          <cell r="CB1090">
            <v>5</v>
          </cell>
          <cell r="CC1090"/>
          <cell r="CD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90" t="str">
            <v>จำเลยที่ 1
จำเลยที่ 2
คู่สมรสจำเลยที่ 2
จำเลยที่ 3
คู่สมรสจำเลยที่ 3</v>
          </cell>
          <cell r="CF1090" t="str">
            <v xml:space="preserve">1-1007-00060-87-9
1-5299-00103-11-8
2-5014-00016-03-9
5-5014-00002-49-1
1-5099-00674-00-0
</v>
          </cell>
          <cell r="CG1090"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90"/>
          <cell r="CI1090"/>
          <cell r="CJ1090">
            <v>5</v>
          </cell>
          <cell r="CK1090"/>
          <cell r="CL1090"/>
          <cell r="CT1090"/>
          <cell r="CU1090"/>
          <cell r="CV1090"/>
          <cell r="CW1090"/>
        </row>
        <row r="1091">
          <cell r="B1091">
            <v>2563</v>
          </cell>
          <cell r="C1091">
            <v>1087</v>
          </cell>
          <cell r="D1091"/>
          <cell r="E1091"/>
          <cell r="F1091"/>
          <cell r="G1091">
            <v>800102334896</v>
          </cell>
          <cell r="H1091" t="str">
            <v>นาย</v>
          </cell>
          <cell r="I1091" t="str">
            <v>สุทน</v>
          </cell>
          <cell r="J1091" t="str">
            <v>จันทร์พลอย</v>
          </cell>
          <cell r="K1091" t="str">
            <v>1-5099-00916-00-3</v>
          </cell>
          <cell r="L1091" t="str">
            <v>แม่แตง</v>
          </cell>
          <cell r="M1091" t="str">
            <v>เชียงใหม่ 2</v>
          </cell>
          <cell r="N1091">
            <v>8</v>
          </cell>
          <cell r="O1091" t="str">
            <v>สินเชื่อกู้ยืมเพื่อการบริโภค</v>
          </cell>
          <cell r="P1091" t="str">
            <v>1.บุคคลค้ำประกัน</v>
          </cell>
          <cell r="Q1091"/>
          <cell r="R1091"/>
          <cell r="S1091" t="str">
            <v>แขวงเชียงดาว</v>
          </cell>
          <cell r="T1091" t="str">
            <v>ผบE466</v>
          </cell>
          <cell r="U1091">
            <v>2566</v>
          </cell>
          <cell r="V1091" t="str">
            <v>ผบE579</v>
          </cell>
          <cell r="W1091">
            <v>2566</v>
          </cell>
          <cell r="X1091">
            <v>4</v>
          </cell>
          <cell r="Y1091">
            <v>7</v>
          </cell>
          <cell r="Z1091">
            <v>2566</v>
          </cell>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สืบครั้งที่ 2 รายงานผลสืบ 5/7/2567</v>
          </cell>
          <cell r="BC1091">
            <v>1500</v>
          </cell>
          <cell r="BD1091">
            <v>30</v>
          </cell>
          <cell r="BE1091">
            <v>5</v>
          </cell>
          <cell r="BF1091">
            <v>2568</v>
          </cell>
          <cell r="BG1091">
            <v>0</v>
          </cell>
          <cell r="BH1091" t="str">
            <v>-</v>
          </cell>
          <cell r="BI1091" t="str">
            <v>-</v>
          </cell>
          <cell r="BJ1091" t="str">
            <v>-</v>
          </cell>
          <cell r="BK1091">
            <v>0</v>
          </cell>
          <cell r="BL1091">
            <v>1330</v>
          </cell>
          <cell r="BM1091">
            <v>0</v>
          </cell>
          <cell r="BN1091" t="str">
            <v/>
          </cell>
          <cell r="BO1091" t="str">
            <v/>
          </cell>
          <cell r="BP1091" t="str">
            <v/>
          </cell>
          <cell r="BQ1091" t="str">
            <v>-</v>
          </cell>
          <cell r="BR1091" t="str">
            <v>-</v>
          </cell>
          <cell r="BS1091" t="str">
            <v>-</v>
          </cell>
          <cell r="BT1091" t="str">
            <v>นายสุทน จันทร์พลอย</v>
          </cell>
          <cell r="BU1091">
            <v>883265010857</v>
          </cell>
          <cell r="BV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1" t="str">
            <v>จำเลยที่ 1
คู่สมรสจำเลยที่ 1
จำเลยที่ 2
คู่สมรสจำเลยที่ 2
จำเลยที่ 3</v>
          </cell>
          <cell r="BX1091" t="str">
            <v xml:space="preserve">1-5099-00916-00-3
2-5006-00019-01-4
3-3010-00784-73-0
3-5006-00496-76-7
1-5007-00159-2-1
</v>
          </cell>
          <cell r="BY1091"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1"/>
          <cell r="CA1091"/>
          <cell r="CB1091">
            <v>5</v>
          </cell>
          <cell r="CC1091"/>
          <cell r="CD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1" t="str">
            <v>จำเลยที่ 1
คู่สมรสจำเลยที่ 1
จำเลยที่ 2
คู่สมรสจำเลยที่ 2
จำเลยที่ 3</v>
          </cell>
          <cell r="CF1091" t="str">
            <v xml:space="preserve">1-5099-00916-00-3
2-5006-00019-01-4
3-3010-00784-73-0
3-5006-00496-76-7
1-5007-00159-20-1
</v>
          </cell>
          <cell r="CG1091"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1"/>
          <cell r="CI1091"/>
          <cell r="CJ1091">
            <v>5</v>
          </cell>
          <cell r="CK1091"/>
          <cell r="CL1091"/>
          <cell r="CT1091"/>
          <cell r="CU1091"/>
          <cell r="CV1091"/>
          <cell r="CW1091"/>
        </row>
        <row r="1092">
          <cell r="B1092">
            <v>2564</v>
          </cell>
          <cell r="C1092">
            <v>1088</v>
          </cell>
          <cell r="D1092"/>
          <cell r="E1092"/>
          <cell r="F1092"/>
          <cell r="G1092">
            <v>800029149260</v>
          </cell>
          <cell r="H1092" t="str">
            <v>นางสาว</v>
          </cell>
          <cell r="I1092" t="str">
            <v>วรรณวิภา</v>
          </cell>
          <cell r="J1092" t="str">
            <v>คำใจ</v>
          </cell>
          <cell r="K1092"/>
          <cell r="L1092" t="str">
            <v>อมก๋อย</v>
          </cell>
          <cell r="M1092" t="str">
            <v>เชียงใหม่ 3</v>
          </cell>
          <cell r="N1092">
            <v>8</v>
          </cell>
          <cell r="O1092" t="str">
            <v>สินเชื่อธนาคารประชาชน</v>
          </cell>
          <cell r="P1092" t="str">
            <v>1.บุคคลค้ำประกัน</v>
          </cell>
          <cell r="Q1092"/>
          <cell r="R1092"/>
          <cell r="S1092" t="str">
            <v>จังหวัดฮอด</v>
          </cell>
          <cell r="T1092" t="str">
            <v>ผบE504</v>
          </cell>
          <cell r="U1092">
            <v>2564</v>
          </cell>
          <cell r="V1092" t="str">
            <v>ผบE628</v>
          </cell>
          <cell r="W1092">
            <v>2564</v>
          </cell>
          <cell r="X1092"/>
          <cell r="Y1092"/>
          <cell r="Z1092"/>
          <cell r="AA1092">
            <v>25</v>
          </cell>
          <cell r="AB1092">
            <v>10</v>
          </cell>
          <cell r="AC1092">
            <v>2564</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t="str">
            <v>สืบทรัพย์ 25/03/67//รายงานผล 18/4/67//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นางสาววรรณวิภา คำใจ</v>
          </cell>
          <cell r="BU1092">
            <v>0</v>
          </cell>
          <cell r="BV1092" t="str">
            <v>1.นางสาววรรณวิภาหรรือพิมพ์ณภา คำใจ
2. นายสุพจน์ ประยูรพนา
3.นางสาววนิดา วสันต์สำราญ</v>
          </cell>
          <cell r="BW1092" t="str">
            <v>จำเลยที่ 1
จำเลยที่ 2
คู่สมรสจำเลยที่ 2</v>
          </cell>
          <cell r="BX1092"/>
          <cell r="BY109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2" t="str">
            <v>ไม่พบ</v>
          </cell>
          <cell r="CA1092"/>
          <cell r="CB1092">
            <v>3</v>
          </cell>
          <cell r="CC1092"/>
          <cell r="CD1092" t="str">
            <v>นางสาววรรณวิภา คำใจ</v>
          </cell>
          <cell r="CE1092"/>
          <cell r="CF1092"/>
          <cell r="CG1092"/>
          <cell r="CH1092"/>
          <cell r="CI1092"/>
          <cell r="CJ1092"/>
          <cell r="CK1092"/>
          <cell r="CL1092"/>
          <cell r="CT1092"/>
          <cell r="CU1092"/>
          <cell r="CV1092"/>
          <cell r="CW1092"/>
        </row>
        <row r="1093">
          <cell r="B1093">
            <v>2565</v>
          </cell>
          <cell r="C1093">
            <v>1089</v>
          </cell>
          <cell r="D1093"/>
          <cell r="E1093"/>
          <cell r="F1093"/>
          <cell r="G1093">
            <v>800017921357</v>
          </cell>
          <cell r="H1093" t="str">
            <v>นางสาว</v>
          </cell>
          <cell r="I1093" t="str">
            <v>ธิตินันท์</v>
          </cell>
          <cell r="J1093" t="str">
            <v>เรือนจินเจ็ก</v>
          </cell>
          <cell r="K1093"/>
          <cell r="L1093" t="str">
            <v>ฮอด</v>
          </cell>
          <cell r="M1093" t="str">
            <v>เชียงใหม่ 3</v>
          </cell>
          <cell r="N1093">
            <v>8</v>
          </cell>
          <cell r="O1093"/>
          <cell r="P1093" t="str">
            <v>1.บุคคลค้ำประกัน</v>
          </cell>
          <cell r="Q1093"/>
          <cell r="R1093"/>
          <cell r="S1093" t="str">
            <v>แขวงเชียงใหม่</v>
          </cell>
          <cell r="T1093" t="str">
            <v>ผบ.5799</v>
          </cell>
          <cell r="U1093">
            <v>2557</v>
          </cell>
          <cell r="V1093" t="str">
            <v>ผบ.6210</v>
          </cell>
          <cell r="W1093">
            <v>2557</v>
          </cell>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นางสาวธิตินันท์ เรือนจินเจ็ก</v>
          </cell>
          <cell r="BU1093">
            <v>0</v>
          </cell>
          <cell r="BV1093"/>
          <cell r="BW1093"/>
          <cell r="BX1093"/>
          <cell r="BY1093"/>
          <cell r="BZ1093"/>
          <cell r="CA1093"/>
          <cell r="CB1093"/>
          <cell r="CC1093"/>
          <cell r="CD1093" t="str">
            <v>นางสาวธิตินันท์ เรือนจินเจ็ก</v>
          </cell>
          <cell r="CE1093"/>
          <cell r="CF1093"/>
          <cell r="CG1093"/>
          <cell r="CH1093"/>
          <cell r="CI1093"/>
          <cell r="CJ1093"/>
          <cell r="CK1093"/>
          <cell r="CL1093"/>
          <cell r="CT1093"/>
          <cell r="CU1093"/>
          <cell r="CV1093"/>
          <cell r="CW1093"/>
        </row>
        <row r="1094">
          <cell r="B1094">
            <v>2566</v>
          </cell>
          <cell r="C1094">
            <v>1090</v>
          </cell>
          <cell r="D1094"/>
          <cell r="E1094"/>
          <cell r="F1094"/>
          <cell r="G1094">
            <v>800081021811</v>
          </cell>
          <cell r="H1094" t="str">
            <v>นาย</v>
          </cell>
          <cell r="I1094" t="str">
            <v>สมคเนย์</v>
          </cell>
          <cell r="J1094" t="str">
            <v>คชศิลา</v>
          </cell>
          <cell r="K1094" t="str">
            <v>1-1002-01226-10-1</v>
          </cell>
          <cell r="L1094" t="str">
            <v>เม-ญ่า เชียงใหม่</v>
          </cell>
          <cell r="M1094" t="str">
            <v>เชียงใหม่ 1</v>
          </cell>
          <cell r="N1094">
            <v>8</v>
          </cell>
          <cell r="O1094" t="str">
            <v>สินเชื่อธนาคารประชาชน</v>
          </cell>
          <cell r="P1094" t="str">
            <v>1.บุคคลค้ำประกัน</v>
          </cell>
          <cell r="Q1094">
            <v>56638.98</v>
          </cell>
          <cell r="R1094">
            <v>31324.67</v>
          </cell>
          <cell r="S1094" t="str">
            <v>แขวงเชียงใหม่</v>
          </cell>
          <cell r="T1094" t="str">
            <v>ผบE369</v>
          </cell>
          <cell r="U1094">
            <v>2566</v>
          </cell>
          <cell r="V1094" t="str">
            <v>ผบ3172</v>
          </cell>
          <cell r="W1094">
            <v>2566</v>
          </cell>
          <cell r="X1094"/>
          <cell r="Y1094"/>
          <cell r="Z1094"/>
          <cell r="AA1094">
            <v>15</v>
          </cell>
          <cell r="AB1094">
            <v>5</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v>900</v>
          </cell>
          <cell r="BD1094">
            <v>23</v>
          </cell>
          <cell r="BE1094">
            <v>5</v>
          </cell>
          <cell r="BF1094">
            <v>2568</v>
          </cell>
          <cell r="BG1094">
            <v>0</v>
          </cell>
          <cell r="BH1094" t="str">
            <v>-</v>
          </cell>
          <cell r="BI1094" t="str">
            <v>-</v>
          </cell>
          <cell r="BJ1094" t="str">
            <v>-</v>
          </cell>
          <cell r="BK1094">
            <v>0</v>
          </cell>
          <cell r="BL1094">
            <v>1045</v>
          </cell>
          <cell r="BM1094">
            <v>0</v>
          </cell>
          <cell r="BN1094" t="str">
            <v/>
          </cell>
          <cell r="BO1094" t="str">
            <v/>
          </cell>
          <cell r="BP1094" t="str">
            <v/>
          </cell>
          <cell r="BQ1094" t="str">
            <v>-</v>
          </cell>
          <cell r="BR1094" t="str">
            <v>-</v>
          </cell>
          <cell r="BS1094" t="str">
            <v>-</v>
          </cell>
          <cell r="BT1094" t="str">
            <v>นายสมคเนย์ คชศิลา</v>
          </cell>
          <cell r="BU1094">
            <v>0</v>
          </cell>
          <cell r="BV1094" t="str">
            <v>1.นายสมคเนย์   คชศิลา
2.นายพัชร์ธีรัตน์  วิชัยศรี
3.นายธีระศักดิ์   พิคุณ</v>
          </cell>
          <cell r="BW1094" t="str">
            <v>จำเลยที่ 1
จำเลยที่ 2
จำเลยที่ 3</v>
          </cell>
          <cell r="BX1094" t="str">
            <v>1-1002-01226-10-1
1-7099-00997-72-9
1-5099-01161-43-0</v>
          </cell>
          <cell r="BY1094"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4" t="str">
            <v>พบทรัพย์</v>
          </cell>
          <cell r="CA1094"/>
          <cell r="CB1094"/>
          <cell r="CC1094"/>
          <cell r="CD1094"/>
          <cell r="CE1094"/>
          <cell r="CF1094"/>
          <cell r="CG1094"/>
          <cell r="CH1094"/>
          <cell r="CI1094"/>
          <cell r="CJ1094"/>
          <cell r="CK1094"/>
          <cell r="CL1094"/>
          <cell r="CT1094"/>
          <cell r="CU1094"/>
          <cell r="CV1094"/>
          <cell r="CW1094"/>
        </row>
        <row r="1095">
          <cell r="B1095">
            <v>2567</v>
          </cell>
          <cell r="C1095">
            <v>1091</v>
          </cell>
          <cell r="D1095"/>
          <cell r="E1095"/>
          <cell r="F1095"/>
          <cell r="G1095">
            <v>800019359598</v>
          </cell>
          <cell r="H1095" t="str">
            <v>นางสาว</v>
          </cell>
          <cell r="I1095" t="str">
            <v>ณวรา</v>
          </cell>
          <cell r="J1095" t="str">
            <v>หยองอนุกูล</v>
          </cell>
          <cell r="K1095" t="str">
            <v>3-5101-00078-68-1</v>
          </cell>
          <cell r="L1095" t="str">
            <v>เชียงใหม่</v>
          </cell>
          <cell r="M1095" t="str">
            <v>เชียงใหม่ 1</v>
          </cell>
          <cell r="N1095">
            <v>8</v>
          </cell>
          <cell r="O1095" t="str">
            <v>สินเชือธนาคารประชาชน</v>
          </cell>
          <cell r="P1095" t="str">
            <v>1.บุคคลค้ำประกัน</v>
          </cell>
          <cell r="Q1095"/>
          <cell r="R1095"/>
          <cell r="S1095" t="str">
            <v>จังหวัดลำพูน</v>
          </cell>
          <cell r="T1095" t="str">
            <v>ผบE3372</v>
          </cell>
          <cell r="U1095">
            <v>2566</v>
          </cell>
          <cell r="V1095" t="str">
            <v>ผบE4046</v>
          </cell>
          <cell r="W1095">
            <v>2566</v>
          </cell>
          <cell r="X1095"/>
          <cell r="Y1095"/>
          <cell r="Z1095"/>
          <cell r="AA1095">
            <v>20</v>
          </cell>
          <cell r="AB1095">
            <v>11</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5/05/67//ลงผล 27/5/67//</v>
          </cell>
          <cell r="BC1095">
            <v>1800</v>
          </cell>
          <cell r="BD1095">
            <v>23</v>
          </cell>
          <cell r="BE1095">
            <v>5</v>
          </cell>
          <cell r="BF1095">
            <v>2568</v>
          </cell>
          <cell r="BG1095">
            <v>0</v>
          </cell>
          <cell r="BH1095" t="str">
            <v>-</v>
          </cell>
          <cell r="BI1095" t="str">
            <v>-</v>
          </cell>
          <cell r="BJ1095" t="str">
            <v>-</v>
          </cell>
          <cell r="BK1095">
            <v>0</v>
          </cell>
          <cell r="BL1095">
            <v>2155</v>
          </cell>
          <cell r="BM1095">
            <v>0</v>
          </cell>
          <cell r="BN1095" t="str">
            <v/>
          </cell>
          <cell r="BO1095" t="str">
            <v/>
          </cell>
          <cell r="BP1095" t="str">
            <v/>
          </cell>
          <cell r="BQ1095" t="str">
            <v>-</v>
          </cell>
          <cell r="BR1095" t="str">
            <v>-</v>
          </cell>
          <cell r="BS1095" t="str">
            <v>-</v>
          </cell>
          <cell r="BT1095" t="str">
            <v>นางสาวณวรา หยองอนุกูล</v>
          </cell>
          <cell r="BU1095">
            <v>0</v>
          </cell>
          <cell r="BV1095"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5" t="str">
            <v>จำเลยที่ 1
คู่สมรสจำเลยที่ 1
จำเลยที่ 2
จำเลยที่ 3
คู่สมรสจำเลยที่ 3
จำเลยที่ 4</v>
          </cell>
          <cell r="BX1095"/>
          <cell r="BY1095"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5" t="str">
            <v>พบ</v>
          </cell>
          <cell r="CA1095"/>
          <cell r="CB1095">
            <v>6</v>
          </cell>
          <cell r="CC1095"/>
          <cell r="CD1095" t="str">
            <v>นางสาวณวรา หยองอนุกูล</v>
          </cell>
          <cell r="CE1095"/>
          <cell r="CF1095"/>
          <cell r="CG1095"/>
          <cell r="CH1095"/>
          <cell r="CI1095"/>
          <cell r="CJ1095"/>
          <cell r="CK1095"/>
          <cell r="CL1095"/>
          <cell r="CT1095"/>
          <cell r="CU1095"/>
          <cell r="CV1095"/>
          <cell r="CW1095"/>
        </row>
        <row r="1096">
          <cell r="B1096">
            <v>2568</v>
          </cell>
          <cell r="C1096">
            <v>1092</v>
          </cell>
          <cell r="D1096"/>
          <cell r="E1096"/>
          <cell r="F1096"/>
          <cell r="G1096">
            <v>800046954221</v>
          </cell>
          <cell r="H1096" t="str">
            <v>นาย</v>
          </cell>
          <cell r="I1096" t="str">
            <v>วัชระ</v>
          </cell>
          <cell r="J1096" t="str">
            <v>บัวใหญ่</v>
          </cell>
          <cell r="K1096" t="str">
            <v>1-5499-00136-91-1</v>
          </cell>
          <cell r="L1096" t="str">
            <v>เทสโก้โลตัส คำเที่ยง</v>
          </cell>
          <cell r="M1096" t="str">
            <v>เชียงใหม่ 1</v>
          </cell>
          <cell r="N1096">
            <v>8</v>
          </cell>
          <cell r="O1096" t="str">
            <v>สินเชือธนาคารประชาชน</v>
          </cell>
          <cell r="P1096" t="str">
            <v>1.บุคคลค้ำประกัน</v>
          </cell>
          <cell r="Q1096"/>
          <cell r="R1096"/>
          <cell r="S1096" t="str">
            <v>จังหวัดเชียงใหม่</v>
          </cell>
          <cell r="T1096" t="str">
            <v>ผบE68</v>
          </cell>
          <cell r="U1096">
            <v>2566</v>
          </cell>
          <cell r="V1096" t="str">
            <v>ผบE470</v>
          </cell>
          <cell r="W1096">
            <v>2566</v>
          </cell>
          <cell r="X1096"/>
          <cell r="Y1096"/>
          <cell r="Z1096"/>
          <cell r="AA1096">
            <v>29</v>
          </cell>
          <cell r="AB1096">
            <v>3</v>
          </cell>
          <cell r="AC1096">
            <v>2566</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7/05/67//ลงผล 27/5/67//</v>
          </cell>
          <cell r="BC1096">
            <v>900</v>
          </cell>
          <cell r="BD1096">
            <v>20</v>
          </cell>
          <cell r="BE1096">
            <v>6</v>
          </cell>
          <cell r="BF1096">
            <v>2568</v>
          </cell>
          <cell r="BG1096">
            <v>0</v>
          </cell>
          <cell r="BH1096" t="str">
            <v>-</v>
          </cell>
          <cell r="BI1096" t="str">
            <v>-</v>
          </cell>
          <cell r="BJ1096" t="str">
            <v>-</v>
          </cell>
          <cell r="BK1096">
            <v>0</v>
          </cell>
          <cell r="BL1096">
            <v>1435</v>
          </cell>
          <cell r="BM1096">
            <v>0</v>
          </cell>
          <cell r="BN1096" t="str">
            <v/>
          </cell>
          <cell r="BO1096" t="str">
            <v/>
          </cell>
          <cell r="BP1096" t="str">
            <v/>
          </cell>
          <cell r="BQ1096" t="str">
            <v>-</v>
          </cell>
          <cell r="BR1096" t="str">
            <v>-</v>
          </cell>
          <cell r="BS1096" t="str">
            <v>-</v>
          </cell>
          <cell r="BT1096" t="str">
            <v>นายวัชระ บัวใหญ่</v>
          </cell>
          <cell r="BU1096">
            <v>0</v>
          </cell>
          <cell r="BV1096" t="str">
            <v>1.นายวัชระ บัวใหญ่
2.นายพงศ์ศิริ หงษ์สีธิ
3.นายณัฐจักร ถิ่นการ์</v>
          </cell>
          <cell r="BW1096" t="str">
            <v xml:space="preserve">จำเลยที่ 1
จำเลยที่ 2
จำเลยที่ 3
</v>
          </cell>
          <cell r="BX1096" t="str">
            <v>3-5009-00342-05-6</v>
          </cell>
          <cell r="BY1096"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6" t="str">
            <v>พบ</v>
          </cell>
          <cell r="CA1096"/>
          <cell r="CB1096">
            <v>3</v>
          </cell>
          <cell r="CC1096"/>
          <cell r="CD1096" t="str">
            <v>นายวัชระ บัวใหญ่</v>
          </cell>
          <cell r="CE1096"/>
          <cell r="CF1096"/>
          <cell r="CG1096"/>
          <cell r="CH1096"/>
          <cell r="CI1096"/>
          <cell r="CJ1096"/>
          <cell r="CK1096"/>
          <cell r="CL1096"/>
          <cell r="CT1096"/>
          <cell r="CU1096"/>
          <cell r="CV1096"/>
          <cell r="CW1096"/>
        </row>
        <row r="1097">
          <cell r="B1097">
            <v>2573</v>
          </cell>
          <cell r="C1097">
            <v>1093</v>
          </cell>
          <cell r="D1097">
            <v>27</v>
          </cell>
          <cell r="E1097">
            <v>3</v>
          </cell>
          <cell r="F1097">
            <v>2567</v>
          </cell>
          <cell r="G1097">
            <v>8000034225485</v>
          </cell>
          <cell r="H1097" t="str">
            <v>นาย</v>
          </cell>
          <cell r="I1097" t="str">
            <v>สุริยัน</v>
          </cell>
          <cell r="J1097" t="str">
            <v>ต๊ะคำ</v>
          </cell>
          <cell r="K1097" t="str">
            <v>3-5002-00350-87-1</v>
          </cell>
          <cell r="L1097" t="str">
            <v>แม่แจ่ม</v>
          </cell>
          <cell r="M1097" t="str">
            <v>เชียงใหม่ 3</v>
          </cell>
          <cell r="N1097">
            <v>8</v>
          </cell>
          <cell r="O1097" t="str">
            <v>สินเชื่อธนาคารประชาชน</v>
          </cell>
          <cell r="P1097" t="str">
            <v>1.บุคคลค้ำประกัน</v>
          </cell>
          <cell r="Q1097" t="str">
            <v>50,059.06</v>
          </cell>
          <cell r="R1097" t="str">
            <v>41,895.60</v>
          </cell>
          <cell r="S1097" t="str">
            <v>แขวงเชียงใหม่</v>
          </cell>
          <cell r="T1097" t="str">
            <v>ผบ.8426</v>
          </cell>
          <cell r="U1097">
            <v>2560</v>
          </cell>
          <cell r="V1097" t="str">
            <v>ผบ.8892</v>
          </cell>
          <cell r="W1097">
            <v>2560</v>
          </cell>
          <cell r="AA1097">
            <v>19</v>
          </cell>
          <cell r="AB1097">
            <v>9</v>
          </cell>
          <cell r="AC1097">
            <v>2560</v>
          </cell>
          <cell r="BB1097" t="str">
            <v>สืบทรัพย์ (คำสั่ง 27/3/2567) // รายงานวันที่ 16/8/2567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นายสุริยัน ต๊ะคำ</v>
          </cell>
          <cell r="BU1097">
            <v>82370040161</v>
          </cell>
          <cell r="BV1097" t="str">
            <v>1.นายสุริยัน ต๊ะคำ
2.นางสาวพัชราพร แจ่มแจ้ง
3.นายฤพล ปัญญา</v>
          </cell>
          <cell r="BW1097" t="str">
            <v>จำเลยที่ 1
จำเลยที่ 2
คู่สมรสจำเลยที่ 2</v>
          </cell>
          <cell r="BX1097" t="str">
            <v>3-5002-00350-82-1
3-5003-00239-21-1
1-5017-00053-71-3</v>
          </cell>
          <cell r="BY1097"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7" t="str">
            <v>พบ</v>
          </cell>
          <cell r="CA1097"/>
          <cell r="CB1097"/>
          <cell r="CC1097"/>
          <cell r="CD1097"/>
          <cell r="CE1097"/>
          <cell r="CF1097"/>
          <cell r="CG1097"/>
          <cell r="CH1097"/>
          <cell r="CI1097"/>
          <cell r="CJ1097"/>
          <cell r="CK1097"/>
          <cell r="CL1097"/>
          <cell r="CU1097"/>
          <cell r="CV1097"/>
          <cell r="CW1097"/>
        </row>
        <row r="1098">
          <cell r="B1098">
            <v>2574</v>
          </cell>
          <cell r="C1098">
            <v>1094</v>
          </cell>
          <cell r="D1098">
            <v>27</v>
          </cell>
          <cell r="E1098">
            <v>3</v>
          </cell>
          <cell r="F1098">
            <v>2567</v>
          </cell>
          <cell r="G1098">
            <v>800075486517</v>
          </cell>
          <cell r="H1098" t="str">
            <v>นาย</v>
          </cell>
          <cell r="I1098" t="str">
            <v>ไชยันต์</v>
          </cell>
          <cell r="J1098" t="str">
            <v>ยาพรม</v>
          </cell>
          <cell r="K1098"/>
          <cell r="L1098" t="str">
            <v>ไชยปราการ</v>
          </cell>
          <cell r="M1098" t="str">
            <v>เชียงใหม่ 2</v>
          </cell>
          <cell r="N1098">
            <v>8</v>
          </cell>
          <cell r="O1098" t="str">
            <v>สินเชื่อธนาคารประชาชน</v>
          </cell>
          <cell r="P1098"/>
          <cell r="Q1098" t="str">
            <v>71,394.74</v>
          </cell>
          <cell r="R1098" t="str">
            <v>60,024.54</v>
          </cell>
          <cell r="S1098" t="str">
            <v>จังหวัดฝาง</v>
          </cell>
          <cell r="T1098" t="str">
            <v>ผบE1240</v>
          </cell>
          <cell r="U1098">
            <v>2566</v>
          </cell>
          <cell r="V1098" t="str">
            <v>ผบE1472</v>
          </cell>
          <cell r="W1098">
            <v>2566</v>
          </cell>
          <cell r="X1098">
            <v>27</v>
          </cell>
          <cell r="Y1098">
            <v>11</v>
          </cell>
          <cell r="Z1098">
            <v>2566</v>
          </cell>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สืบทรัพย์ รายงานผลสืบ 7/11/2567</v>
          </cell>
          <cell r="BC1098">
            <v>1800</v>
          </cell>
          <cell r="BD1098">
            <v>7</v>
          </cell>
          <cell r="BE1098">
            <v>5</v>
          </cell>
          <cell r="BF1098">
            <v>2568</v>
          </cell>
          <cell r="BG1098">
            <v>0</v>
          </cell>
          <cell r="BH1098" t="str">
            <v>-</v>
          </cell>
          <cell r="BI1098" t="str">
            <v>-</v>
          </cell>
          <cell r="BJ1098" t="str">
            <v>-</v>
          </cell>
          <cell r="BK1098">
            <v>0</v>
          </cell>
          <cell r="BL1098">
            <v>1945</v>
          </cell>
          <cell r="BM1098">
            <v>0</v>
          </cell>
          <cell r="BN1098" t="str">
            <v/>
          </cell>
          <cell r="BO1098" t="str">
            <v/>
          </cell>
          <cell r="BP1098" t="str">
            <v/>
          </cell>
          <cell r="BQ1098" t="str">
            <v>-</v>
          </cell>
          <cell r="BR1098" t="str">
            <v>-</v>
          </cell>
          <cell r="BS1098" t="str">
            <v>-</v>
          </cell>
          <cell r="BT1098" t="str">
            <v>นายไชยันต์ ยาพรม</v>
          </cell>
          <cell r="BU1098">
            <v>0</v>
          </cell>
          <cell r="BV1098"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8" t="str">
            <v>จำเลยที่ 1
คู่สมรสจำเลยที่ 1
จำเลยที่ 2
คู่สมรสจำเลยที่ 2
จำเลยที่ 3
คู่สมรสจำเลยที่ 3</v>
          </cell>
          <cell r="BX1098" t="str">
            <v>3-5009-00527-02-1
1-5009-00111-77-5
3-5009-00229-93-4
3-5009-00532-11-4
3-5009-00563-48-6
3-5009-00532-19-0</v>
          </cell>
          <cell r="BY109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8" t="str">
            <v>พบทรัพย์</v>
          </cell>
          <cell r="CA1098"/>
          <cell r="CB1098">
            <v>6</v>
          </cell>
          <cell r="CC1098" t="str">
            <v>นุสบา</v>
          </cell>
          <cell r="CD1098"/>
          <cell r="CE1098"/>
          <cell r="CF1098"/>
          <cell r="CG1098"/>
          <cell r="CH1098"/>
          <cell r="CI1098"/>
          <cell r="CJ1098"/>
          <cell r="CK1098"/>
          <cell r="CL1098"/>
          <cell r="CT1098">
            <v>243936</v>
          </cell>
          <cell r="CU1098"/>
          <cell r="CV1098"/>
          <cell r="CW1098"/>
        </row>
        <row r="1099">
          <cell r="B1099">
            <v>2575</v>
          </cell>
          <cell r="C1099">
            <v>1095</v>
          </cell>
          <cell r="D1099">
            <v>27</v>
          </cell>
          <cell r="E1099">
            <v>3</v>
          </cell>
          <cell r="F1099">
            <v>2567</v>
          </cell>
          <cell r="G1099">
            <v>800067495021</v>
          </cell>
          <cell r="H1099" t="str">
            <v>นางสาว</v>
          </cell>
          <cell r="I1099" t="str">
            <v>นารีรัตน์</v>
          </cell>
          <cell r="J1099" t="str">
            <v>หวังศรี</v>
          </cell>
          <cell r="K1099" t="str">
            <v>3-6002-0288-21-0</v>
          </cell>
          <cell r="L1099" t="str">
            <v>ดอยเต่า</v>
          </cell>
          <cell r="M1099" t="str">
            <v>เชียงใหม่ 3</v>
          </cell>
          <cell r="N1099">
            <v>8</v>
          </cell>
          <cell r="O1099" t="str">
            <v>สินเชื่อธนาคารประชาชน</v>
          </cell>
          <cell r="P1099" t="str">
            <v>1.บุคคลค้ำประกัน</v>
          </cell>
          <cell r="Q1099">
            <v>90904.77</v>
          </cell>
          <cell r="R1099" t="str">
            <v>89,043.00</v>
          </cell>
          <cell r="S1099" t="str">
            <v>จังหวัดฮอด</v>
          </cell>
          <cell r="T1099" t="str">
            <v>ผบE306</v>
          </cell>
          <cell r="U1099">
            <v>2563</v>
          </cell>
          <cell r="V1099" t="str">
            <v>ผบE56</v>
          </cell>
          <cell r="W1099">
            <v>2563</v>
          </cell>
          <cell r="X1099"/>
          <cell r="Y1099"/>
          <cell r="Z1099"/>
          <cell r="AA1099">
            <v>4</v>
          </cell>
          <cell r="AB1099">
            <v>8</v>
          </cell>
          <cell r="AC1099">
            <v>2563</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1625</v>
          </cell>
          <cell r="BM1099">
            <v>0</v>
          </cell>
          <cell r="BN1099">
            <v>10</v>
          </cell>
          <cell r="BO1099">
            <v>4</v>
          </cell>
          <cell r="BP1099">
            <v>2568</v>
          </cell>
          <cell r="BQ1099" t="str">
            <v>-</v>
          </cell>
          <cell r="BR1099" t="str">
            <v>-</v>
          </cell>
          <cell r="BS1099" t="str">
            <v>-</v>
          </cell>
          <cell r="BT1099" t="str">
            <v>นางสาวนารีรัตน์ หวังศรี</v>
          </cell>
          <cell r="BU1099">
            <v>883263010038</v>
          </cell>
          <cell r="BV1099" t="str">
            <v>1. นางสาวนารีรัตน์ หวังศรี
2. นายพูลธรัตน์ นามเทพ</v>
          </cell>
          <cell r="BW1099" t="str">
            <v>จำเลย
คู่สมรส</v>
          </cell>
          <cell r="BX1099" t="str">
            <v>3-6002-00288-21-0
3-5002-00007-59-9</v>
          </cell>
          <cell r="BY1099"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9" t="str">
            <v>พบทรัพย์</v>
          </cell>
          <cell r="CA1099"/>
          <cell r="CB1099">
            <v>2</v>
          </cell>
          <cell r="CC1099" t="str">
            <v>ธิติพร</v>
          </cell>
          <cell r="CD1099"/>
          <cell r="CE1099"/>
          <cell r="CF1099"/>
          <cell r="CG1099"/>
          <cell r="CH1099"/>
          <cell r="CI1099"/>
          <cell r="CJ1099"/>
          <cell r="CK1099"/>
          <cell r="CL1099"/>
          <cell r="CT1099">
            <v>243857</v>
          </cell>
          <cell r="CU1099"/>
          <cell r="CV1099"/>
          <cell r="CW1099"/>
        </row>
        <row r="1100">
          <cell r="B1100">
            <v>2576</v>
          </cell>
          <cell r="C1100">
            <v>1096</v>
          </cell>
          <cell r="D1100">
            <v>27</v>
          </cell>
          <cell r="E1100">
            <v>3</v>
          </cell>
          <cell r="F1100">
            <v>2567</v>
          </cell>
          <cell r="G1100">
            <v>800091412943</v>
          </cell>
          <cell r="H1100" t="str">
            <v>นาง</v>
          </cell>
          <cell r="I1100" t="str">
            <v>วัลนิภา</v>
          </cell>
          <cell r="J1100" t="str">
            <v>หนูเปี้ย</v>
          </cell>
          <cell r="K1100" t="str">
            <v>3-5017-00062-01-8</v>
          </cell>
          <cell r="L1100" t="str">
            <v>ดอยเต่า</v>
          </cell>
          <cell r="M1100" t="str">
            <v>เชียงใหม่ 3</v>
          </cell>
          <cell r="N1100">
            <v>8</v>
          </cell>
          <cell r="O1100" t="str">
            <v>สินเชื่อแก้ไขปัญหาหนี้นอกระบบPSAระยะที่2</v>
          </cell>
          <cell r="P1100" t="str">
            <v>1.บุคคลค้ำประกัน</v>
          </cell>
          <cell r="Q1100">
            <v>50826.03</v>
          </cell>
          <cell r="R1100" t="str">
            <v>44,188.88</v>
          </cell>
          <cell r="S1100" t="str">
            <v>จังหวัดฮอด</v>
          </cell>
          <cell r="T1100" t="str">
            <v>ผบE146/</v>
          </cell>
          <cell r="U1100">
            <v>2565</v>
          </cell>
          <cell r="V1100" t="str">
            <v>ผบE146</v>
          </cell>
          <cell r="W1100">
            <v>2565</v>
          </cell>
          <cell r="X1100"/>
          <cell r="Y1100"/>
          <cell r="Z1100"/>
          <cell r="AA1100">
            <v>19</v>
          </cell>
          <cell r="AB1100">
            <v>4</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รายงานสืบทรัพย์ - พบทรัพย์ 27/8/2567</v>
          </cell>
          <cell r="BC1100">
            <v>600</v>
          </cell>
          <cell r="BD1100">
            <v>17</v>
          </cell>
          <cell r="BE1100">
            <v>2</v>
          </cell>
          <cell r="BF1100">
            <v>2568</v>
          </cell>
          <cell r="BG1100">
            <v>0</v>
          </cell>
          <cell r="BH1100" t="str">
            <v>-</v>
          </cell>
          <cell r="BI1100" t="str">
            <v>-</v>
          </cell>
          <cell r="BJ1100" t="str">
            <v>-</v>
          </cell>
          <cell r="BK1100">
            <v>0</v>
          </cell>
          <cell r="BL1100">
            <v>635</v>
          </cell>
          <cell r="BM1100">
            <v>0</v>
          </cell>
          <cell r="BN1100">
            <v>10</v>
          </cell>
          <cell r="BO1100">
            <v>4</v>
          </cell>
          <cell r="BP1100">
            <v>2568</v>
          </cell>
          <cell r="BQ1100" t="str">
            <v>-</v>
          </cell>
          <cell r="BR1100" t="str">
            <v>-</v>
          </cell>
          <cell r="BS1100" t="str">
            <v>-</v>
          </cell>
          <cell r="BT1100" t="str">
            <v>นางวัลนิภา หนูเปี้ย</v>
          </cell>
          <cell r="BU1100">
            <v>883263010048</v>
          </cell>
          <cell r="BV1100" t="str">
            <v>1. นางวัลนิภา หนูเปี้ย
2. นางศิริพร แก้วปลูก</v>
          </cell>
          <cell r="BW1100" t="str">
            <v>จำเลยที่ 1
จำเลยที่ 2</v>
          </cell>
          <cell r="BX1100" t="str">
            <v>3-5017-00062-01-8
3-5017-00107-11-9</v>
          </cell>
          <cell r="BY1100"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100" t="str">
            <v>พบทรัพย์</v>
          </cell>
          <cell r="CA1100"/>
          <cell r="CB1100">
            <v>2</v>
          </cell>
          <cell r="CC1100" t="str">
            <v>ธิติพร</v>
          </cell>
          <cell r="CD1100"/>
          <cell r="CE1100"/>
          <cell r="CF1100"/>
          <cell r="CG1100"/>
          <cell r="CH1100"/>
          <cell r="CI1100"/>
          <cell r="CJ1100"/>
          <cell r="CK1100"/>
          <cell r="CL1100"/>
          <cell r="CT1100">
            <v>243857</v>
          </cell>
          <cell r="CU1100"/>
          <cell r="CV1100"/>
          <cell r="CW1100"/>
        </row>
        <row r="1101">
          <cell r="B1101">
            <v>2577</v>
          </cell>
          <cell r="C1101">
            <v>1097</v>
          </cell>
          <cell r="D1101">
            <v>27</v>
          </cell>
          <cell r="E1101">
            <v>3</v>
          </cell>
          <cell r="F1101">
            <v>2567</v>
          </cell>
          <cell r="G1101">
            <v>800069414525</v>
          </cell>
          <cell r="H1101" t="str">
            <v>นางสาว</v>
          </cell>
          <cell r="I1101" t="str">
            <v>โชติรส</v>
          </cell>
          <cell r="J1101" t="str">
            <v>ประทุมมา</v>
          </cell>
          <cell r="K1101" t="str">
            <v>3-5016-00138-98-5</v>
          </cell>
          <cell r="L1101" t="str">
            <v>ฮอด</v>
          </cell>
          <cell r="M1101" t="str">
            <v>เชียงใหม่ 3</v>
          </cell>
          <cell r="N1101">
            <v>8</v>
          </cell>
          <cell r="O1101" t="str">
            <v>สินเชื่อธนาคารประชาชน</v>
          </cell>
          <cell r="P1101" t="str">
            <v>1.บุคคลค้ำประกัน</v>
          </cell>
          <cell r="Q1101">
            <v>71730.23</v>
          </cell>
          <cell r="R1101" t="str">
            <v>46,899.09</v>
          </cell>
          <cell r="S1101" t="str">
            <v>จังหวัดฮอด</v>
          </cell>
          <cell r="T1101" t="str">
            <v>ผบE806</v>
          </cell>
          <cell r="U1101">
            <v>2565</v>
          </cell>
          <cell r="V1101" t="str">
            <v>ผบE946</v>
          </cell>
          <cell r="W1101">
            <v>2565</v>
          </cell>
          <cell r="X1101"/>
          <cell r="Y1101"/>
          <cell r="Z1101"/>
          <cell r="AA1101">
            <v>6</v>
          </cell>
          <cell r="AB1101">
            <v>12</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สืบทรัพย์ 4/05/67//ลงผล 27/5/67//รายงานผล31/5/67</v>
          </cell>
          <cell r="BC1101">
            <v>1200</v>
          </cell>
          <cell r="BD1101">
            <v>17</v>
          </cell>
          <cell r="BE1101">
            <v>1</v>
          </cell>
          <cell r="BF1101">
            <v>2568</v>
          </cell>
          <cell r="BG1101">
            <v>0</v>
          </cell>
          <cell r="BH1101" t="str">
            <v>-</v>
          </cell>
          <cell r="BI1101" t="str">
            <v>-</v>
          </cell>
          <cell r="BJ1101" t="str">
            <v>-</v>
          </cell>
          <cell r="BK1101">
            <v>0</v>
          </cell>
          <cell r="BL1101">
            <v>1150</v>
          </cell>
          <cell r="BM1101">
            <v>0</v>
          </cell>
          <cell r="BN1101">
            <v>6</v>
          </cell>
          <cell r="BO1101">
            <v>3</v>
          </cell>
          <cell r="BP1101">
            <v>2568</v>
          </cell>
          <cell r="BQ1101" t="str">
            <v>-</v>
          </cell>
          <cell r="BR1101" t="str">
            <v>-</v>
          </cell>
          <cell r="BS1101" t="str">
            <v>-</v>
          </cell>
          <cell r="BT1101" t="str">
            <v>นางสาวโชติรส ประทุมมา</v>
          </cell>
          <cell r="BU1101">
            <v>883263011675</v>
          </cell>
          <cell r="BV1101" t="str">
            <v>1.นางสาวโชติรส ประทุมมา
2.นางสาวเบญจมาศ โปธิ
3.นายชัยสว่าง แสงวงค์มา 
4.นางพร แสงวงค์มา</v>
          </cell>
          <cell r="BW1101" t="str">
            <v xml:space="preserve">จำเลยที่ 1
จำเลยที่ 2
คู่สมรสจำเลยที่ 2
จำเลยที่ 3
</v>
          </cell>
          <cell r="BX1101" t="str">
            <v>3-5009-00352-02-7</v>
          </cell>
          <cell r="BY1101"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1" t="str">
            <v>พบ</v>
          </cell>
          <cell r="CA1101"/>
          <cell r="CB1101">
            <v>4</v>
          </cell>
          <cell r="CC1101"/>
          <cell r="CD1101" t="str">
            <v>นางสาวโชติรส ประทุมมา</v>
          </cell>
          <cell r="CE1101"/>
          <cell r="CF1101"/>
          <cell r="CG1101"/>
          <cell r="CH1101"/>
          <cell r="CI1101"/>
          <cell r="CJ1101"/>
          <cell r="CK1101"/>
          <cell r="CL1101"/>
          <cell r="CT1101"/>
          <cell r="CU1101"/>
          <cell r="CV1101"/>
          <cell r="CW1101"/>
        </row>
        <row r="1102">
          <cell r="B1102">
            <v>2578</v>
          </cell>
          <cell r="C1102">
            <v>1098</v>
          </cell>
          <cell r="D1102">
            <v>27</v>
          </cell>
          <cell r="E1102">
            <v>3</v>
          </cell>
          <cell r="F1102">
            <v>2567</v>
          </cell>
          <cell r="G1102">
            <v>800030097649</v>
          </cell>
          <cell r="H1102" t="str">
            <v>นางสาว</v>
          </cell>
          <cell r="I1102" t="str">
            <v>ศิราณี</v>
          </cell>
          <cell r="J1102" t="str">
            <v>ฟูเมือง</v>
          </cell>
          <cell r="K1102" t="str">
            <v>1-5002-90000-21-5</v>
          </cell>
          <cell r="L1102" t="str">
            <v>ฮอด</v>
          </cell>
          <cell r="M1102" t="str">
            <v>เชียงใหม่ 3</v>
          </cell>
          <cell r="N1102">
            <v>8</v>
          </cell>
          <cell r="O1102" t="str">
            <v>สินเชื่อธนาคารประชาชน</v>
          </cell>
          <cell r="P1102" t="str">
            <v>1.บุคคลค้ำประกัน</v>
          </cell>
          <cell r="Q1102">
            <v>77937.899999999994</v>
          </cell>
          <cell r="R1102" t="str">
            <v>62,027.80</v>
          </cell>
          <cell r="S1102" t="str">
            <v>จังหวัดฮอด</v>
          </cell>
          <cell r="T1102" t="str">
            <v>ผบE32</v>
          </cell>
          <cell r="U1102">
            <v>2565</v>
          </cell>
          <cell r="V1102" t="str">
            <v>ผบ,E193</v>
          </cell>
          <cell r="W1102">
            <v>2565</v>
          </cell>
          <cell r="X1102"/>
          <cell r="Y1102"/>
          <cell r="Z1102"/>
          <cell r="AA1102">
            <v>15</v>
          </cell>
          <cell r="AB1102">
            <v>3</v>
          </cell>
          <cell r="AC1102">
            <v>2565</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t="str">
            <v/>
          </cell>
          <cell r="BD1102" t="str">
            <v/>
          </cell>
          <cell r="BE1102" t="str">
            <v/>
          </cell>
          <cell r="BF1102" t="str">
            <v/>
          </cell>
          <cell r="BG1102" t="str">
            <v/>
          </cell>
          <cell r="BH1102" t="str">
            <v/>
          </cell>
          <cell r="BI1102" t="str">
            <v/>
          </cell>
          <cell r="BJ1102" t="str">
            <v/>
          </cell>
          <cell r="BK1102" t="str">
            <v/>
          </cell>
          <cell r="BL1102" t="str">
            <v/>
          </cell>
          <cell r="BM1102" t="str">
            <v/>
          </cell>
          <cell r="BN1102" t="str">
            <v/>
          </cell>
          <cell r="BO1102" t="str">
            <v/>
          </cell>
          <cell r="BP1102" t="str">
            <v/>
          </cell>
          <cell r="BQ1102" t="str">
            <v/>
          </cell>
          <cell r="BR1102" t="str">
            <v/>
          </cell>
          <cell r="BS1102" t="str">
            <v/>
          </cell>
          <cell r="BT1102" t="str">
            <v>นางสาวศิราณี ฟูเมือง</v>
          </cell>
          <cell r="BU1102">
            <v>888164010104</v>
          </cell>
          <cell r="BV1102"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2" t="str">
            <v>จำเลยที่ 1
จำเลยที่ 2
คู่สมรสจำเลยที่ 2
จำเลยที่ 3
คู่สมรสจำเลยที่ 3</v>
          </cell>
          <cell r="BX1102" t="str">
            <v>3-5012-00511-30-1</v>
          </cell>
          <cell r="BY1102"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2" t="str">
            <v>พบ</v>
          </cell>
          <cell r="CA1102"/>
          <cell r="CB1102">
            <v>5</v>
          </cell>
          <cell r="CC1102"/>
          <cell r="CD1102" t="str">
            <v>นางสาวศิราณี ฟูเมือง</v>
          </cell>
          <cell r="CE1102"/>
          <cell r="CF1102"/>
          <cell r="CG1102"/>
          <cell r="CH1102"/>
          <cell r="CI1102"/>
          <cell r="CJ1102"/>
          <cell r="CK1102"/>
          <cell r="CL1102"/>
          <cell r="CT1102"/>
          <cell r="CU1102"/>
          <cell r="CV1102"/>
          <cell r="CW1102"/>
        </row>
        <row r="1103">
          <cell r="B1103">
            <v>2579</v>
          </cell>
          <cell r="C1103">
            <v>1099</v>
          </cell>
          <cell r="D1103">
            <v>27</v>
          </cell>
          <cell r="E1103">
            <v>3</v>
          </cell>
          <cell r="F1103">
            <v>2567</v>
          </cell>
          <cell r="G1103">
            <v>800055984234</v>
          </cell>
          <cell r="H1103" t="str">
            <v>นาย</v>
          </cell>
          <cell r="I1103" t="str">
            <v>ณัฐพงศ์</v>
          </cell>
          <cell r="J1103" t="str">
            <v>เปงดี</v>
          </cell>
          <cell r="K1103" t="str">
            <v>1-5016-00884-59-5</v>
          </cell>
          <cell r="L1103" t="str">
            <v>ดอยเต่า</v>
          </cell>
          <cell r="M1103" t="str">
            <v xml:space="preserve">เชียงใหม่ 3 </v>
          </cell>
          <cell r="N1103">
            <v>8</v>
          </cell>
          <cell r="O1103" t="str">
            <v>สินเชื่อพัฒนาองค์กรชุมชน(รายบุคคล)</v>
          </cell>
          <cell r="P1103" t="str">
            <v>1.บุคคลค้ำประกัน</v>
          </cell>
          <cell r="Q1103">
            <v>65166.7</v>
          </cell>
          <cell r="R1103">
            <v>52690.19</v>
          </cell>
          <cell r="S1103" t="str">
            <v>จังหวัดฮอด</v>
          </cell>
          <cell r="T1103" t="str">
            <v>ผบE796</v>
          </cell>
          <cell r="U1103">
            <v>2565</v>
          </cell>
          <cell r="V1103" t="str">
            <v>ผบE891</v>
          </cell>
          <cell r="W1103">
            <v>2565</v>
          </cell>
          <cell r="X1103"/>
          <cell r="Y1103"/>
          <cell r="Z1103"/>
          <cell r="AA1103">
            <v>21</v>
          </cell>
          <cell r="AB1103">
            <v>11</v>
          </cell>
          <cell r="AC1103">
            <v>2564</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รายงานผลสืบทรัพย์ (รอบ 1) - ไม่พบทรัพย์ 7/8/2567</v>
          </cell>
          <cell r="BC1103">
            <v>900</v>
          </cell>
          <cell r="BD1103">
            <v>17</v>
          </cell>
          <cell r="BE1103">
            <v>2</v>
          </cell>
          <cell r="BF1103">
            <v>2568</v>
          </cell>
          <cell r="BG1103">
            <v>0</v>
          </cell>
          <cell r="BH1103" t="str">
            <v>-</v>
          </cell>
          <cell r="BI1103" t="str">
            <v>-</v>
          </cell>
          <cell r="BJ1103" t="str">
            <v>-</v>
          </cell>
          <cell r="BK1103">
            <v>0</v>
          </cell>
          <cell r="BL1103">
            <v>805</v>
          </cell>
          <cell r="BM1103">
            <v>0</v>
          </cell>
          <cell r="BN1103">
            <v>10</v>
          </cell>
          <cell r="BO1103">
            <v>4</v>
          </cell>
          <cell r="BP1103">
            <v>2568</v>
          </cell>
          <cell r="BQ1103" t="str">
            <v>-</v>
          </cell>
          <cell r="BR1103" t="str">
            <v>-</v>
          </cell>
          <cell r="BS1103" t="str">
            <v>-</v>
          </cell>
          <cell r="BT1103" t="str">
            <v>นายณัฐพงศ์ เปงดี</v>
          </cell>
          <cell r="BU1103">
            <v>888164010477</v>
          </cell>
          <cell r="BV1103" t="str">
            <v>1. นายณัฐพงศ์ เปงดี
2. นางสาวนิยดา นุชไตรราช
3. นายชัยวัฒน์ สุริยะ</v>
          </cell>
          <cell r="BW1103" t="str">
            <v>จำเลยที่ 1
จำเลยที่ 2
จำเลยที่ 3</v>
          </cell>
          <cell r="BX1103" t="str">
            <v>1-5016-00084-59-5
3-5017-00025-89-9
3-5017-00026-07-1</v>
          </cell>
          <cell r="BY1103"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3" t="str">
            <v>ไม่พบทรัพย์</v>
          </cell>
          <cell r="CA1103"/>
          <cell r="CB1103">
            <v>3</v>
          </cell>
          <cell r="CC1103" t="str">
            <v>ธิติพร</v>
          </cell>
          <cell r="CE1103"/>
          <cell r="CF1103"/>
          <cell r="CG1103"/>
          <cell r="CH1103"/>
          <cell r="CI1103"/>
          <cell r="CJ1103"/>
          <cell r="CK1103"/>
          <cell r="CL1103"/>
          <cell r="CM1103"/>
          <cell r="CN1103"/>
          <cell r="CO1103"/>
          <cell r="CP1103"/>
          <cell r="CQ1103"/>
          <cell r="CR1103"/>
          <cell r="CS1103"/>
          <cell r="CT1103">
            <v>243840</v>
          </cell>
          <cell r="CU1103"/>
          <cell r="CV1103"/>
          <cell r="CW1103"/>
        </row>
        <row r="1104">
          <cell r="B1104">
            <v>2580</v>
          </cell>
          <cell r="C1104">
            <v>1100</v>
          </cell>
          <cell r="D1104">
            <v>27</v>
          </cell>
          <cell r="E1104">
            <v>3</v>
          </cell>
          <cell r="F1104">
            <v>2567</v>
          </cell>
          <cell r="G1104">
            <v>800190719164</v>
          </cell>
          <cell r="H1104" t="str">
            <v>นาย</v>
          </cell>
          <cell r="I1104" t="str">
            <v>ณัฐพงศ์</v>
          </cell>
          <cell r="J1104" t="str">
            <v>ผางวารี</v>
          </cell>
          <cell r="K1104" t="str">
            <v>1-5099-00356-15-6</v>
          </cell>
          <cell r="L1104" t="str">
            <v>จอมทอง</v>
          </cell>
          <cell r="M1104" t="str">
            <v>เชียงใหม่ 3</v>
          </cell>
          <cell r="N1104">
            <v>8</v>
          </cell>
          <cell r="O1104" t="str">
            <v>สินเชื่อผู้รายได้ประจำ Covid-19 (PSA)</v>
          </cell>
          <cell r="P1104" t="str">
            <v>1.บุคคลค้ำประกัน</v>
          </cell>
          <cell r="Q1104">
            <v>34049.47</v>
          </cell>
          <cell r="R1104" t="str">
            <v>31,575.90</v>
          </cell>
          <cell r="S1104" t="str">
            <v>จังหวัดลำพูน</v>
          </cell>
          <cell r="T1104" t="str">
            <v>ผบE1689</v>
          </cell>
          <cell r="U1104">
            <v>2565</v>
          </cell>
          <cell r="V1104" t="str">
            <v>ผบE2110</v>
          </cell>
          <cell r="W1104">
            <v>2565</v>
          </cell>
          <cell r="X1104"/>
          <cell r="Y1104"/>
          <cell r="Z1104"/>
          <cell r="AA1104">
            <v>20</v>
          </cell>
          <cell r="AB1104">
            <v>10</v>
          </cell>
          <cell r="AC1104">
            <v>2565</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สืบทรัพย์ครั้งที่ 1 27/5/2567// ลงผลสืบครั้งที่ 1 5/6/2567//รายงานผลสืบทรัพย์11/6/2567//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นายณัฐพงศ์ ผางวารี</v>
          </cell>
          <cell r="BU1104">
            <v>888165010020</v>
          </cell>
          <cell r="BV1104" t="str">
            <v xml:space="preserve">1.นายณัฐพงศ์  ผางวารี 
2.นางณปภัชหรือมิ่งขวัญ  สุภาศรีหรือคำส่วย
3.นายปิยะพงศ์หรือรชธร  สุภาศรี
</v>
          </cell>
          <cell r="BW1104" t="str">
            <v>จำเลยที่ 1
จำเลยที่ 2
คู่สมรสจำเลยที่ 2</v>
          </cell>
          <cell r="BX1104" t="str">
            <v xml:space="preserve">1-5099-00356-15-6
3-5013-00643-21-8
3-5019-00009-14-5
</v>
          </cell>
          <cell r="BY1104"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row>
        <row r="1105">
          <cell r="B1105">
            <v>2581</v>
          </cell>
          <cell r="C1105">
            <v>1101</v>
          </cell>
          <cell r="D1105"/>
          <cell r="E1105"/>
          <cell r="F1105"/>
          <cell r="G1105">
            <v>800093571183</v>
          </cell>
          <cell r="H1105" t="str">
            <v>นาย</v>
          </cell>
          <cell r="I1105" t="str">
            <v>สิรภัทร</v>
          </cell>
          <cell r="J1105" t="str">
            <v>สุต๋าคำ</v>
          </cell>
          <cell r="K1105" t="str">
            <v>3-5002-00272-07-1</v>
          </cell>
          <cell r="L1105" t="str">
            <v>จอมทอง</v>
          </cell>
          <cell r="M1105" t="str">
            <v>เชียงใหม่ 3</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ผบE434</v>
          </cell>
          <cell r="U1105">
            <v>2565</v>
          </cell>
          <cell r="V1105" t="str">
            <v>ผบE544</v>
          </cell>
          <cell r="W1105">
            <v>2565</v>
          </cell>
          <cell r="X1105"/>
          <cell r="Y1105"/>
          <cell r="Z1105"/>
          <cell r="AA1105">
            <v>27</v>
          </cell>
          <cell r="AB1105">
            <v>7</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สืบทรัพย์ครั้งที่1 24/4/67//ลงผลสืบ27/4/67//รอคัดภาพลักษณ์//ลงผลคัดภาพลักษณ์17/5/67//รายงานรอบที่หนึ่ง17/5/2567</v>
          </cell>
          <cell r="BC1105" t="str">
            <v/>
          </cell>
          <cell r="BD1105" t="str">
            <v/>
          </cell>
          <cell r="BE1105" t="str">
            <v/>
          </cell>
          <cell r="BF1105" t="str">
            <v/>
          </cell>
          <cell r="BG1105" t="str">
            <v/>
          </cell>
          <cell r="BH1105" t="str">
            <v/>
          </cell>
          <cell r="BI1105" t="str">
            <v/>
          </cell>
          <cell r="BJ1105" t="str">
            <v/>
          </cell>
          <cell r="BK1105" t="str">
            <v/>
          </cell>
          <cell r="BL1105" t="str">
            <v/>
          </cell>
          <cell r="BM1105" t="str">
            <v/>
          </cell>
          <cell r="BN1105" t="str">
            <v/>
          </cell>
          <cell r="BO1105" t="str">
            <v/>
          </cell>
          <cell r="BP1105" t="str">
            <v/>
          </cell>
          <cell r="BQ1105" t="str">
            <v/>
          </cell>
          <cell r="BR1105" t="str">
            <v/>
          </cell>
          <cell r="BS1105" t="str">
            <v/>
          </cell>
          <cell r="BT1105" t="str">
            <v>นายสิรภัทร สุต๋าคำ</v>
          </cell>
          <cell r="BU1105">
            <v>888165010037</v>
          </cell>
          <cell r="BV1105" t="str">
            <v>นายสิริภัทร  สุต๋าคำ
นางสาวพิชชานันท์  ตุ้มปามา
นายนิติพงษ์  แสนสุรินทร์
นางสาวทิพวรรณ  ทองมาลัย</v>
          </cell>
          <cell r="BW1105" t="str">
            <v>จำเลยที่1
จำเลยที่ 2
คู่สมรสจำเลยที่ 2
จำเลยที่ 3</v>
          </cell>
          <cell r="BX1105" t="str">
            <v>3-5002-00272-07-1
1-5051-00000-94-9
1-5002-00177-60-9
1-6599-00075-75-0</v>
          </cell>
          <cell r="BY1105"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5" t="str">
            <v>พบ</v>
          </cell>
          <cell r="CA1105"/>
          <cell r="CB1105">
            <v>4</v>
          </cell>
          <cell r="CC1105"/>
          <cell r="CD1105"/>
          <cell r="CE1105"/>
          <cell r="CF1105"/>
          <cell r="CG1105"/>
          <cell r="CH1105"/>
          <cell r="CI1105"/>
          <cell r="CJ1105"/>
          <cell r="CK1105"/>
          <cell r="CT1105"/>
          <cell r="CU1105"/>
          <cell r="CV1105"/>
          <cell r="CW1105"/>
        </row>
        <row r="1106">
          <cell r="B1106">
            <v>2582</v>
          </cell>
          <cell r="C1106">
            <v>1102</v>
          </cell>
          <cell r="D1106"/>
          <cell r="E1106"/>
          <cell r="F1106"/>
          <cell r="G1106">
            <v>800094730432</v>
          </cell>
          <cell r="H1106" t="str">
            <v>นาย</v>
          </cell>
          <cell r="I1106" t="str">
            <v>จรัส</v>
          </cell>
          <cell r="J1106" t="str">
            <v>ฟูคำฟู</v>
          </cell>
          <cell r="K1106" t="str">
            <v>5-5804-90001-52-8</v>
          </cell>
          <cell r="L1106" t="str">
            <v>จอมทอง</v>
          </cell>
          <cell r="M1106" t="str">
            <v xml:space="preserve">เชียงใหม่ 3 </v>
          </cell>
          <cell r="N1106">
            <v>8</v>
          </cell>
          <cell r="O1106" t="str">
            <v>สินเชื่อแก้ไขปัญหาหนี้นอกระบบ PSAระยะที่2</v>
          </cell>
          <cell r="P1106" t="str">
            <v>1.บุคคลค้ำประกัน</v>
          </cell>
          <cell r="Q1106"/>
          <cell r="R1106"/>
          <cell r="S1106" t="str">
            <v>จังหวัดฮอด</v>
          </cell>
          <cell r="T1106" t="str">
            <v>ผบE429</v>
          </cell>
          <cell r="U1106">
            <v>2565</v>
          </cell>
          <cell r="V1106" t="str">
            <v>ผบE626</v>
          </cell>
          <cell r="W1106">
            <v>2565</v>
          </cell>
          <cell r="X1106"/>
          <cell r="Y1106"/>
          <cell r="Z1106"/>
          <cell r="AA1106">
            <v>23</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t="str">
            <v xml:space="preserve"> </v>
          </cell>
          <cell r="BA1106"/>
          <cell r="BB1106" t="str">
            <v>รายงานผลสืบทรัพย์ 30/4/2567</v>
          </cell>
          <cell r="BC1106">
            <v>900</v>
          </cell>
          <cell r="BD1106">
            <v>17</v>
          </cell>
          <cell r="BE1106">
            <v>1</v>
          </cell>
          <cell r="BF1106">
            <v>2568</v>
          </cell>
          <cell r="BG1106">
            <v>0</v>
          </cell>
          <cell r="BH1106" t="str">
            <v>-</v>
          </cell>
          <cell r="BI1106" t="str">
            <v>-</v>
          </cell>
          <cell r="BJ1106" t="str">
            <v>-</v>
          </cell>
          <cell r="BK1106">
            <v>0</v>
          </cell>
          <cell r="BL1106">
            <v>630</v>
          </cell>
          <cell r="BM1106">
            <v>0</v>
          </cell>
          <cell r="BN1106">
            <v>25</v>
          </cell>
          <cell r="BO1106">
            <v>2</v>
          </cell>
          <cell r="BP1106">
            <v>2568</v>
          </cell>
          <cell r="BQ1106" t="str">
            <v>-</v>
          </cell>
          <cell r="BR1106" t="str">
            <v>-</v>
          </cell>
          <cell r="BS1106" t="str">
            <v>-</v>
          </cell>
          <cell r="BT1106" t="str">
            <v>นายจรัส ฟูคำฟู</v>
          </cell>
          <cell r="BU1106">
            <v>888165010040</v>
          </cell>
          <cell r="BV1106" t="str">
            <v>1.นายจรัส ฟูคำฟู
2.นางสาววันเพ็ญ ไชยวงค์
3.นายประสาน ไชยวงค์</v>
          </cell>
          <cell r="BW1106" t="str">
            <v>จำเลยที่ 1
จำเลยที่ 2
คู่สมรสจำเลยที่ 2</v>
          </cell>
          <cell r="BX1106" t="str">
            <v xml:space="preserve">5-5804-90001-52-8
1-5002-00153-82-3
1-5002-00144-89-1
</v>
          </cell>
          <cell r="BY110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6" t="str">
            <v>ไม่พบ</v>
          </cell>
          <cell r="CA1106"/>
          <cell r="CB1106">
            <v>3</v>
          </cell>
          <cell r="CC1106"/>
          <cell r="CD1106"/>
          <cell r="CE1106"/>
          <cell r="CF1106"/>
          <cell r="CG1106"/>
          <cell r="CH1106"/>
          <cell r="CI1106"/>
          <cell r="CJ1106"/>
          <cell r="CK1106"/>
          <cell r="CT1106"/>
          <cell r="CU1106"/>
          <cell r="CV1106"/>
          <cell r="CW1106"/>
        </row>
        <row r="1107">
          <cell r="B1107">
            <v>2583</v>
          </cell>
          <cell r="C1107">
            <v>1103</v>
          </cell>
          <cell r="D1107"/>
          <cell r="E1107"/>
          <cell r="F1107"/>
          <cell r="G1107">
            <v>800072153813</v>
          </cell>
          <cell r="H1107" t="str">
            <v>นาง</v>
          </cell>
          <cell r="I1107" t="str">
            <v>บัวแก้ว</v>
          </cell>
          <cell r="J1107" t="str">
            <v>ยาพิชัย</v>
          </cell>
          <cell r="K1107" t="str">
            <v xml:space="preserve">3-5002-00778-78-1 </v>
          </cell>
          <cell r="L1107" t="str">
            <v>จอมทอง</v>
          </cell>
          <cell r="M1107" t="str">
            <v xml:space="preserve">เชียงใหม่ 3 </v>
          </cell>
          <cell r="N1107">
            <v>8</v>
          </cell>
          <cell r="O1107" t="str">
            <v>สินเชื่อธนาคารประชาชน</v>
          </cell>
          <cell r="P1107" t="str">
            <v>1.บุคคลค้ำประกัน</v>
          </cell>
          <cell r="Q1107"/>
          <cell r="R1107"/>
          <cell r="S1107" t="str">
            <v>แขวงเชียงใหม่</v>
          </cell>
          <cell r="T1107" t="str">
            <v>ผบ.889</v>
          </cell>
          <cell r="U1107">
            <v>2565</v>
          </cell>
          <cell r="V1107" t="str">
            <v>ผบ.1303</v>
          </cell>
          <cell r="W1107">
            <v>2565</v>
          </cell>
          <cell r="X1107"/>
          <cell r="Y1107"/>
          <cell r="Z1107"/>
          <cell r="AA1107">
            <v>17</v>
          </cell>
          <cell r="AB1107">
            <v>8</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t="str">
            <v/>
          </cell>
          <cell r="BD1107" t="str">
            <v/>
          </cell>
          <cell r="BE1107" t="str">
            <v/>
          </cell>
          <cell r="BF1107" t="str">
            <v/>
          </cell>
          <cell r="BG1107" t="str">
            <v/>
          </cell>
          <cell r="BH1107" t="str">
            <v/>
          </cell>
          <cell r="BI1107" t="str">
            <v/>
          </cell>
          <cell r="BJ1107" t="str">
            <v/>
          </cell>
          <cell r="BK1107" t="str">
            <v/>
          </cell>
          <cell r="BL1107" t="str">
            <v/>
          </cell>
          <cell r="BM1107" t="str">
            <v/>
          </cell>
          <cell r="BN1107" t="str">
            <v/>
          </cell>
          <cell r="BO1107" t="str">
            <v/>
          </cell>
          <cell r="BP1107" t="str">
            <v/>
          </cell>
          <cell r="BQ1107" t="str">
            <v/>
          </cell>
          <cell r="BR1107" t="str">
            <v/>
          </cell>
          <cell r="BS1107" t="str">
            <v/>
          </cell>
          <cell r="BT1107" t="str">
            <v>นางบัวแก้ว ยาพิชัย</v>
          </cell>
          <cell r="BU1107">
            <v>888165010027</v>
          </cell>
          <cell r="BV1107" t="str">
            <v>1.นางบัวแก้ว ยาพิชัย
2.นางนิลุบล ขาวพนัต
3.นายจำรัส กันทะยวง
4.นางปราณี กันทะยวง</v>
          </cell>
          <cell r="BW1107" t="str">
            <v>จำเลยที่ 1
จำเลยที่ 2
จำเลยที่ 3
คู่สมรสจำเลยที่ 3</v>
          </cell>
          <cell r="BX1107" t="str">
            <v>3-5002-00778-78-1
3-5002-00946-97-8
3-5016-00012-23-0
3-5002-00800-19-1</v>
          </cell>
          <cell r="BY1107"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7" t="str">
            <v>ไม่พบ</v>
          </cell>
          <cell r="CA1107"/>
          <cell r="CB1107">
            <v>4</v>
          </cell>
          <cell r="CC1107"/>
          <cell r="CD1107"/>
          <cell r="CE1107"/>
          <cell r="CF1107"/>
          <cell r="CG1107"/>
          <cell r="CH1107"/>
          <cell r="CI1107"/>
          <cell r="CJ1107"/>
          <cell r="CK1107"/>
          <cell r="CT1107"/>
          <cell r="CU1107"/>
          <cell r="CV1107"/>
          <cell r="CW1107"/>
        </row>
        <row r="1108">
          <cell r="B1108">
            <v>2584</v>
          </cell>
          <cell r="C1108">
            <v>1104</v>
          </cell>
          <cell r="D1108">
            <v>27</v>
          </cell>
          <cell r="E1108">
            <v>3</v>
          </cell>
          <cell r="F1108">
            <v>2567</v>
          </cell>
          <cell r="G1108">
            <v>800090964464</v>
          </cell>
          <cell r="H1108" t="str">
            <v>นางสาว</v>
          </cell>
          <cell r="I1108" t="str">
            <v>ชลลดา</v>
          </cell>
          <cell r="J1108" t="str">
            <v>อุดงหรือสงวนศิลป์</v>
          </cell>
          <cell r="K1108" t="str">
            <v>1-5002-00143-96-8</v>
          </cell>
          <cell r="L1108" t="str">
            <v>จอมทอง</v>
          </cell>
          <cell r="M1108" t="str">
            <v xml:space="preserve">เชียงใหม่ 3 </v>
          </cell>
          <cell r="N1108">
            <v>8</v>
          </cell>
          <cell r="O1108" t="str">
            <v>สินเชื่อแก้ไขปัญหาหนี้นอกระบบ PSAระยะที่2</v>
          </cell>
          <cell r="P1108" t="str">
            <v>1.บุคคลค้ำประกัน</v>
          </cell>
          <cell r="Q1108">
            <v>43296.83</v>
          </cell>
          <cell r="R1108" t="str">
            <v>34,660.50</v>
          </cell>
          <cell r="S1108" t="str">
            <v>จังหวัดฮอด</v>
          </cell>
          <cell r="T1108" t="str">
            <v>ผบE439</v>
          </cell>
          <cell r="U1108">
            <v>2565</v>
          </cell>
          <cell r="V1108" t="str">
            <v>ผบE558</v>
          </cell>
          <cell r="W1108">
            <v>2565</v>
          </cell>
          <cell r="X1108"/>
          <cell r="Y1108"/>
          <cell r="Z1108"/>
          <cell r="AA1108">
            <v>27</v>
          </cell>
          <cell r="AB1108">
            <v>7</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สืบทรัพย์ 14/05/67//ลงผล 21/5/67//รายงานผล21/5/67</v>
          </cell>
          <cell r="BC1108">
            <v>1200</v>
          </cell>
          <cell r="BD1108">
            <v>17</v>
          </cell>
          <cell r="BE1108">
            <v>1</v>
          </cell>
          <cell r="BF1108">
            <v>2568</v>
          </cell>
          <cell r="BG1108">
            <v>0</v>
          </cell>
          <cell r="BH1108" t="str">
            <v>-</v>
          </cell>
          <cell r="BI1108" t="str">
            <v>-</v>
          </cell>
          <cell r="BJ1108" t="str">
            <v>-</v>
          </cell>
          <cell r="BK1108">
            <v>0</v>
          </cell>
          <cell r="BL1108">
            <v>1050</v>
          </cell>
          <cell r="BM1108">
            <v>0</v>
          </cell>
          <cell r="BN1108">
            <v>25</v>
          </cell>
          <cell r="BO1108">
            <v>2</v>
          </cell>
          <cell r="BP1108">
            <v>2568</v>
          </cell>
          <cell r="BQ1108" t="str">
            <v>-</v>
          </cell>
          <cell r="BR1108" t="str">
            <v>-</v>
          </cell>
          <cell r="BS1108" t="str">
            <v>-</v>
          </cell>
          <cell r="BT1108" t="str">
            <v>นางสาวชลลดา อุดงหรือสงวนศิลป์</v>
          </cell>
          <cell r="BU1108">
            <v>888165010039</v>
          </cell>
          <cell r="BV1108" t="str">
            <v>1.นางสาว ชลดดา อุดง
2.นายสิทธิชัย สวงนศิลป์
3.นางสาวณิชานันท์ คำมามูล
4.นางสาวรัชดา รรมขัน</v>
          </cell>
          <cell r="BW1108" t="str">
            <v>จำเลยที่ 1
คู่สมรสจำเลยที่ 1
จำเลยที่ 2
จำเลยที่ 3</v>
          </cell>
          <cell r="BX1108" t="str">
            <v xml:space="preserve">1-5002-00143-36-8
1-5099-01062-90-3
3-5002-00620-43-6
1-5099-01355-37-4
</v>
          </cell>
          <cell r="BY1108"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8" t="str">
            <v>ไม่พบ</v>
          </cell>
          <cell r="CA1108"/>
          <cell r="CB1108">
            <v>4</v>
          </cell>
          <cell r="CC1108"/>
          <cell r="CD1108"/>
          <cell r="CE1108"/>
          <cell r="CF1108"/>
          <cell r="CG1108"/>
          <cell r="CH1108"/>
          <cell r="CI1108"/>
          <cell r="CJ1108"/>
          <cell r="CK1108"/>
          <cell r="CT1108"/>
          <cell r="CU1108"/>
          <cell r="CV1108"/>
          <cell r="CW1108"/>
        </row>
        <row r="1109">
          <cell r="B1109">
            <v>2585</v>
          </cell>
          <cell r="C1109">
            <v>1105</v>
          </cell>
          <cell r="D1109">
            <v>27</v>
          </cell>
          <cell r="E1109">
            <v>3</v>
          </cell>
          <cell r="F1109">
            <v>2567</v>
          </cell>
          <cell r="G1109">
            <v>80096252286</v>
          </cell>
          <cell r="H1109" t="str">
            <v>นางสาว</v>
          </cell>
          <cell r="I1109" t="str">
            <v>แจ่มจันทร์</v>
          </cell>
          <cell r="J1109" t="str">
            <v>เหมพันธุ์</v>
          </cell>
          <cell r="K1109" t="str">
            <v>1-5099-00094-87-9</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54957.760000000002</v>
          </cell>
          <cell r="R1109" t="str">
            <v>42,494.00</v>
          </cell>
          <cell r="S1109" t="str">
            <v>แขวงเชียงใหม่</v>
          </cell>
          <cell r="T1109" t="str">
            <v>ผบE5225</v>
          </cell>
          <cell r="U1109">
            <v>2565</v>
          </cell>
          <cell r="V1109" t="str">
            <v xml:space="preserve">	ผบE7513</v>
          </cell>
          <cell r="W1109">
            <v>2565</v>
          </cell>
          <cell r="X1109"/>
          <cell r="Y1109"/>
          <cell r="Z1109"/>
          <cell r="AA1109">
            <v>25</v>
          </cell>
          <cell r="AB1109">
            <v>10</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รายงานสืบทรัพย์ - พบทรัพย์ 27/8/2567</v>
          </cell>
          <cell r="BC1109">
            <v>900</v>
          </cell>
          <cell r="BD1109">
            <v>17</v>
          </cell>
          <cell r="BE1109">
            <v>2</v>
          </cell>
          <cell r="BF1109">
            <v>2568</v>
          </cell>
          <cell r="BG1109">
            <v>0</v>
          </cell>
          <cell r="BH1109" t="str">
            <v>-</v>
          </cell>
          <cell r="BI1109" t="str">
            <v>-</v>
          </cell>
          <cell r="BJ1109" t="str">
            <v>-</v>
          </cell>
          <cell r="BK1109">
            <v>0</v>
          </cell>
          <cell r="BL1109">
            <v>1965</v>
          </cell>
          <cell r="BM1109">
            <v>0</v>
          </cell>
          <cell r="BN1109">
            <v>10</v>
          </cell>
          <cell r="BO1109">
            <v>4</v>
          </cell>
          <cell r="BP1109">
            <v>2568</v>
          </cell>
          <cell r="BQ1109" t="str">
            <v>-</v>
          </cell>
          <cell r="BR1109" t="str">
            <v>-</v>
          </cell>
          <cell r="BS1109" t="str">
            <v>-</v>
          </cell>
          <cell r="BT1109" t="str">
            <v>นางสาวแจ่มจันทร์ เหมพันธุ์</v>
          </cell>
          <cell r="BU1109">
            <v>888165010011</v>
          </cell>
          <cell r="BV1109" t="str">
            <v>1. นางสาวนันทพัชร์ ปันธนามณีรัตน์ 
หรือนางสาวแจ่มจันทร์ เหมพันธ์
2. นางเอมิกา จูเมาหรือแก้วแก้ว
3. นายเอกชัย จูเมา</v>
          </cell>
          <cell r="BW1109" t="str">
            <v>จำเลยที่ 1
จำเลยที่ 2
คู่สมรสจำเลยที่ 2</v>
          </cell>
          <cell r="BX1109" t="str">
            <v>1-5099-00094-87-9
3-5711-00200-38-0
1-6099-90011-95-1</v>
          </cell>
          <cell r="BY1109"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9" t="str">
            <v>พบทรัพย์</v>
          </cell>
          <cell r="CA1109"/>
          <cell r="CB1109">
            <v>3</v>
          </cell>
          <cell r="CC1109" t="str">
            <v>ธิติพร</v>
          </cell>
          <cell r="CD1109"/>
          <cell r="CE1109"/>
          <cell r="CF1109"/>
          <cell r="CG1109"/>
          <cell r="CH1109"/>
          <cell r="CI1109"/>
          <cell r="CJ1109"/>
          <cell r="CK1109"/>
          <cell r="CT1109">
            <v>243857</v>
          </cell>
          <cell r="CU1109"/>
          <cell r="CV1109"/>
          <cell r="CW1109"/>
        </row>
        <row r="1110">
          <cell r="B1110">
            <v>2586</v>
          </cell>
          <cell r="C1110">
            <v>1106</v>
          </cell>
          <cell r="D1110">
            <v>27</v>
          </cell>
          <cell r="E1110">
            <v>3</v>
          </cell>
          <cell r="F1110">
            <v>2567</v>
          </cell>
          <cell r="G1110">
            <v>800096282978</v>
          </cell>
          <cell r="H1110" t="str">
            <v>นางสาว</v>
          </cell>
          <cell r="I1110" t="str">
            <v>พนิตตา</v>
          </cell>
          <cell r="J1110" t="str">
            <v>ปัญญาพร</v>
          </cell>
          <cell r="K1110" t="str">
            <v>3-5099-00855-08-6</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47830.69</v>
          </cell>
          <cell r="R1110" t="str">
            <v>39,596.00</v>
          </cell>
          <cell r="S1110" t="str">
            <v>แขวงเชียงใหม่</v>
          </cell>
          <cell r="T1110" t="str">
            <v>ผบ.887</v>
          </cell>
          <cell r="U1110">
            <v>2565</v>
          </cell>
          <cell r="V1110" t="str">
            <v>ผบ.1302</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รายงานผลสืบทรัพย์ - ไม่พบทรัพย์ 19/8/2567</v>
          </cell>
          <cell r="BC1110">
            <v>900</v>
          </cell>
          <cell r="BD1110">
            <v>17</v>
          </cell>
          <cell r="BE1110">
            <v>2</v>
          </cell>
          <cell r="BF1110">
            <v>2568</v>
          </cell>
          <cell r="BG1110">
            <v>0</v>
          </cell>
          <cell r="BH1110" t="str">
            <v>-</v>
          </cell>
          <cell r="BI1110" t="str">
            <v>-</v>
          </cell>
          <cell r="BJ1110" t="str">
            <v>-</v>
          </cell>
          <cell r="BK1110">
            <v>0</v>
          </cell>
          <cell r="BL1110">
            <v>1125</v>
          </cell>
          <cell r="BM1110">
            <v>0</v>
          </cell>
          <cell r="BN1110">
            <v>10</v>
          </cell>
          <cell r="BO1110">
            <v>4</v>
          </cell>
          <cell r="BP1110">
            <v>2568</v>
          </cell>
          <cell r="BQ1110" t="str">
            <v>-</v>
          </cell>
          <cell r="BR1110" t="str">
            <v>-</v>
          </cell>
          <cell r="BS1110" t="str">
            <v>-</v>
          </cell>
          <cell r="BT1110" t="str">
            <v>นางสาวพนิตตา ปัญญาพร</v>
          </cell>
          <cell r="BU1110">
            <v>88165010009</v>
          </cell>
          <cell r="BV1110" t="str">
            <v>1. นางพนิตตา ปัญญาพร
2. นางสาวณรุดาภา วัฒนาธีระภัค
3. นายธชายุธ คำมีผล</v>
          </cell>
          <cell r="BW1110" t="str">
            <v>จำเลยที่ 1
จำเลยที่ 2
คู่สมรสจำเลยที่ 2</v>
          </cell>
          <cell r="BX1110" t="str">
            <v>3-5099-00855-08-6
3-5016-00234-59-3
3-5799-00362-25-0</v>
          </cell>
          <cell r="BY1110"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10" t="str">
            <v>ไม่พบทรัพย์</v>
          </cell>
          <cell r="CA1110"/>
          <cell r="CB1110">
            <v>3</v>
          </cell>
          <cell r="CC1110" t="str">
            <v>ธิติพร</v>
          </cell>
          <cell r="CD1110"/>
          <cell r="CE1110"/>
          <cell r="CF1110"/>
          <cell r="CG1110"/>
          <cell r="CH1110"/>
          <cell r="CI1110"/>
          <cell r="CJ1110"/>
          <cell r="CK1110"/>
          <cell r="CT1110">
            <v>243854</v>
          </cell>
          <cell r="CU1110"/>
          <cell r="CV1110"/>
          <cell r="CW1110"/>
        </row>
        <row r="1111">
          <cell r="B1111">
            <v>2587</v>
          </cell>
          <cell r="C1111">
            <v>1107</v>
          </cell>
          <cell r="D1111">
            <v>27</v>
          </cell>
          <cell r="E1111">
            <v>3</v>
          </cell>
          <cell r="F1111">
            <v>2567</v>
          </cell>
          <cell r="G1111">
            <v>800094861773</v>
          </cell>
          <cell r="H1111" t="str">
            <v>นางสาว</v>
          </cell>
          <cell r="I1111" t="str">
            <v>สุภาณี</v>
          </cell>
          <cell r="J1111" t="str">
            <v>ศรีวิชัย</v>
          </cell>
          <cell r="K1111" t="str">
            <v>3-5001-00191-66-5</v>
          </cell>
          <cell r="L1111" t="str">
            <v>ดอยเต่า</v>
          </cell>
          <cell r="M1111" t="str">
            <v>เชียงใหม่ 3</v>
          </cell>
          <cell r="N1111">
            <v>8</v>
          </cell>
          <cell r="O1111" t="str">
            <v>สินเชื่อแก้ไขปัญหาหนี้นอกระบบ PSAระยะที่2</v>
          </cell>
          <cell r="P1111" t="str">
            <v>1.บุคคลค้ำประกัน</v>
          </cell>
          <cell r="Q1111">
            <v>52644.83</v>
          </cell>
          <cell r="R1111" t="str">
            <v>42,264.00</v>
          </cell>
          <cell r="S1111" t="str">
            <v>แขวงเชียงใหม่</v>
          </cell>
          <cell r="T1111" t="str">
            <v>ผบ.891</v>
          </cell>
          <cell r="U1111">
            <v>2565</v>
          </cell>
          <cell r="V1111" t="str">
            <v>ผบ.13015</v>
          </cell>
          <cell r="W1111">
            <v>2565</v>
          </cell>
          <cell r="X1111"/>
          <cell r="Y1111"/>
          <cell r="Z1111"/>
          <cell r="AA1111">
            <v>17</v>
          </cell>
          <cell r="AB1111">
            <v>8</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t="str">
            <v>รายงานสืบทรัพย์ - พบทรัพย์ 27/8/2567</v>
          </cell>
          <cell r="BC1111">
            <v>600</v>
          </cell>
          <cell r="BD1111">
            <v>17</v>
          </cell>
          <cell r="BE1111">
            <v>2</v>
          </cell>
          <cell r="BF1111">
            <v>2568</v>
          </cell>
          <cell r="BG1111">
            <v>0</v>
          </cell>
          <cell r="BH1111" t="str">
            <v>-</v>
          </cell>
          <cell r="BI1111" t="str">
            <v>-</v>
          </cell>
          <cell r="BJ1111" t="str">
            <v>-</v>
          </cell>
          <cell r="BK1111">
            <v>0</v>
          </cell>
          <cell r="BL1111">
            <v>915</v>
          </cell>
          <cell r="BM1111">
            <v>0</v>
          </cell>
          <cell r="BN1111">
            <v>10</v>
          </cell>
          <cell r="BO1111">
            <v>4</v>
          </cell>
          <cell r="BP1111">
            <v>2568</v>
          </cell>
          <cell r="BQ1111" t="str">
            <v>-</v>
          </cell>
          <cell r="BR1111" t="str">
            <v>-</v>
          </cell>
          <cell r="BS1111" t="str">
            <v>-</v>
          </cell>
          <cell r="BT1111" t="str">
            <v>นางสาวสุภาณี ศรีวิชัย</v>
          </cell>
          <cell r="BU1111">
            <v>888165010008</v>
          </cell>
          <cell r="BV1111" t="str">
            <v>1. นางสาวสุภาณี ศรีวิชัย
2. นางสาวพึงพิศ ใจใหญ่</v>
          </cell>
          <cell r="BW1111" t="str">
            <v>จำเลยที่ 1
จำเลยที่ 2</v>
          </cell>
          <cell r="BX1111" t="str">
            <v>3-5001-00191-66-5
3-5001-00200-46-0</v>
          </cell>
          <cell r="BY1111"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1" t="str">
            <v>พบทรัพย์</v>
          </cell>
          <cell r="CA1111"/>
          <cell r="CB1111">
            <v>2</v>
          </cell>
          <cell r="CC1111" t="str">
            <v>ธิติพร</v>
          </cell>
          <cell r="CD1111"/>
          <cell r="CE1111"/>
          <cell r="CF1111"/>
          <cell r="CG1111"/>
          <cell r="CH1111"/>
          <cell r="CI1111"/>
          <cell r="CJ1111"/>
          <cell r="CK1111"/>
          <cell r="CT1111">
            <v>243857</v>
          </cell>
          <cell r="CU1111"/>
          <cell r="CV1111"/>
          <cell r="CW1111"/>
        </row>
        <row r="1112">
          <cell r="B1112">
            <v>2588</v>
          </cell>
          <cell r="C1112">
            <v>1108</v>
          </cell>
          <cell r="D1112">
            <v>27</v>
          </cell>
          <cell r="E1112">
            <v>3</v>
          </cell>
          <cell r="F1112">
            <v>2567</v>
          </cell>
          <cell r="G1112">
            <v>800082990519</v>
          </cell>
          <cell r="H1112" t="str">
            <v>นาย</v>
          </cell>
          <cell r="I1112" t="str">
            <v>มนูญ</v>
          </cell>
          <cell r="J1112" t="str">
            <v>ติ๊บซอ</v>
          </cell>
          <cell r="K1112" t="str">
            <v>1-5016-00120-60-5</v>
          </cell>
          <cell r="L1112" t="str">
            <v>ฮอด</v>
          </cell>
          <cell r="M1112" t="str">
            <v>เชียงใหม่ 3</v>
          </cell>
          <cell r="N1112">
            <v>8</v>
          </cell>
          <cell r="O1112" t="str">
            <v>สินเชื่อธนาคารประชาชน</v>
          </cell>
          <cell r="P1112" t="str">
            <v>1.บุคคลค้ำประกัน</v>
          </cell>
          <cell r="Q1112">
            <v>41234.32</v>
          </cell>
          <cell r="R1112" t="str">
            <v>30,826.28</v>
          </cell>
          <cell r="S1112" t="str">
            <v>จังหวัดฮอด</v>
          </cell>
          <cell r="T1112" t="str">
            <v>ผบE672</v>
          </cell>
          <cell r="U1112">
            <v>2565</v>
          </cell>
          <cell r="V1112" t="str">
            <v>ผบE772</v>
          </cell>
          <cell r="W1112">
            <v>2565</v>
          </cell>
          <cell r="X1112"/>
          <cell r="Y1112"/>
          <cell r="Z1112"/>
          <cell r="AA1112">
            <v>11</v>
          </cell>
          <cell r="AB1112">
            <v>10</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นายมนูญ ติ๊บซอ</v>
          </cell>
          <cell r="BU1112">
            <v>888165010309</v>
          </cell>
          <cell r="BV1112" t="str">
            <v>1.นายมนูญ ติ๊บซอ
2.นายก้องเกียรติ ตุ้ยดง
3. นางสาวนฤมล ปัญญาปินทร์
4.นางสาวอัญญามาศ ทานา
5.นายจักรกฤษท์ อุปละ</v>
          </cell>
          <cell r="BW1112" t="str">
            <v>จำเลยที่ 1
จำเลยที่ 2
คู่สมรสจำเลยที่ 2
จำเลยที่ 3
คู่สมรสจำเลยที่ 3</v>
          </cell>
          <cell r="BX1112" t="str">
            <v xml:space="preserve">1-5016-00120-60-5
1-5099-010229-01-9
1-5016-00100-28-1
1-5003-00053-17-1
3-5016-00084-13-3
</v>
          </cell>
          <cell r="BY111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2" t="str">
            <v>ไม่พบ</v>
          </cell>
          <cell r="CA1112"/>
          <cell r="CB1112">
            <v>5</v>
          </cell>
          <cell r="CC1112"/>
          <cell r="CD1112"/>
          <cell r="CE1112"/>
          <cell r="CF1112"/>
          <cell r="CG1112"/>
          <cell r="CH1112"/>
          <cell r="CI1112"/>
          <cell r="CJ1112"/>
          <cell r="CK1112"/>
          <cell r="CT1112"/>
          <cell r="CU1112"/>
          <cell r="CV1112"/>
          <cell r="CW1112"/>
        </row>
        <row r="1113">
          <cell r="B1113">
            <v>2589</v>
          </cell>
          <cell r="C1113">
            <v>1109</v>
          </cell>
          <cell r="D1113">
            <v>27</v>
          </cell>
          <cell r="E1113">
            <v>3</v>
          </cell>
          <cell r="F1113">
            <v>2567</v>
          </cell>
          <cell r="G1113">
            <v>800088337368</v>
          </cell>
          <cell r="H1113" t="str">
            <v>นางสาว</v>
          </cell>
          <cell r="I1113" t="str">
            <v>บุศรา</v>
          </cell>
          <cell r="J1113" t="str">
            <v>วารินทร์</v>
          </cell>
          <cell r="K1113" t="str">
            <v>1-5002-00111-34-9</v>
          </cell>
          <cell r="L1113" t="str">
            <v>ฮอด</v>
          </cell>
          <cell r="M1113" t="str">
            <v>เชียงใหม่ 3</v>
          </cell>
          <cell r="N1113">
            <v>8</v>
          </cell>
          <cell r="O1113" t="str">
            <v>สินเชื่อธนาคารประชาชน</v>
          </cell>
          <cell r="P1113" t="str">
            <v>1.บุคคลค้ำประกัน</v>
          </cell>
          <cell r="Q1113">
            <v>199651.69</v>
          </cell>
          <cell r="R1113" t="str">
            <v>161,907.20</v>
          </cell>
          <cell r="S1113" t="str">
            <v>จังหวัดฮอด</v>
          </cell>
          <cell r="T1113" t="str">
            <v>ผบE669</v>
          </cell>
          <cell r="U1113">
            <v>2565</v>
          </cell>
          <cell r="V1113" t="str">
            <v>ผบE809</v>
          </cell>
          <cell r="W1113">
            <v>2565</v>
          </cell>
          <cell r="X1113"/>
          <cell r="Y1113"/>
          <cell r="Z1113"/>
          <cell r="AA1113">
            <v>31</v>
          </cell>
          <cell r="AB1113">
            <v>1</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สืบทรัพย์ 14/05/67//ลงผล 21/5/67//รายงานผล21/5/67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นางสาวบุศรา วารินทร์</v>
          </cell>
          <cell r="BU1113">
            <v>888165010324</v>
          </cell>
          <cell r="BV1113" t="str">
            <v xml:space="preserve">1.นางสาวบุศรา วารินทร์ 
2.นายปํณณธร คำสม
3. นางสาวพิมพ์ภักดิ์ คงแดง
4.นางสาวชลธิชา จินาวงค์
</v>
          </cell>
          <cell r="BW1113" t="str">
            <v>จำเลยที่ 1
จำเลยที่ 2
คู่สมรสจำเลยที่ 2
จำเลยที่ 3</v>
          </cell>
          <cell r="BX1113" t="str">
            <v xml:space="preserve">1-5002-00111-34-9
3-5016-00265-44-8
1-5804-00017-69-9
1-5016-00061-51-0
</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3" t="str">
            <v>ไม่พบ</v>
          </cell>
          <cell r="CA1113"/>
          <cell r="CB1113">
            <v>4</v>
          </cell>
          <cell r="CC1113"/>
          <cell r="CD1113"/>
          <cell r="CE1113"/>
          <cell r="CF1113"/>
          <cell r="CG1113"/>
          <cell r="CH1113"/>
          <cell r="CI1113"/>
          <cell r="CJ1113"/>
          <cell r="CK1113"/>
          <cell r="CT1113"/>
          <cell r="CU1113"/>
          <cell r="CV1113"/>
          <cell r="CW1113"/>
        </row>
        <row r="1114">
          <cell r="B1114">
            <v>2590</v>
          </cell>
          <cell r="C1114">
            <v>1110</v>
          </cell>
          <cell r="D1114">
            <v>27</v>
          </cell>
          <cell r="E1114">
            <v>3</v>
          </cell>
          <cell r="F1114">
            <v>2567</v>
          </cell>
          <cell r="G1114">
            <v>800066728836</v>
          </cell>
          <cell r="H1114" t="str">
            <v>นางสาว</v>
          </cell>
          <cell r="I1114" t="str">
            <v xml:space="preserve">ขวัญชนก </v>
          </cell>
          <cell r="J1114" t="str">
            <v>สร้อยเรือน</v>
          </cell>
          <cell r="K1114" t="str">
            <v>1-5002-00163-48-9</v>
          </cell>
          <cell r="L1114" t="str">
            <v>ฮอด</v>
          </cell>
          <cell r="M1114" t="str">
            <v>เชียงใหม่ 3</v>
          </cell>
          <cell r="N1114">
            <v>8</v>
          </cell>
          <cell r="O1114" t="str">
            <v>สินเชื่อพัฒนาองค์กรชุมชน (รายบุคคล)</v>
          </cell>
          <cell r="P1114" t="str">
            <v>1.บุคคลค้ำประกัน</v>
          </cell>
          <cell r="Q1114">
            <v>89382.68</v>
          </cell>
          <cell r="R1114" t="str">
            <v>63,952.06</v>
          </cell>
          <cell r="S1114" t="str">
            <v>จังหวัดฮอด</v>
          </cell>
          <cell r="T1114" t="str">
            <v>ผบE668</v>
          </cell>
          <cell r="U1114">
            <v>2565</v>
          </cell>
          <cell r="V1114" t="str">
            <v>ผบE808</v>
          </cell>
          <cell r="W1114">
            <v>2565</v>
          </cell>
          <cell r="X1114"/>
          <cell r="Y1114"/>
          <cell r="Z1114"/>
          <cell r="AA1114">
            <v>31</v>
          </cell>
          <cell r="AB1114">
            <v>10</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สืบแล้ว รายงานผล25/6/2567</v>
          </cell>
          <cell r="BC1114">
            <v>1500</v>
          </cell>
          <cell r="BD1114">
            <v>18</v>
          </cell>
          <cell r="BE1114">
            <v>7</v>
          </cell>
          <cell r="BF1114">
            <v>2568</v>
          </cell>
          <cell r="BG1114">
            <v>0</v>
          </cell>
          <cell r="BH1114" t="str">
            <v>-</v>
          </cell>
          <cell r="BI1114" t="str">
            <v>-</v>
          </cell>
          <cell r="BJ1114" t="str">
            <v>-</v>
          </cell>
          <cell r="BK1114">
            <v>0</v>
          </cell>
          <cell r="BL1114">
            <v>1475</v>
          </cell>
          <cell r="BM1114">
            <v>0</v>
          </cell>
          <cell r="BN1114" t="str">
            <v/>
          </cell>
          <cell r="BO1114" t="str">
            <v/>
          </cell>
          <cell r="BP1114" t="str">
            <v/>
          </cell>
          <cell r="BQ1114" t="str">
            <v>-</v>
          </cell>
          <cell r="BR1114" t="str">
            <v>-</v>
          </cell>
          <cell r="BS1114" t="str">
            <v>-</v>
          </cell>
          <cell r="BT1114" t="str">
            <v>นางสาวขวัญชนก  สร้อยเรือน</v>
          </cell>
          <cell r="BU1114">
            <v>888165010322</v>
          </cell>
          <cell r="BV1114" t="str">
            <v>1.นางสาวขวัญชนก  สร้อยเรือน 
2.นายพีรพัฒน์  ยาสิทธิ์
3.นายฉัตรปวีณ์  นำสม 
4.นางจิราภรณ์  ยาสิทธิ์
5.นายณรงศักดิ์  ยาสิทธิ์</v>
          </cell>
          <cell r="BW1114" t="str">
            <v>จำเลยที่ 1
คู่สมรสจำเลยที่ 1
จำเลยที่ 2
จำเลยที่ 3
คู่สมรสจำเลยที่ 3</v>
          </cell>
          <cell r="BX1114" t="str">
            <v>1-5002-00163-48-9
1-5016-00070-09-8
1-5016-00070-07-1
1-5016-00051-36-1
1-5016-00058-35-7</v>
          </cell>
          <cell r="BY111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4"/>
          <cell r="CA1114"/>
          <cell r="CB1114"/>
          <cell r="CC1114"/>
          <cell r="CD1114"/>
          <cell r="CE1114"/>
          <cell r="CF1114"/>
          <cell r="CG1114"/>
          <cell r="CH1114"/>
          <cell r="CI1114"/>
          <cell r="CJ1114"/>
          <cell r="CK1114"/>
          <cell r="CT1114"/>
          <cell r="CU1114"/>
          <cell r="CV1114"/>
          <cell r="CW1114"/>
        </row>
        <row r="1115">
          <cell r="B1115">
            <v>2591</v>
          </cell>
          <cell r="C1115">
            <v>1111</v>
          </cell>
          <cell r="D1115">
            <v>27</v>
          </cell>
          <cell r="E1115">
            <v>3</v>
          </cell>
          <cell r="F1115">
            <v>2567</v>
          </cell>
          <cell r="G1115">
            <v>800035017246</v>
          </cell>
          <cell r="H1115" t="str">
            <v>นาย</v>
          </cell>
          <cell r="I1115" t="str">
            <v>สรายุทธ</v>
          </cell>
          <cell r="J1115" t="str">
            <v>ยศสุข</v>
          </cell>
          <cell r="K1115" t="str">
            <v>3-5016-00020-11-9</v>
          </cell>
          <cell r="L1115" t="str">
            <v>ฮอด</v>
          </cell>
          <cell r="M1115" t="str">
            <v>เชียงใหม่ 3</v>
          </cell>
          <cell r="N1115">
            <v>8</v>
          </cell>
          <cell r="O1115" t="str">
            <v>สินเชื่อธนาคารประชาชน</v>
          </cell>
          <cell r="P1115" t="str">
            <v>1.บุคคลค้ำประกัน</v>
          </cell>
          <cell r="Q1115">
            <v>58808.32</v>
          </cell>
          <cell r="R1115" t="str">
            <v>33,280.00</v>
          </cell>
          <cell r="S1115" t="str">
            <v>จังหวัดฮอด</v>
          </cell>
          <cell r="T1115" t="str">
            <v>ผบE803</v>
          </cell>
          <cell r="U1115">
            <v>2565</v>
          </cell>
          <cell r="V1115" t="str">
            <v>ผบE898</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 14/05/67//ลงผล 21/5/67//รายงานผล21/5/67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นายสรายุทธ ยศสุข</v>
          </cell>
          <cell r="BU1115">
            <v>888165010304</v>
          </cell>
          <cell r="BV1115" t="str">
            <v xml:space="preserve">1.นายสรายุทธ ยศสุข
2.นายฤเทพ วงศ์คำ
3.นางสาวมนัสนันท์ มณี
4.นายบรรยง จาพา
5.นางสุดา จาพาหรือซาวสดิตย์ </v>
          </cell>
          <cell r="BW1115" t="str">
            <v>จำเลยที่ 1
จำเลยที่ 2
คู่สมรสจำเลยที่ 2
จำเลยที่ 3
คู่สมรสจำเลยที่ 3</v>
          </cell>
          <cell r="BX1115" t="str">
            <v>3-5016-00020-11-9
3-5016-00276-02-4
3-5016-00281-42-7
3-5016-00280-83-8
3-5016-00272-96-7</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t="str">
            <v>ไม่พบ</v>
          </cell>
          <cell r="CA1115"/>
          <cell r="CB1115">
            <v>5</v>
          </cell>
          <cell r="CC1115"/>
          <cell r="CD1115"/>
          <cell r="CE1115"/>
          <cell r="CF1115"/>
          <cell r="CG1115"/>
          <cell r="CH1115"/>
          <cell r="CI1115"/>
          <cell r="CJ1115"/>
          <cell r="CK1115"/>
          <cell r="CT1115"/>
          <cell r="CU1115"/>
          <cell r="CV1115"/>
          <cell r="CW1115"/>
        </row>
        <row r="1116">
          <cell r="B1116">
            <v>2592</v>
          </cell>
          <cell r="C1116">
            <v>1112</v>
          </cell>
          <cell r="D1116">
            <v>27</v>
          </cell>
          <cell r="E1116">
            <v>3</v>
          </cell>
          <cell r="F1116">
            <v>2567</v>
          </cell>
          <cell r="G1116">
            <v>800063928371</v>
          </cell>
          <cell r="H1116" t="str">
            <v>นาง</v>
          </cell>
          <cell r="I1116" t="str">
            <v>มาลา</v>
          </cell>
          <cell r="J1116" t="str">
            <v>เป็งแก้ว</v>
          </cell>
          <cell r="K1116" t="str">
            <v>3-5016-00193-38-2</v>
          </cell>
          <cell r="L1116" t="str">
            <v>ฮอด</v>
          </cell>
          <cell r="M1116" t="str">
            <v>เชียงใหม่ 3</v>
          </cell>
          <cell r="N1116">
            <v>8</v>
          </cell>
          <cell r="O1116" t="str">
            <v>สินเชื่อพัฒนาองค์กรชุมชน (รายบุคคล)</v>
          </cell>
          <cell r="P1116" t="str">
            <v>1.บุคคลค้ำประกัน</v>
          </cell>
          <cell r="Q1116">
            <v>57007.44</v>
          </cell>
          <cell r="R1116" t="str">
            <v>41,054.36</v>
          </cell>
          <cell r="S1116" t="str">
            <v>จังหวัดฮอด</v>
          </cell>
          <cell r="T1116" t="str">
            <v>ผบE805</v>
          </cell>
          <cell r="U1116">
            <v>2565</v>
          </cell>
          <cell r="V1116" t="str">
            <v>ผบE899</v>
          </cell>
          <cell r="W1116">
            <v>2565</v>
          </cell>
          <cell r="X1116"/>
          <cell r="Y1116"/>
          <cell r="Z1116"/>
          <cell r="AA1116">
            <v>22</v>
          </cell>
          <cell r="AB1116">
            <v>11</v>
          </cell>
          <cell r="AC1116">
            <v>2565</v>
          </cell>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สืบทรัพย์ครั้งที่ 1 30/5/2567//รายงาน 7/6/2567//</v>
          </cell>
          <cell r="BC1116" t="str">
            <v/>
          </cell>
          <cell r="BD1116" t="str">
            <v/>
          </cell>
          <cell r="BE1116" t="str">
            <v/>
          </cell>
          <cell r="BF1116" t="str">
            <v/>
          </cell>
          <cell r="BG1116" t="str">
            <v/>
          </cell>
          <cell r="BH1116" t="str">
            <v/>
          </cell>
          <cell r="BI1116" t="str">
            <v/>
          </cell>
          <cell r="BJ1116" t="str">
            <v/>
          </cell>
          <cell r="BK1116" t="str">
            <v/>
          </cell>
          <cell r="BL1116" t="str">
            <v/>
          </cell>
          <cell r="BM1116" t="str">
            <v/>
          </cell>
          <cell r="BN1116" t="str">
            <v/>
          </cell>
          <cell r="BO1116" t="str">
            <v/>
          </cell>
          <cell r="BP1116" t="str">
            <v/>
          </cell>
          <cell r="BQ1116" t="str">
            <v/>
          </cell>
          <cell r="BR1116" t="str">
            <v/>
          </cell>
          <cell r="BS1116" t="str">
            <v/>
          </cell>
          <cell r="BT1116" t="str">
            <v>นางมาลา เป็งแก้ว</v>
          </cell>
          <cell r="BU1116">
            <v>888165010307</v>
          </cell>
          <cell r="BV1116" t="str">
            <v>1.นางมาลา  เป็งแก้ว
2.นายสมบัติ  เป็งแก้ว
3.นายจันทร์สม  ปิ่นแก้ว
4.นางศรีจันทร์  ปิ่นแก้ว</v>
          </cell>
          <cell r="BW1116" t="str">
            <v>จำเลยที่ 1
คู่สมรสจำเลยที่ 1
จำเลยที่ 2
จำเลยที่ 3</v>
          </cell>
          <cell r="BX1116" t="str">
            <v>3-5016-00193-38-2
3-5016-00193-71-4
3-5016-00191-57-6
3-5016-00193-35-8</v>
          </cell>
          <cell r="BY111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6"/>
          <cell r="CA1116"/>
          <cell r="CB1116"/>
          <cell r="CC1116"/>
          <cell r="CD1116"/>
          <cell r="CE1116"/>
          <cell r="CF1116"/>
          <cell r="CG1116"/>
          <cell r="CH1116"/>
          <cell r="CI1116"/>
          <cell r="CJ1116"/>
          <cell r="CK1116"/>
          <cell r="CT1116"/>
          <cell r="CU1116"/>
          <cell r="CV1116"/>
          <cell r="CW1116"/>
        </row>
        <row r="1117">
          <cell r="B1117">
            <v>2593</v>
          </cell>
          <cell r="C1117">
            <v>1113</v>
          </cell>
          <cell r="D1117">
            <v>27</v>
          </cell>
          <cell r="E1117">
            <v>3</v>
          </cell>
          <cell r="F1117">
            <v>2567</v>
          </cell>
          <cell r="G1117">
            <v>800051556184</v>
          </cell>
          <cell r="H1117" t="str">
            <v>นาย</v>
          </cell>
          <cell r="I1117" t="str">
            <v>ประกาศิต</v>
          </cell>
          <cell r="J1117" t="str">
            <v>กันทะนันท์</v>
          </cell>
          <cell r="K1117" t="str">
            <v>1-5020-00043-46-5</v>
          </cell>
          <cell r="L1117" t="str">
            <v>ฮอด</v>
          </cell>
          <cell r="M1117" t="str">
            <v>เชียงใหม่ 3</v>
          </cell>
          <cell r="N1117">
            <v>8</v>
          </cell>
          <cell r="O1117"/>
          <cell r="P1117" t="str">
            <v>1.บุคคลค้ำประกัน</v>
          </cell>
          <cell r="Q1117">
            <v>64439.45</v>
          </cell>
          <cell r="R1117" t="str">
            <v>34,186.00</v>
          </cell>
          <cell r="S1117" t="str">
            <v>แขวงเชียงใหม่</v>
          </cell>
          <cell r="T1117" t="str">
            <v>ผบE5224</v>
          </cell>
          <cell r="U1117">
            <v>2565</v>
          </cell>
          <cell r="V1117" t="str">
            <v>ผบE7515</v>
          </cell>
          <cell r="W1117">
            <v>2565</v>
          </cell>
          <cell r="X1117"/>
          <cell r="Y1117"/>
          <cell r="Z1117"/>
          <cell r="AA1117">
            <v>25</v>
          </cell>
          <cell r="AB1117">
            <v>10</v>
          </cell>
          <cell r="AC1117">
            <v>2565</v>
          </cell>
          <cell r="AD1117" t="str">
            <v>สินเชื่อธนาคารประชาชน</v>
          </cell>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4/05/67//ลงผล 27/5/67//รายงานผล31/5/67</v>
          </cell>
          <cell r="BC1117">
            <v>1800</v>
          </cell>
          <cell r="BD1117">
            <v>17</v>
          </cell>
          <cell r="BE1117">
            <v>1</v>
          </cell>
          <cell r="BF1117">
            <v>2568</v>
          </cell>
          <cell r="BG1117">
            <v>0</v>
          </cell>
          <cell r="BH1117" t="str">
            <v>-</v>
          </cell>
          <cell r="BI1117" t="str">
            <v>-</v>
          </cell>
          <cell r="BJ1117" t="str">
            <v>-</v>
          </cell>
          <cell r="BK1117">
            <v>0</v>
          </cell>
          <cell r="BL1117">
            <v>2445</v>
          </cell>
          <cell r="BM1117">
            <v>0</v>
          </cell>
          <cell r="BN1117">
            <v>6</v>
          </cell>
          <cell r="BO1117">
            <v>3</v>
          </cell>
          <cell r="BP1117">
            <v>2568</v>
          </cell>
          <cell r="BQ1117" t="str">
            <v>-</v>
          </cell>
          <cell r="BR1117" t="str">
            <v>-</v>
          </cell>
          <cell r="BS1117" t="str">
            <v>-</v>
          </cell>
          <cell r="BT1117" t="str">
            <v>นายประกาศิต กันทะนันท์</v>
          </cell>
          <cell r="BU1117">
            <v>888165010323</v>
          </cell>
          <cell r="BV1117"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7" t="str">
            <v>จำเลยที่ 1
คู่สมรสจำเลยที่ 1
จำเลยที่ 2
คู่สมรสจำเลยที่ 2
จำเลยที่ 3
คู่สมรสจำเลยที่ 3</v>
          </cell>
          <cell r="BX1117" t="str">
            <v>1-5020-00043-46-5
1-5099-00488-78-8
3-5014-00260-71-9
3-5002-00413-85-6
3-5016-00018-23-8
3-5605-00586-74-8</v>
          </cell>
          <cell r="BY1117"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7" t="str">
            <v>พบ</v>
          </cell>
          <cell r="CA1117"/>
          <cell r="CB1117">
            <v>6</v>
          </cell>
          <cell r="CC1117"/>
          <cell r="CD1117"/>
          <cell r="CE1117"/>
          <cell r="CF1117"/>
          <cell r="CG1117"/>
          <cell r="CH1117"/>
          <cell r="CI1117"/>
          <cell r="CJ1117"/>
          <cell r="CK1117"/>
          <cell r="CT1117"/>
          <cell r="CU1117"/>
          <cell r="CV1117"/>
          <cell r="CW1117"/>
        </row>
        <row r="1118">
          <cell r="B1118">
            <v>2594</v>
          </cell>
          <cell r="C1118">
            <v>1114</v>
          </cell>
          <cell r="D1118">
            <v>27</v>
          </cell>
          <cell r="E1118">
            <v>3</v>
          </cell>
          <cell r="F1118">
            <v>2567</v>
          </cell>
          <cell r="G1118">
            <v>800024946546</v>
          </cell>
          <cell r="H1118" t="str">
            <v>นาง</v>
          </cell>
          <cell r="I1118" t="str">
            <v>แสงหล้า</v>
          </cell>
          <cell r="J1118" t="str">
            <v>จักรแก้ว</v>
          </cell>
          <cell r="K1118" t="str">
            <v>3-5016-00237-78-9</v>
          </cell>
          <cell r="L1118" t="str">
            <v>ฮอด</v>
          </cell>
          <cell r="M1118" t="str">
            <v>เชียงใหม่ 3</v>
          </cell>
          <cell r="N1118">
            <v>8</v>
          </cell>
          <cell r="O1118" t="str">
            <v>สินเชื่อธนาคารประชาชน</v>
          </cell>
          <cell r="P1118" t="str">
            <v>1.บุคคลค้ำประกัน</v>
          </cell>
          <cell r="Q1118">
            <v>37993.919999999998</v>
          </cell>
          <cell r="R1118" t="str">
            <v>28,251.59</v>
          </cell>
          <cell r="S1118" t="str">
            <v>จังหวัดฮอด</v>
          </cell>
          <cell r="T1118" t="str">
            <v>ผบE667</v>
          </cell>
          <cell r="U1118">
            <v>2565</v>
          </cell>
          <cell r="V1118" t="str">
            <v>ผบE807</v>
          </cell>
          <cell r="W1118">
            <v>2565</v>
          </cell>
          <cell r="X1118"/>
          <cell r="Y1118"/>
          <cell r="Z1118"/>
          <cell r="AA1118">
            <v>31</v>
          </cell>
          <cell r="AB1118">
            <v>10</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สืบทรัพย์ 7/05/67//ลงผล 27/5/67//รายงานผล4/6/2567//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นางแสงหล้า จักรแก้ว</v>
          </cell>
          <cell r="BU1118">
            <v>888165010311</v>
          </cell>
          <cell r="BV1118"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8" t="str">
            <v>จำเลยที่ 1
คู่สมรสจำเลยที่ 1
จำเลยที่ 2
คู่สมรสจำเลยที่ 2
จำเลยที่ 3
คู่สมรสจำเลยที่ 3</v>
          </cell>
          <cell r="BX1118" t="str">
            <v>3-5016-00237-78-9
3-5016-00237-77-1
3-5016-00328-31-8
3-5016-00328-30-0
1-5099-00193-65-6
3-5002-00063-90-1</v>
          </cell>
          <cell r="BY1118"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8" t="str">
            <v>พบ</v>
          </cell>
          <cell r="CA1118"/>
          <cell r="CB1118">
            <v>6</v>
          </cell>
          <cell r="CC1118"/>
          <cell r="CD1118"/>
          <cell r="CE1118"/>
          <cell r="CF1118"/>
          <cell r="CG1118"/>
          <cell r="CH1118"/>
          <cell r="CI1118"/>
          <cell r="CJ1118"/>
          <cell r="CK1118"/>
          <cell r="CT1118"/>
          <cell r="CU1118"/>
          <cell r="CV1118"/>
          <cell r="CW1118"/>
        </row>
        <row r="1119">
          <cell r="B1119">
            <v>2595</v>
          </cell>
          <cell r="C1119">
            <v>1115</v>
          </cell>
          <cell r="D1119">
            <v>27</v>
          </cell>
          <cell r="E1119">
            <v>3</v>
          </cell>
          <cell r="F1119">
            <v>2567</v>
          </cell>
          <cell r="G1119">
            <v>800072352688</v>
          </cell>
          <cell r="H1119" t="str">
            <v>นาย</v>
          </cell>
          <cell r="I1119" t="str">
            <v>ถนอม</v>
          </cell>
          <cell r="J1119" t="str">
            <v>สิงห์โต</v>
          </cell>
          <cell r="K1119" t="str">
            <v>3-5016-00147-05-4</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117690.75</v>
          </cell>
          <cell r="R1119" t="str">
            <v>101,207.66</v>
          </cell>
          <cell r="S1119" t="str">
            <v>จังหวัดฮอด</v>
          </cell>
          <cell r="T1119" t="str">
            <v>ผบE795</v>
          </cell>
          <cell r="U1119">
            <v>2565</v>
          </cell>
          <cell r="V1119" t="str">
            <v>ผบE890</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รายงานผล20/5/2567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นายถนอม สิงห์โต</v>
          </cell>
          <cell r="BU1119">
            <v>888165010312</v>
          </cell>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row>
        <row r="1120">
          <cell r="B1120">
            <v>2596</v>
          </cell>
          <cell r="C1120">
            <v>1116</v>
          </cell>
          <cell r="D1120">
            <v>27</v>
          </cell>
          <cell r="E1120">
            <v>3</v>
          </cell>
          <cell r="F1120">
            <v>2567</v>
          </cell>
          <cell r="G1120">
            <v>800072107702</v>
          </cell>
          <cell r="H1120" t="str">
            <v>นางสาว</v>
          </cell>
          <cell r="I1120" t="str">
            <v>พิมพา</v>
          </cell>
          <cell r="J1120" t="str">
            <v>เพียรชัยภูมิหรือสิริเจริญพร</v>
          </cell>
          <cell r="K1120" t="str">
            <v>1-5016-00059-34-5</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125621.43</v>
          </cell>
          <cell r="R1120" t="str">
            <v>96,987.91</v>
          </cell>
          <cell r="S1120" t="str">
            <v>จังหวัดฮอด</v>
          </cell>
          <cell r="T1120" t="str">
            <v>ผบE793</v>
          </cell>
          <cell r="U1120">
            <v>2565</v>
          </cell>
          <cell r="V1120" t="str">
            <v>ผบE889</v>
          </cell>
          <cell r="W1120">
            <v>2565</v>
          </cell>
          <cell r="X1120"/>
          <cell r="Y1120"/>
          <cell r="Z1120"/>
          <cell r="AA1120">
            <v>21</v>
          </cell>
          <cell r="AB1120">
            <v>11</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สืบทรัพย์ครั้งที่ 1 30/5/2567//รายงาน 7/6/2567//</v>
          </cell>
          <cell r="BC1120" t="str">
            <v/>
          </cell>
          <cell r="BD1120" t="str">
            <v/>
          </cell>
          <cell r="BE1120" t="str">
            <v/>
          </cell>
          <cell r="BF1120" t="str">
            <v/>
          </cell>
          <cell r="BG1120" t="str">
            <v/>
          </cell>
          <cell r="BH1120" t="str">
            <v/>
          </cell>
          <cell r="BI1120" t="str">
            <v/>
          </cell>
          <cell r="BJ1120" t="str">
            <v/>
          </cell>
          <cell r="BK1120" t="str">
            <v/>
          </cell>
          <cell r="BL1120" t="str">
            <v/>
          </cell>
          <cell r="BM1120" t="str">
            <v/>
          </cell>
          <cell r="BN1120" t="str">
            <v/>
          </cell>
          <cell r="BO1120" t="str">
            <v/>
          </cell>
          <cell r="BP1120" t="str">
            <v/>
          </cell>
          <cell r="BQ1120" t="str">
            <v/>
          </cell>
          <cell r="BR1120" t="str">
            <v/>
          </cell>
          <cell r="BS1120" t="str">
            <v/>
          </cell>
          <cell r="BT1120" t="str">
            <v>นางสาวพิมพา เพียรชัยภูมิหรือสิริเจริญพร</v>
          </cell>
          <cell r="BU1120">
            <v>888165010308</v>
          </cell>
          <cell r="BV1120"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20" t="str">
            <v>จำเลยที่ 1
คู่สมรสจำเลยที่ 1
จำเลยที่ 2
คู่สมรสจำเลยที่ 2
จำเลยที่ 3
คู่สมรสจำเลยที่ 3</v>
          </cell>
          <cell r="BX1120" t="str">
            <v xml:space="preserve">1-5016-00059-34-5
5-5016-00004-43-8 
3-5016-00242-86-3
3-5016-00192-06-4
1-5016-00100-28-1
1-5099-01029-01-9
</v>
          </cell>
          <cell r="BY11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20" t="str">
            <v>ไม่พบ</v>
          </cell>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row>
        <row r="1121">
          <cell r="B1121">
            <v>2597</v>
          </cell>
          <cell r="C1121">
            <v>1117</v>
          </cell>
          <cell r="D1121">
            <v>27</v>
          </cell>
          <cell r="E1121">
            <v>3</v>
          </cell>
          <cell r="F1121">
            <v>2567</v>
          </cell>
          <cell r="G1121">
            <v>800075381577</v>
          </cell>
          <cell r="H1121" t="str">
            <v>นางสาว</v>
          </cell>
          <cell r="I1121" t="str">
            <v>พิชญานันท์</v>
          </cell>
          <cell r="J1121" t="str">
            <v>ธาดาเสาวดี</v>
          </cell>
          <cell r="K1121" t="str">
            <v>5-5104-00009-01-0</v>
          </cell>
          <cell r="L1121" t="str">
            <v>ฮอด</v>
          </cell>
          <cell r="M1121" t="str">
            <v>เชียงใหม่ 3</v>
          </cell>
          <cell r="N1121">
            <v>8</v>
          </cell>
          <cell r="O1121" t="str">
            <v>สินเชื่อพัฒนาองค์กรชุมชน (รายบุคคล)</v>
          </cell>
          <cell r="P1121" t="str">
            <v>1.บุคคลค้ำประกัน</v>
          </cell>
          <cell r="Q1121">
            <v>114054.33</v>
          </cell>
          <cell r="R1121" t="str">
            <v>128,368.82</v>
          </cell>
          <cell r="S1121" t="str">
            <v>จังหวัดฮอด</v>
          </cell>
          <cell r="T1121" t="str">
            <v>ผบE797</v>
          </cell>
          <cell r="U1121">
            <v>2565</v>
          </cell>
          <cell r="V1121" t="str">
            <v>ผบE892</v>
          </cell>
          <cell r="W1121">
            <v>2565</v>
          </cell>
          <cell r="X1121"/>
          <cell r="Y1121"/>
          <cell r="Z1121"/>
          <cell r="AA1121">
            <v>11</v>
          </cell>
          <cell r="AB1121">
            <v>10</v>
          </cell>
          <cell r="AC1121">
            <v>2565</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สืบทรัพย์ 14/05/67//ลงผล 21/5/67//รายงานผล21/5/67</v>
          </cell>
          <cell r="BC1121">
            <v>1500</v>
          </cell>
          <cell r="BD1121">
            <v>17</v>
          </cell>
          <cell r="BE1121">
            <v>1</v>
          </cell>
          <cell r="BF1121">
            <v>2568</v>
          </cell>
          <cell r="BG1121">
            <v>0</v>
          </cell>
          <cell r="BH1121" t="str">
            <v>-</v>
          </cell>
          <cell r="BI1121" t="str">
            <v>-</v>
          </cell>
          <cell r="BJ1121" t="str">
            <v>-</v>
          </cell>
          <cell r="BK1121">
            <v>0</v>
          </cell>
          <cell r="BL1121">
            <v>1135</v>
          </cell>
          <cell r="BM1121">
            <v>0</v>
          </cell>
          <cell r="BN1121">
            <v>6</v>
          </cell>
          <cell r="BO1121">
            <v>3</v>
          </cell>
          <cell r="BP1121">
            <v>2568</v>
          </cell>
          <cell r="BQ1121" t="str">
            <v>-</v>
          </cell>
          <cell r="BR1121" t="str">
            <v>-</v>
          </cell>
          <cell r="BS1121" t="str">
            <v>-</v>
          </cell>
          <cell r="BT1121" t="str">
            <v>นางสาวพิชญานันท์ ธาดาเสาวดี</v>
          </cell>
          <cell r="BU1121">
            <v>888165010314</v>
          </cell>
          <cell r="BV1121"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1" t="str">
            <v>จำเลยที่ 1
จำเลยที่ 2
คู่สมรสจำเลยที่ 2
จำเลยที่ 3
คู่สมรสจำเลยที่ 3</v>
          </cell>
          <cell r="BX1121" t="str">
            <v>5-5104-00009-01-0
1-5016-00007-91-4
1-5104-00019-23-3
3-5016-00193-77-3
3-5016-00193-70-6</v>
          </cell>
          <cell r="BY112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1" t="str">
            <v>ไม่พบ</v>
          </cell>
          <cell r="CA1121"/>
          <cell r="CB1121"/>
          <cell r="CC1121"/>
          <cell r="CD1121"/>
          <cell r="CE1121"/>
          <cell r="CF1121"/>
          <cell r="CG1121"/>
          <cell r="CH1121"/>
          <cell r="CI1121"/>
          <cell r="CJ1121"/>
          <cell r="CK1121"/>
          <cell r="CT1121"/>
          <cell r="CU1121"/>
          <cell r="CV1121"/>
          <cell r="CW1121"/>
        </row>
        <row r="1122">
          <cell r="B1122">
            <v>2598</v>
          </cell>
          <cell r="C1122">
            <v>1118</v>
          </cell>
          <cell r="D1122">
            <v>27</v>
          </cell>
          <cell r="E1122">
            <v>3</v>
          </cell>
          <cell r="F1122">
            <v>2567</v>
          </cell>
          <cell r="G1122">
            <v>800064859716</v>
          </cell>
          <cell r="H1122" t="str">
            <v>นาย</v>
          </cell>
          <cell r="I1122" t="str">
            <v>วิฑูรย์</v>
          </cell>
          <cell r="J1122" t="str">
            <v>บรรทา</v>
          </cell>
          <cell r="K1122" t="str">
            <v>3-5016-000002-33-4</v>
          </cell>
          <cell r="L1122" t="str">
            <v>ฮอด</v>
          </cell>
          <cell r="M1122" t="str">
            <v>เชียงใหม่ 3</v>
          </cell>
          <cell r="N1122">
            <v>8</v>
          </cell>
          <cell r="O1122" t="str">
            <v>สินเชื่อธนาคารประชาชน</v>
          </cell>
          <cell r="P1122" t="str">
            <v>1.บุคคลค้ำประกัน</v>
          </cell>
          <cell r="Q1122">
            <v>165337.04</v>
          </cell>
          <cell r="R1122" t="str">
            <v>121,593.04</v>
          </cell>
          <cell r="S1122" t="str">
            <v>จังหวัดฮอด</v>
          </cell>
          <cell r="T1122" t="str">
            <v>ผบE1055</v>
          </cell>
          <cell r="U1122">
            <v>2566</v>
          </cell>
          <cell r="V1122" t="str">
            <v>ผบE1394</v>
          </cell>
          <cell r="W1122">
            <v>2566</v>
          </cell>
          <cell r="X1122"/>
          <cell r="Y1122"/>
          <cell r="Z1122"/>
          <cell r="AA1122">
            <v>6</v>
          </cell>
          <cell r="AB1122">
            <v>12</v>
          </cell>
          <cell r="AC1122">
            <v>2566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สืบแล้ว รายงานผล25/6/2567</v>
          </cell>
          <cell r="BC1122" t="str">
            <v/>
          </cell>
          <cell r="BD1122" t="str">
            <v/>
          </cell>
          <cell r="BE1122" t="str">
            <v/>
          </cell>
          <cell r="BF1122" t="str">
            <v/>
          </cell>
          <cell r="BG1122" t="str">
            <v/>
          </cell>
          <cell r="BH1122" t="str">
            <v/>
          </cell>
          <cell r="BI1122" t="str">
            <v/>
          </cell>
          <cell r="BJ1122" t="str">
            <v/>
          </cell>
          <cell r="BK1122" t="str">
            <v/>
          </cell>
          <cell r="BL1122" t="str">
            <v/>
          </cell>
          <cell r="BM1122" t="str">
            <v/>
          </cell>
          <cell r="BN1122" t="str">
            <v/>
          </cell>
          <cell r="BO1122" t="str">
            <v/>
          </cell>
          <cell r="BP1122" t="str">
            <v/>
          </cell>
          <cell r="BQ1122" t="str">
            <v/>
          </cell>
          <cell r="BR1122" t="str">
            <v/>
          </cell>
          <cell r="BS1122" t="str">
            <v/>
          </cell>
          <cell r="BT1122" t="str">
            <v>นายวิฑูรย์ บรรทา</v>
          </cell>
          <cell r="BU1122">
            <v>888165010303</v>
          </cell>
          <cell r="BV1122"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2" t="str">
            <v>จำเลยที่ 1
คู่สมรสจำเลยที่ 1
จำเลยที่ 2
คู่สมรสจำเลยที่ 2
ในฐานะทายาทโดยธรรม
จำเลยที่ 3</v>
          </cell>
          <cell r="BX1122" t="str">
            <v>3-5016-00010-33-4
5-5016-01088-94-9
3-5016-00017-13-4
3-5016-00017-52-5
3-5016-00002-36-6
1-5015-00056-17-6</v>
          </cell>
          <cell r="BY1122"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2"/>
          <cell r="CA1122"/>
          <cell r="CB1122"/>
          <cell r="CC1122"/>
          <cell r="CD1122"/>
          <cell r="CE1122"/>
          <cell r="CF1122"/>
          <cell r="CG1122"/>
          <cell r="CH1122"/>
          <cell r="CI1122"/>
          <cell r="CJ1122"/>
          <cell r="CK1122"/>
          <cell r="CT1122"/>
          <cell r="CU1122"/>
          <cell r="CV1122"/>
          <cell r="CW1122"/>
        </row>
        <row r="1123">
          <cell r="B1123">
            <v>2599</v>
          </cell>
          <cell r="C1123">
            <v>1119</v>
          </cell>
          <cell r="D1123">
            <v>27</v>
          </cell>
          <cell r="E1123">
            <v>3</v>
          </cell>
          <cell r="F1123">
            <v>2567</v>
          </cell>
          <cell r="G1123">
            <v>800072531240</v>
          </cell>
          <cell r="H1123" t="str">
            <v>นาย</v>
          </cell>
          <cell r="I1123" t="str">
            <v>เกร็ดทอง</v>
          </cell>
          <cell r="J1123" t="str">
            <v>ภูดอนตอง</v>
          </cell>
          <cell r="K1123" t="str">
            <v>3-5106-00262-32-4</v>
          </cell>
          <cell r="L1123" t="str">
            <v>ฮอด</v>
          </cell>
          <cell r="M1123" t="str">
            <v>เชียงใหม่ 3</v>
          </cell>
          <cell r="N1123">
            <v>8</v>
          </cell>
          <cell r="O1123" t="str">
            <v>สินเชื่อพัฒนาองค์กรชุมชน (รายบุคคล)</v>
          </cell>
          <cell r="P1123" t="str">
            <v>1.บุคคลค้ำประกัน</v>
          </cell>
          <cell r="Q1123">
            <v>164956.35999999999</v>
          </cell>
          <cell r="R1123" t="str">
            <v>128,368.82</v>
          </cell>
          <cell r="S1123" t="str">
            <v>จังหวัดฮอด</v>
          </cell>
          <cell r="T1123" t="str">
            <v>ผบE673</v>
          </cell>
          <cell r="U1123">
            <v>2565</v>
          </cell>
          <cell r="V1123" t="str">
            <v>ผบE773</v>
          </cell>
          <cell r="W1123">
            <v>2565</v>
          </cell>
          <cell r="X1123"/>
          <cell r="Y1123"/>
          <cell r="Z1123"/>
          <cell r="AA1123">
            <v>11</v>
          </cell>
          <cell r="AB1123">
            <v>10</v>
          </cell>
          <cell r="AC1123">
            <v>2565</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14/05/67//ลงผล 21/5/67//รายงานผล21/5/67</v>
          </cell>
          <cell r="BC1123">
            <v>1200</v>
          </cell>
          <cell r="BD1123">
            <v>17</v>
          </cell>
          <cell r="BE1123">
            <v>1</v>
          </cell>
          <cell r="BF1123">
            <v>2568</v>
          </cell>
          <cell r="BG1123">
            <v>0</v>
          </cell>
          <cell r="BH1123" t="str">
            <v>-</v>
          </cell>
          <cell r="BI1123" t="str">
            <v>-</v>
          </cell>
          <cell r="BJ1123" t="str">
            <v>-</v>
          </cell>
          <cell r="BK1123">
            <v>0</v>
          </cell>
          <cell r="BL1123">
            <v>975</v>
          </cell>
          <cell r="BM1123">
            <v>0</v>
          </cell>
          <cell r="BN1123">
            <v>6</v>
          </cell>
          <cell r="BO1123">
            <v>3</v>
          </cell>
          <cell r="BP1123">
            <v>2568</v>
          </cell>
          <cell r="BQ1123" t="str">
            <v>-</v>
          </cell>
          <cell r="BR1123" t="str">
            <v>-</v>
          </cell>
          <cell r="BS1123" t="str">
            <v>-</v>
          </cell>
          <cell r="BT1123" t="str">
            <v>นายเกร็ดทอง ภูดอนตอง</v>
          </cell>
          <cell r="BU1123">
            <v>888165010320</v>
          </cell>
          <cell r="BV1123"/>
          <cell r="BW1123" t="str">
            <v>จำเลยที่ 1
จำเลยที่ 2
จำเลยที่ 3
คู่สมรสจำเลยที่ 3</v>
          </cell>
          <cell r="BX1123" t="str">
            <v xml:space="preserve">3-5106-00262-32-4
3-5002-00121-92-8
3-3508-00973-70-6
3-5016-00086-45-4
</v>
          </cell>
          <cell r="BY11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3" t="str">
            <v>ไม่พบ</v>
          </cell>
          <cell r="CA1123"/>
          <cell r="CB1123">
            <v>4</v>
          </cell>
          <cell r="CC1123"/>
          <cell r="CD1123"/>
          <cell r="CE1123"/>
          <cell r="CF1123"/>
          <cell r="CG1123"/>
          <cell r="CH1123"/>
          <cell r="CI1123"/>
          <cell r="CJ1123"/>
          <cell r="CK1123"/>
          <cell r="CT1123"/>
          <cell r="CU1123"/>
          <cell r="CV1123"/>
          <cell r="CW1123"/>
        </row>
        <row r="1124">
          <cell r="B1124">
            <v>2600</v>
          </cell>
          <cell r="C1124">
            <v>1120</v>
          </cell>
          <cell r="D1124">
            <v>27</v>
          </cell>
          <cell r="E1124">
            <v>3</v>
          </cell>
          <cell r="F1124">
            <v>2567</v>
          </cell>
          <cell r="G1124" t="str">
            <v>800089557063, 
800112806768</v>
          </cell>
          <cell r="H1124" t="str">
            <v>นาย</v>
          </cell>
          <cell r="I1124" t="str">
            <v>ณัฐพงศ์</v>
          </cell>
          <cell r="J1124" t="str">
            <v>เพชรเสนา</v>
          </cell>
          <cell r="K1124" t="str">
            <v>1-5099-70107-90-2</v>
          </cell>
          <cell r="L1124" t="str">
            <v>บิ๊กซี หางดง, 
ดอยเต่า</v>
          </cell>
          <cell r="M1124" t="str">
            <v>เชียงใหม่ 3</v>
          </cell>
          <cell r="N1124">
            <v>8</v>
          </cell>
          <cell r="O1124" t="str">
            <v>สินเชื่อธนาคารประชาชน, สินเชื่อผู้มีอาชีพอิสระ COVID-19 (PSA)</v>
          </cell>
          <cell r="P1124" t="str">
            <v>1.บุคคลค้ำประกัน</v>
          </cell>
          <cell r="Q1124">
            <v>96755.93</v>
          </cell>
          <cell r="R1124" t="str">
            <v>65,304.00</v>
          </cell>
          <cell r="S1124" t="str">
            <v>จังหวัดฮอด</v>
          </cell>
          <cell r="T1124" t="str">
            <v>ผบE210</v>
          </cell>
          <cell r="U1124">
            <v>2566</v>
          </cell>
          <cell r="V1124" t="str">
            <v>ผบE420</v>
          </cell>
          <cell r="W1124">
            <v>2566</v>
          </cell>
          <cell r="X1124"/>
          <cell r="Y1124"/>
          <cell r="Z1124"/>
          <cell r="AA1124">
            <v>8</v>
          </cell>
          <cell r="AB1124">
            <v>5</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นายณัฐพงศ์ เพชรเสนา</v>
          </cell>
          <cell r="BU1124">
            <v>888165010638</v>
          </cell>
          <cell r="BV1124" t="str">
            <v xml:space="preserve">1.นายณัฐพงศ์ เพชรเสนา
2.นางสาวเกศนี ปัญญามี
</v>
          </cell>
          <cell r="BW1124" t="str">
            <v>จำเลยที่ 1
จำเลยที่ 2</v>
          </cell>
          <cell r="BX1124" t="str">
            <v>1-5099-70107-90-2
1-5016-00073-06-2</v>
          </cell>
          <cell r="BY1124"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row>
        <row r="1125">
          <cell r="B1125">
            <v>2601</v>
          </cell>
          <cell r="C1125">
            <v>1121</v>
          </cell>
          <cell r="D1125">
            <v>27</v>
          </cell>
          <cell r="E1125">
            <v>3</v>
          </cell>
          <cell r="F1125">
            <v>2567</v>
          </cell>
          <cell r="G1125">
            <v>800054860989</v>
          </cell>
          <cell r="H1125" t="str">
            <v>นางสาว</v>
          </cell>
          <cell r="I1125" t="str">
            <v>สาวิตรี</v>
          </cell>
          <cell r="J1125" t="str">
            <v>งามช่วง</v>
          </cell>
          <cell r="K1125" t="str">
            <v>1-5003-00008-67-1</v>
          </cell>
          <cell r="L1125" t="str">
            <v>แม่แจ่ม</v>
          </cell>
          <cell r="M1125" t="str">
            <v>เชียงใหม่ 3</v>
          </cell>
          <cell r="N1125">
            <v>8</v>
          </cell>
          <cell r="O1125" t="str">
            <v>สินเชื่อพัฒนาองค์กรชุมชน (รายบุคคล)</v>
          </cell>
          <cell r="P1125" t="str">
            <v>1.บุคคลค้ำประกัน</v>
          </cell>
          <cell r="Q1125">
            <v>159692.53</v>
          </cell>
          <cell r="R1125" t="str">
            <v>112,455.72</v>
          </cell>
          <cell r="S1125" t="str">
            <v>จังหวัดฮอด</v>
          </cell>
          <cell r="T1125" t="str">
            <v>ผบE713</v>
          </cell>
          <cell r="U1125">
            <v>2566</v>
          </cell>
          <cell r="V1125" t="str">
            <v>ผบE911</v>
          </cell>
          <cell r="W1125">
            <v>2566</v>
          </cell>
          <cell r="X1125"/>
          <cell r="Y1125"/>
          <cell r="Z1125"/>
          <cell r="AA1125">
            <v>26</v>
          </cell>
          <cell r="AB1125">
            <v>7</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สืบทรัพย์ (คำสั่ง 27/3/2567) // รายงานวันที่ 26/7/2567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นางสาวสาวิตรี งามช่วง</v>
          </cell>
          <cell r="BU1125">
            <v>888166010140</v>
          </cell>
          <cell r="BV1125"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5" t="str">
            <v>จำเลยที่ 1
คู่สมรสจำเลยที่ 1
จำเลยที่ 2
คู่สมรสจำเลยที่ 2
จำเลยที่ 3
คู่สมรสจำเลยที่ 3</v>
          </cell>
          <cell r="BX1125" t="str">
            <v>1-5003-00008-67-1
3-5003-00258-62-3
1-5003-00105-67-7
1-5003-00068-80-1
3-5003-00057-45-8
3-5003-00007-91-4</v>
          </cell>
          <cell r="BY112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row>
        <row r="1126">
          <cell r="B1126">
            <v>2602</v>
          </cell>
          <cell r="C1126">
            <v>1122</v>
          </cell>
          <cell r="D1126">
            <v>27</v>
          </cell>
          <cell r="E1126">
            <v>3</v>
          </cell>
          <cell r="F1126">
            <v>2567</v>
          </cell>
          <cell r="G1126">
            <v>800039045938</v>
          </cell>
          <cell r="H1126" t="str">
            <v>นาย</v>
          </cell>
          <cell r="I1126" t="str">
            <v>วิทยาหรือธัชชยุต</v>
          </cell>
          <cell r="J1126" t="str">
            <v>ใจบานหรือหิรัญวิทยา</v>
          </cell>
          <cell r="K1126" t="str">
            <v>1-5299-00414-60-1</v>
          </cell>
          <cell r="L1126" t="str">
            <v>แม่แจ่ม</v>
          </cell>
          <cell r="M1126" t="str">
            <v>เชียงใหม่ 3</v>
          </cell>
          <cell r="N1126">
            <v>8</v>
          </cell>
          <cell r="O1126" t="str">
            <v>สินเชื่อห้องแถว</v>
          </cell>
          <cell r="P1126" t="str">
            <v>1.บุคคลค้ำประกัน</v>
          </cell>
          <cell r="Q1126">
            <v>350607.48</v>
          </cell>
          <cell r="R1126" t="str">
            <v>285,849.09</v>
          </cell>
          <cell r="S1126" t="str">
            <v>จังหวัดเชียงใหม่</v>
          </cell>
          <cell r="T1126" t="str">
            <v>ผบE1517</v>
          </cell>
          <cell r="U1126">
            <v>2566</v>
          </cell>
          <cell r="V1126" t="str">
            <v>ผบE1915</v>
          </cell>
          <cell r="W1126">
            <v>2566</v>
          </cell>
          <cell r="X1126"/>
          <cell r="Y1126"/>
          <cell r="Z1126"/>
          <cell r="AA1126">
            <v>12</v>
          </cell>
          <cell r="AB1126">
            <v>10</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รายงานวันที่ 22/8/2567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นายวิทยาหรือธัชชยุต ใจบานหรือหิรัญวิทยา</v>
          </cell>
          <cell r="BU1126">
            <v>888166010136</v>
          </cell>
          <cell r="BV1126" t="str">
            <v>1.นายธัชชยุต หิรัญวิทยา
2.นายณรงค์ศักดิ์ สวนอภัย
3.นายอนุกูล แก้วกำเนิด
4.นางสาวกีรติญา จันตะนา
5.นายริศสรณ์ สิงห์อ้าย</v>
          </cell>
          <cell r="BW1126" t="str">
            <v>จำเลยที่ 1
จำเลยที่ 2
จำเลยที่ 3
คู่สมรสจำเลยที่ 3
จำเลยที่ 4</v>
          </cell>
          <cell r="BX1126" t="str">
            <v>1-5299-00414-60-1
1-5599-00145-74-1
1-5099-00560-40-3
15099-01576-27-3
1-5299-00360-98-6</v>
          </cell>
          <cell r="BY1126"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6"/>
          <cell r="CA1126"/>
          <cell r="CB1126"/>
          <cell r="CC1126"/>
          <cell r="CD1126"/>
          <cell r="CE1126"/>
          <cell r="CF1126"/>
          <cell r="CG1126"/>
          <cell r="CH1126"/>
          <cell r="CI1126"/>
          <cell r="CJ1126"/>
          <cell r="CK1126"/>
          <cell r="CT1126"/>
          <cell r="CU1126"/>
          <cell r="CV1126"/>
          <cell r="CW1126"/>
        </row>
        <row r="1127">
          <cell r="B1127">
            <v>2603</v>
          </cell>
          <cell r="C1127">
            <v>1123</v>
          </cell>
          <cell r="D1127">
            <v>27</v>
          </cell>
          <cell r="E1127">
            <v>3</v>
          </cell>
          <cell r="F1127">
            <v>2567</v>
          </cell>
          <cell r="G1127">
            <v>800054861458</v>
          </cell>
          <cell r="H1127" t="str">
            <v>นาง</v>
          </cell>
          <cell r="I1127" t="str">
            <v>จิรภา</v>
          </cell>
          <cell r="J1127" t="str">
            <v>โอบอ้อม</v>
          </cell>
          <cell r="K1127" t="str">
            <v>3-5003-00048-75-1</v>
          </cell>
          <cell r="L1127" t="str">
            <v>แม่แจ่ม</v>
          </cell>
          <cell r="M1127" t="str">
            <v>เชียงใหม่ 3</v>
          </cell>
          <cell r="N1127">
            <v>8</v>
          </cell>
          <cell r="O1127" t="str">
            <v>สินเชื่อพัฒนาองค์กรชุมชน (รายบุคคล)</v>
          </cell>
          <cell r="P1127" t="str">
            <v>1.บุคคลค้ำประกัน</v>
          </cell>
          <cell r="Q1127">
            <v>61180.37</v>
          </cell>
          <cell r="R1127" t="str">
            <v>39,132.92</v>
          </cell>
          <cell r="S1127" t="str">
            <v>จังหวัดฮอด</v>
          </cell>
          <cell r="T1127" t="str">
            <v>ผบE717</v>
          </cell>
          <cell r="U1127">
            <v>2566</v>
          </cell>
          <cell r="V1127" t="str">
            <v>ผบE914</v>
          </cell>
          <cell r="W1127">
            <v>2566</v>
          </cell>
          <cell r="X1127"/>
          <cell r="Y1127"/>
          <cell r="Z1127"/>
          <cell r="AA1127">
            <v>26</v>
          </cell>
          <cell r="AB1127">
            <v>7</v>
          </cell>
          <cell r="AC1127">
            <v>2566</v>
          </cell>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27/3/2567) // รายงานวันที่ 16/8/2567</v>
          </cell>
          <cell r="BC1127" t="str">
            <v/>
          </cell>
          <cell r="BD1127" t="str">
            <v/>
          </cell>
          <cell r="BE1127" t="str">
            <v/>
          </cell>
          <cell r="BF1127" t="str">
            <v/>
          </cell>
          <cell r="BG1127" t="str">
            <v/>
          </cell>
          <cell r="BH1127" t="str">
            <v/>
          </cell>
          <cell r="BI1127" t="str">
            <v/>
          </cell>
          <cell r="BJ1127" t="str">
            <v/>
          </cell>
          <cell r="BK1127" t="str">
            <v/>
          </cell>
          <cell r="BL1127" t="str">
            <v/>
          </cell>
          <cell r="BM1127" t="str">
            <v/>
          </cell>
          <cell r="BN1127" t="str">
            <v/>
          </cell>
          <cell r="BO1127" t="str">
            <v/>
          </cell>
          <cell r="BP1127" t="str">
            <v/>
          </cell>
          <cell r="BQ1127" t="str">
            <v/>
          </cell>
          <cell r="BR1127" t="str">
            <v/>
          </cell>
          <cell r="BS1127" t="str">
            <v/>
          </cell>
          <cell r="BT1127" t="str">
            <v>นางจิรภา โอบอ้อม</v>
          </cell>
          <cell r="BU1127">
            <v>888166010131</v>
          </cell>
          <cell r="BV1127" t="str">
            <v>1.นางจิรภา โอบอ้อม
2.นายขวัญชัย ปิงกุล
3.นายทวีศ์กดิ์ สมนวล
4.นางวรรณษ สมนวล
5.นางเรือนคำ ขุนทรงอักษร</v>
          </cell>
          <cell r="BW1127" t="str">
            <v>จำเลยที่ 1
คู่สมรสจำเลยที่ 1
จำเลยที่ 2
คู่สมรสจำเลยที่ 2
จำเลยที่ 3</v>
          </cell>
          <cell r="BX1127" t="str">
            <v>3-5003-00048-75-1
3-5003-00180-14-4
3-5003-00180-17-9
3-5003-00441-53-3
3-5003-00053-74-6</v>
          </cell>
          <cell r="BY112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7" t="str">
            <v>พบ</v>
          </cell>
          <cell r="CA1127"/>
          <cell r="CB1127"/>
          <cell r="CC1127"/>
          <cell r="CD1127"/>
          <cell r="CE1127"/>
          <cell r="CF1127"/>
          <cell r="CG1127"/>
          <cell r="CH1127"/>
          <cell r="CI1127"/>
          <cell r="CJ1127"/>
          <cell r="CK1127"/>
          <cell r="CT1127"/>
          <cell r="CU1127"/>
          <cell r="CV1127"/>
          <cell r="CW1127"/>
        </row>
        <row r="1128">
          <cell r="B1128">
            <v>2604</v>
          </cell>
          <cell r="C1128">
            <v>1124</v>
          </cell>
          <cell r="D1128">
            <v>27</v>
          </cell>
          <cell r="E1128">
            <v>3</v>
          </cell>
          <cell r="F1128">
            <v>2567</v>
          </cell>
          <cell r="G1128">
            <v>800075786957</v>
          </cell>
          <cell r="H1128" t="str">
            <v>นาย</v>
          </cell>
          <cell r="I1128" t="str">
            <v>โกวิทย์</v>
          </cell>
          <cell r="J1128" t="str">
            <v>สุรินทร์</v>
          </cell>
          <cell r="K1128" t="str">
            <v>1-5009-00085-77-4</v>
          </cell>
          <cell r="L1128" t="str">
            <v>อมก๋อย</v>
          </cell>
          <cell r="M1128" t="str">
            <v>เชียงใหม่ 3</v>
          </cell>
          <cell r="N1128">
            <v>8</v>
          </cell>
          <cell r="O1128" t="str">
            <v>สินเชื่อธนาคารประชาชน</v>
          </cell>
          <cell r="P1128" t="str">
            <v>1.บุคคลค้ำประกัน</v>
          </cell>
          <cell r="Q1128">
            <v>119337.52</v>
          </cell>
          <cell r="R1128" t="str">
            <v>37,381.44</v>
          </cell>
          <cell r="S1128" t="str">
            <v>จังหวัดแม่สะเรียง</v>
          </cell>
          <cell r="T1128" t="str">
            <v>ผบE325</v>
          </cell>
          <cell r="U1128">
            <v>2566</v>
          </cell>
          <cell r="V1128" t="str">
            <v>ผบE387</v>
          </cell>
          <cell r="W1128">
            <v>2566</v>
          </cell>
          <cell r="X1128">
            <v>4</v>
          </cell>
          <cell r="Y1128">
            <v>10</v>
          </cell>
          <cell r="Z1128">
            <v>2566</v>
          </cell>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สืบทรัพย์ (คำสั่ง 5/6/2567) // รายงานวันที่ 15/8/2567</v>
          </cell>
          <cell r="BC1128">
            <v>1200</v>
          </cell>
          <cell r="BD1128">
            <v>24</v>
          </cell>
          <cell r="BE1128">
            <v>1</v>
          </cell>
          <cell r="BF1128">
            <v>2568</v>
          </cell>
          <cell r="BG1128">
            <v>0</v>
          </cell>
          <cell r="BH1128" t="str">
            <v>-</v>
          </cell>
          <cell r="BI1128" t="str">
            <v>-</v>
          </cell>
          <cell r="BJ1128" t="str">
            <v>-</v>
          </cell>
          <cell r="BK1128">
            <v>0</v>
          </cell>
          <cell r="BL1128">
            <v>1485</v>
          </cell>
          <cell r="BM1128">
            <v>0</v>
          </cell>
          <cell r="BN1128" t="str">
            <v/>
          </cell>
          <cell r="BO1128" t="str">
            <v/>
          </cell>
          <cell r="BP1128" t="str">
            <v/>
          </cell>
          <cell r="BQ1128" t="str">
            <v>-</v>
          </cell>
          <cell r="BR1128" t="str">
            <v>-</v>
          </cell>
          <cell r="BS1128" t="str">
            <v>-</v>
          </cell>
          <cell r="BT1128" t="str">
            <v>นายโกวิทย์ สุรินทร์</v>
          </cell>
          <cell r="BU1128">
            <v>888166010130</v>
          </cell>
          <cell r="BV1128" t="str">
            <v xml:space="preserve">1.นายโกวิทย์  สุรินทร์
2.นายธนพัตหรือกมล  คมสว่าง
3.นางดาเรศ  คมสว่าง
4.นายธวัช  ชูเชิดไพร
</v>
          </cell>
          <cell r="BW1128" t="str">
            <v>จำเลยที่ 1
จำเลยที่ 2
คู่สมรสจำเลยที่ 2
จำเลยที่ 3</v>
          </cell>
          <cell r="BX1128" t="str">
            <v>1-5009-00085-77-4
3-5804-00246-03-1
2-5807-00006-09-7
3-5804-00317-78-8</v>
          </cell>
          <cell r="BY1128"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8" t="str">
            <v>ไม่พบ</v>
          </cell>
          <cell r="CA1128"/>
          <cell r="CB1128">
            <v>4</v>
          </cell>
          <cell r="CC1128" t="str">
            <v>นุสบา</v>
          </cell>
          <cell r="CD1128"/>
          <cell r="CE1128"/>
          <cell r="CF1128"/>
          <cell r="CG1128"/>
          <cell r="CH1128"/>
          <cell r="CI1128"/>
          <cell r="CJ1128"/>
          <cell r="CK1128"/>
          <cell r="CT1128">
            <v>243884</v>
          </cell>
          <cell r="CU1128"/>
          <cell r="CV1128"/>
          <cell r="CW1128"/>
        </row>
        <row r="1129">
          <cell r="B1129">
            <v>2605</v>
          </cell>
          <cell r="C1129">
            <v>1125</v>
          </cell>
          <cell r="D1129">
            <v>27</v>
          </cell>
          <cell r="E1129">
            <v>3</v>
          </cell>
          <cell r="F1129">
            <v>2567</v>
          </cell>
          <cell r="G1129">
            <v>800050353054</v>
          </cell>
          <cell r="H1129" t="str">
            <v>นาย</v>
          </cell>
          <cell r="I1129" t="str">
            <v>เสร็จสาร</v>
          </cell>
          <cell r="J1129" t="str">
            <v>ตั๋นแก้ว</v>
          </cell>
          <cell r="K1129" t="str">
            <v>3-5017-00002-72-4</v>
          </cell>
          <cell r="L1129" t="str">
            <v>ดอยเต่า</v>
          </cell>
          <cell r="M1129" t="str">
            <v>เชียงใหม่ 3</v>
          </cell>
          <cell r="N1129">
            <v>8</v>
          </cell>
          <cell r="O1129" t="str">
            <v>สินเชื่อธนาคารประชาชน</v>
          </cell>
          <cell r="P1129" t="str">
            <v>1.บุคคลค้ำประกัน</v>
          </cell>
          <cell r="Q1129">
            <v>112740.68</v>
          </cell>
          <cell r="R1129" t="str">
            <v>82,828.68</v>
          </cell>
          <cell r="S1129" t="str">
            <v>จังหวัดฮอด</v>
          </cell>
          <cell r="T1129" t="str">
            <v>ผบE851</v>
          </cell>
          <cell r="U1129">
            <v>2566</v>
          </cell>
          <cell r="V1129" t="str">
            <v>ผบE1097</v>
          </cell>
          <cell r="W1129">
            <v>2566</v>
          </cell>
          <cell r="X1129"/>
          <cell r="Y1129"/>
          <cell r="Z1129"/>
          <cell r="AA1129">
            <v>18</v>
          </cell>
          <cell r="AB1129">
            <v>9</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1670</v>
          </cell>
          <cell r="BM1129">
            <v>0</v>
          </cell>
          <cell r="BN1129">
            <v>10</v>
          </cell>
          <cell r="BO1129">
            <v>4</v>
          </cell>
          <cell r="BP1129">
            <v>2568</v>
          </cell>
          <cell r="BQ1129" t="str">
            <v>-</v>
          </cell>
          <cell r="BR1129" t="str">
            <v>-</v>
          </cell>
          <cell r="BS1129" t="str">
            <v>-</v>
          </cell>
          <cell r="BT1129" t="str">
            <v>นายเสร็จสาร ตั๋นแก้ว</v>
          </cell>
          <cell r="BU1129">
            <v>888166010124</v>
          </cell>
          <cell r="BV1129" t="str">
            <v>1. นายเสร็จสาร ตั๋นแก้ว
2. นางรบ แก้วยศ
3. นายธวัช คำวงษา
4. นายศิโรจน์ สุกันโท
5. นางสาวลักษณ์ สุกันโท</v>
          </cell>
          <cell r="BW1129" t="str">
            <v>จำเลยที่ 1
ทายาทโดยธรรม จำเลยที่ 2
จำเลยที่ 2
จำเลยที่ 3
คู่สมรสจำเลยที่ 3</v>
          </cell>
          <cell r="BX1129" t="str">
            <v>3-5017-00002-72-4
3-5017-00006-93-2
3-5017-00006-96-7
3-5017-00002-14-7
3-5017-00035-09-6</v>
          </cell>
          <cell r="BY1129"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T1129">
            <v>243857</v>
          </cell>
          <cell r="CU1129"/>
          <cell r="CV1129"/>
          <cell r="CW1129"/>
        </row>
        <row r="1130">
          <cell r="B1130">
            <v>2606</v>
          </cell>
          <cell r="C1130">
            <v>1126</v>
          </cell>
          <cell r="D1130">
            <v>27</v>
          </cell>
          <cell r="E1130">
            <v>3</v>
          </cell>
          <cell r="F1130">
            <v>2567</v>
          </cell>
          <cell r="G1130">
            <v>859051000982</v>
          </cell>
          <cell r="H1130" t="str">
            <v>นาง, นาย</v>
          </cell>
          <cell r="I1130" t="str">
            <v>แพร, บุญเจือ</v>
          </cell>
          <cell r="J1130" t="str">
            <v>ทิพเนตร, ทิพเนตร</v>
          </cell>
          <cell r="K1130" t="str">
            <v>3-5017-00101-59-5</v>
          </cell>
          <cell r="L1130" t="str">
            <v>ดอยเต่า</v>
          </cell>
          <cell r="M1130" t="str">
            <v>เชียงใหม่ 3</v>
          </cell>
          <cell r="N1130">
            <v>8</v>
          </cell>
          <cell r="O1130" t="str">
            <v>สินเชื่อเพื่อพัฒนากลุ่มอาชีพ</v>
          </cell>
          <cell r="P1130" t="str">
            <v>1.บุคคลค้ำประกัน</v>
          </cell>
          <cell r="Q1130">
            <v>106804.96</v>
          </cell>
          <cell r="R1130" t="str">
            <v>92,370.02</v>
          </cell>
          <cell r="S1130" t="str">
            <v>จังหวัดฮอด</v>
          </cell>
          <cell r="T1130" t="str">
            <v>ผบE855</v>
          </cell>
          <cell r="U1130">
            <v>2566</v>
          </cell>
          <cell r="V1130" t="str">
            <v>ผบE1249</v>
          </cell>
          <cell r="W1130">
            <v>2566</v>
          </cell>
          <cell r="X1130"/>
          <cell r="Y1130"/>
          <cell r="Z1130"/>
          <cell r="AA1130">
            <v>24</v>
          </cell>
          <cell r="AB1130">
            <v>10</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รายงานสืบทรัพย์ - พบทรัพย์ 27/8/2567</v>
          </cell>
          <cell r="BC1130">
            <v>1500</v>
          </cell>
          <cell r="BD1130">
            <v>17</v>
          </cell>
          <cell r="BE1130">
            <v>2</v>
          </cell>
          <cell r="BF1130">
            <v>2568</v>
          </cell>
          <cell r="BG1130">
            <v>0</v>
          </cell>
          <cell r="BH1130" t="str">
            <v>-</v>
          </cell>
          <cell r="BI1130" t="str">
            <v>-</v>
          </cell>
          <cell r="BJ1130" t="str">
            <v>-</v>
          </cell>
          <cell r="BK1130">
            <v>0</v>
          </cell>
          <cell r="BL1130">
            <v>1635</v>
          </cell>
          <cell r="BM1130">
            <v>0</v>
          </cell>
          <cell r="BN1130">
            <v>10</v>
          </cell>
          <cell r="BO1130">
            <v>4</v>
          </cell>
          <cell r="BP1130">
            <v>2568</v>
          </cell>
          <cell r="BQ1130" t="str">
            <v>-</v>
          </cell>
          <cell r="BR1130" t="str">
            <v>-</v>
          </cell>
          <cell r="BS1130" t="str">
            <v>-</v>
          </cell>
          <cell r="BT1130" t="str">
            <v>นางบุญเจือ ทิพเนตร, นายแพร ทิพเนตร</v>
          </cell>
          <cell r="BU1130">
            <v>888166010123</v>
          </cell>
          <cell r="BV1130" t="str">
            <v>1. นางแพร ทิพเนตร
2. นายบุญเจือ ทิพเนตร
3. นางสาวขนิษฐา แก้วชมภู
4. นายวิชิต แก้วชมภู
5. นางสาวไข่แก้ว แก้วชมภู</v>
          </cell>
          <cell r="BW1130" t="str">
            <v>จำเลยที่ 1
จำเลยที่ 2
ผู้จัดการมรดก จำเลยที่ 3
จำเลยที่ 3
คู่สมรสจำเลยที่ 3</v>
          </cell>
          <cell r="BX1130" t="str">
            <v>3-5017-00101-60-9
3-5017-00101-59-5
3-5017-00101-97-8
3-5017-00101-93-5
3-5017-00101-94-3</v>
          </cell>
          <cell r="BY1130"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30" t="str">
            <v>พบทรัพย์</v>
          </cell>
          <cell r="CA1130"/>
          <cell r="CB1130">
            <v>5</v>
          </cell>
          <cell r="CC1130" t="str">
            <v>ธิติพร</v>
          </cell>
          <cell r="CD1130"/>
          <cell r="CE1130"/>
          <cell r="CF1130"/>
          <cell r="CG1130"/>
          <cell r="CH1130"/>
          <cell r="CI1130"/>
          <cell r="CJ1130"/>
          <cell r="CK1130"/>
          <cell r="CT1130">
            <v>243857</v>
          </cell>
          <cell r="CU1130"/>
          <cell r="CV1130"/>
          <cell r="CW1130"/>
        </row>
        <row r="1131">
          <cell r="B1131">
            <v>2607</v>
          </cell>
          <cell r="C1131">
            <v>1127</v>
          </cell>
          <cell r="D1131">
            <v>27</v>
          </cell>
          <cell r="E1131">
            <v>3</v>
          </cell>
          <cell r="F1131">
            <v>2567</v>
          </cell>
          <cell r="G1131">
            <v>800113034774</v>
          </cell>
          <cell r="H1131" t="str">
            <v>นาย</v>
          </cell>
          <cell r="I1131" t="str">
            <v>สัณหรส</v>
          </cell>
          <cell r="J1131" t="str">
            <v>หย่าจอ</v>
          </cell>
          <cell r="K1131" t="str">
            <v>5-5018-00027-52-1</v>
          </cell>
          <cell r="L1131" t="str">
            <v>อมก๋อย</v>
          </cell>
          <cell r="M1131" t="str">
            <v>เชียงใหม่ 3</v>
          </cell>
          <cell r="N1131">
            <v>8</v>
          </cell>
          <cell r="O1131" t="str">
            <v>สินเชื่อธนาคารประชาชน</v>
          </cell>
          <cell r="P1131" t="str">
            <v>1.บุคคลค้ำประกัน</v>
          </cell>
          <cell r="Q1131">
            <v>37999.879999999997</v>
          </cell>
          <cell r="R1131" t="str">
            <v>35,040.38</v>
          </cell>
          <cell r="S1131" t="str">
            <v>จังหวัดฮอด</v>
          </cell>
          <cell r="T1131" t="str">
            <v>ผบE721</v>
          </cell>
          <cell r="U1131">
            <v>2566</v>
          </cell>
          <cell r="V1131" t="str">
            <v>ผบE1028</v>
          </cell>
          <cell r="W1131">
            <v>2566</v>
          </cell>
          <cell r="X1131"/>
          <cell r="Y1131"/>
          <cell r="Z1131"/>
          <cell r="AA1131">
            <v>29</v>
          </cell>
          <cell r="AB1131">
            <v>8</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สืบแล้ว รายงานผล 15/8/2567</v>
          </cell>
          <cell r="BC1131">
            <v>600</v>
          </cell>
          <cell r="BD1131">
            <v>24</v>
          </cell>
          <cell r="BE1131">
            <v>1</v>
          </cell>
          <cell r="BF1131">
            <v>2568</v>
          </cell>
          <cell r="BG1131">
            <v>0</v>
          </cell>
          <cell r="BH1131" t="str">
            <v>-</v>
          </cell>
          <cell r="BI1131" t="str">
            <v>-</v>
          </cell>
          <cell r="BJ1131" t="str">
            <v>-</v>
          </cell>
          <cell r="BK1131">
            <v>0</v>
          </cell>
          <cell r="BL1131">
            <v>420</v>
          </cell>
          <cell r="BM1131">
            <v>0</v>
          </cell>
          <cell r="BN1131" t="str">
            <v/>
          </cell>
          <cell r="BO1131" t="str">
            <v/>
          </cell>
          <cell r="BP1131" t="str">
            <v/>
          </cell>
          <cell r="BQ1131" t="str">
            <v>-</v>
          </cell>
          <cell r="BR1131" t="str">
            <v>-</v>
          </cell>
          <cell r="BS1131" t="str">
            <v>-</v>
          </cell>
          <cell r="BT1131" t="str">
            <v>นายสัณหรส หย่าจอ</v>
          </cell>
          <cell r="BU1131">
            <v>888166010118</v>
          </cell>
          <cell r="BV1131" t="str">
            <v>1.นายสัณหรส  หย่าจอ
2.นางปิผะ  หย่าจอ</v>
          </cell>
          <cell r="BW1131" t="str">
            <v xml:space="preserve">จำเลย 
คู่สมรสจำเลย </v>
          </cell>
          <cell r="BX1131" t="str">
            <v>5-5018-00027-52-1
2-5018-01176-13-4</v>
          </cell>
          <cell r="BY1131" t="str">
            <v xml:space="preserve">-ไม่พบว่ามีกรรมสิทธิ์ในที่ดิน อ.อมก๋อย จ.เชียงใหม่ 
-ไม่พบว่ามีกรรมสิทธิ์ในที่ดิน อ.อมก๋อย จ.เชียงใหม่ </v>
          </cell>
          <cell r="BZ1131" t="str">
            <v>ไม่พบ</v>
          </cell>
          <cell r="CA1131"/>
          <cell r="CB1131">
            <v>2</v>
          </cell>
          <cell r="CC1131" t="str">
            <v xml:space="preserve">นุสบา </v>
          </cell>
          <cell r="CD1131"/>
          <cell r="CE1131"/>
          <cell r="CF1131"/>
          <cell r="CG1131"/>
          <cell r="CH1131"/>
          <cell r="CI1131"/>
          <cell r="CJ1131"/>
          <cell r="CK1131"/>
          <cell r="CT1131">
            <v>243884</v>
          </cell>
          <cell r="CU1131"/>
          <cell r="CV1131"/>
          <cell r="CW1131"/>
        </row>
        <row r="1132">
          <cell r="B1132">
            <v>2608</v>
          </cell>
          <cell r="C1132">
            <v>1128</v>
          </cell>
          <cell r="D1132">
            <v>27</v>
          </cell>
          <cell r="E1132">
            <v>3</v>
          </cell>
          <cell r="F1132">
            <v>2567</v>
          </cell>
          <cell r="G1132">
            <v>800107936489</v>
          </cell>
          <cell r="H1132" t="str">
            <v>นาย</v>
          </cell>
          <cell r="I1132" t="str">
            <v>ไพรศาล</v>
          </cell>
          <cell r="J1132" t="str">
            <v>คำใจ</v>
          </cell>
          <cell r="K1132" t="str">
            <v>3-5018-00226-75-6</v>
          </cell>
          <cell r="L1132" t="str">
            <v>อมก๋อย</v>
          </cell>
          <cell r="M1132" t="str">
            <v>เชียงใหม่ 3</v>
          </cell>
          <cell r="N1132">
            <v>8</v>
          </cell>
          <cell r="O1132" t="str">
            <v>สินเชื่อธนาคารประชาชน</v>
          </cell>
          <cell r="P1132" t="str">
            <v>1.บุคคลค้ำประกัน</v>
          </cell>
          <cell r="Q1132">
            <v>29130.3</v>
          </cell>
          <cell r="R1132" t="str">
            <v>27,251.56</v>
          </cell>
          <cell r="S1132" t="str">
            <v>จังหวัดฮอด</v>
          </cell>
          <cell r="T1132" t="str">
            <v>ผบE711</v>
          </cell>
          <cell r="U1132">
            <v>2566</v>
          </cell>
          <cell r="V1132" t="str">
            <v>ผบE910</v>
          </cell>
          <cell r="W1132">
            <v>2566</v>
          </cell>
          <cell r="X1132"/>
          <cell r="Y1132"/>
          <cell r="Z1132"/>
          <cell r="AA1132">
            <v>26</v>
          </cell>
          <cell r="AB1132">
            <v>7</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สืบทรัพย์แล้ว รายงานผล 15/8/2567</v>
          </cell>
          <cell r="BC1132">
            <v>600</v>
          </cell>
          <cell r="BD1132">
            <v>24</v>
          </cell>
          <cell r="BE1132">
            <v>1</v>
          </cell>
          <cell r="BF1132">
            <v>2568</v>
          </cell>
          <cell r="BG1132">
            <v>0</v>
          </cell>
          <cell r="BH1132" t="str">
            <v>-</v>
          </cell>
          <cell r="BI1132" t="str">
            <v>-</v>
          </cell>
          <cell r="BJ1132" t="str">
            <v>-</v>
          </cell>
          <cell r="BK1132">
            <v>0</v>
          </cell>
          <cell r="BL1132">
            <v>760</v>
          </cell>
          <cell r="BM1132">
            <v>0</v>
          </cell>
          <cell r="BN1132" t="str">
            <v/>
          </cell>
          <cell r="BO1132" t="str">
            <v/>
          </cell>
          <cell r="BP1132" t="str">
            <v/>
          </cell>
          <cell r="BQ1132" t="str">
            <v>-</v>
          </cell>
          <cell r="BR1132" t="str">
            <v>-</v>
          </cell>
          <cell r="BS1132" t="str">
            <v>-</v>
          </cell>
          <cell r="BT1132" t="str">
            <v>นายไพรศาล คำใจ</v>
          </cell>
          <cell r="BU1132">
            <v>888166010117</v>
          </cell>
          <cell r="BV1132" t="str">
            <v xml:space="preserve">1.นายไพรศาล  คำใจ 
2.นางสาวกัญพรนันทน์  ขันทะลักษณ์  </v>
          </cell>
          <cell r="BW1132" t="str">
            <v>จำเลย
คู่สมรสจำเลย</v>
          </cell>
          <cell r="BX1132" t="str">
            <v>3-5018-00226-75-6
3-5709-00432-81-1</v>
          </cell>
          <cell r="BY1132"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2" t="str">
            <v>ไม่พบ</v>
          </cell>
          <cell r="CA1132"/>
          <cell r="CB1132">
            <v>2</v>
          </cell>
          <cell r="CC1132" t="str">
            <v xml:space="preserve">นุสบา </v>
          </cell>
          <cell r="CD1132"/>
          <cell r="CE1132"/>
          <cell r="CF1132"/>
          <cell r="CG1132"/>
          <cell r="CH1132"/>
          <cell r="CI1132"/>
          <cell r="CJ1132"/>
          <cell r="CK1132"/>
          <cell r="CT1132">
            <v>243884</v>
          </cell>
          <cell r="CU1132"/>
          <cell r="CV1132"/>
          <cell r="CW1132"/>
        </row>
        <row r="1133">
          <cell r="B1133">
            <v>2609</v>
          </cell>
          <cell r="C1133">
            <v>1129</v>
          </cell>
          <cell r="D1133">
            <v>27</v>
          </cell>
          <cell r="E1133">
            <v>3</v>
          </cell>
          <cell r="F1133">
            <v>2567</v>
          </cell>
          <cell r="G1133">
            <v>800142171738</v>
          </cell>
          <cell r="H1133" t="str">
            <v>นาย</v>
          </cell>
          <cell r="I1133" t="str">
            <v>พนิตพันธ์</v>
          </cell>
          <cell r="J1133" t="str">
            <v>เจริญปัญญาเนตร</v>
          </cell>
          <cell r="K1133" t="str">
            <v>1-5018-00104-04-2</v>
          </cell>
          <cell r="L1133" t="str">
            <v>อมก๋อย</v>
          </cell>
          <cell r="M1133" t="str">
            <v>เชียงใหม่ 3</v>
          </cell>
          <cell r="N1133">
            <v>8</v>
          </cell>
          <cell r="O1133" t="str">
            <v>สินเชื่อธนาคารประชาชน</v>
          </cell>
          <cell r="P1133" t="str">
            <v>1.บุคคลค้ำประกัน</v>
          </cell>
          <cell r="Q1133">
            <v>43850.9</v>
          </cell>
          <cell r="R1133" t="str">
            <v>38,059.86</v>
          </cell>
          <cell r="S1133" t="str">
            <v>จังหวัดฮอด</v>
          </cell>
          <cell r="T1133" t="str">
            <v>ผบE852</v>
          </cell>
          <cell r="U1133">
            <v>2566</v>
          </cell>
          <cell r="V1133" t="str">
            <v>ผบE1098</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สืบครั้งที่ 1 รายงานผลสืบ 15/8/2567</v>
          </cell>
          <cell r="BC1133">
            <v>600</v>
          </cell>
          <cell r="BD1133">
            <v>24</v>
          </cell>
          <cell r="BE1133">
            <v>1</v>
          </cell>
          <cell r="BF1133">
            <v>2568</v>
          </cell>
          <cell r="BG1133">
            <v>0</v>
          </cell>
          <cell r="BH1133" t="str">
            <v>-</v>
          </cell>
          <cell r="BI1133" t="str">
            <v>-</v>
          </cell>
          <cell r="BJ1133" t="str">
            <v>-</v>
          </cell>
          <cell r="BK1133">
            <v>0</v>
          </cell>
          <cell r="BL1133">
            <v>585</v>
          </cell>
          <cell r="BM1133">
            <v>0</v>
          </cell>
          <cell r="BN1133" t="str">
            <v/>
          </cell>
          <cell r="BO1133" t="str">
            <v/>
          </cell>
          <cell r="BP1133" t="str">
            <v/>
          </cell>
          <cell r="BQ1133" t="str">
            <v>-</v>
          </cell>
          <cell r="BR1133" t="str">
            <v>-</v>
          </cell>
          <cell r="BS1133" t="str">
            <v>-</v>
          </cell>
          <cell r="BT1133" t="str">
            <v>นายพนิตพันธ์ เจริญปัญญาเนตร</v>
          </cell>
          <cell r="BU1133">
            <v>888166010116</v>
          </cell>
          <cell r="BV1133" t="str">
            <v>1.นายพนิตพันธ์  เจริญปัญญาเนตร 
2.นายภวัตพงศ์  วรวัตสิริกุล</v>
          </cell>
          <cell r="BW1133" t="str">
            <v>จำเลยที่ 1
จำเลยที่ 2</v>
          </cell>
          <cell r="BX1133" t="str">
            <v>1-5018-00104-04-2
1-5803-00050-04-0</v>
          </cell>
          <cell r="BY1133"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3" t="str">
            <v>ไม่พบ</v>
          </cell>
          <cell r="CA1133"/>
          <cell r="CB1133">
            <v>2</v>
          </cell>
          <cell r="CC1133" t="str">
            <v xml:space="preserve">นุสบา </v>
          </cell>
          <cell r="CD1133"/>
          <cell r="CE1133"/>
          <cell r="CF1133"/>
          <cell r="CG1133"/>
          <cell r="CH1133"/>
          <cell r="CI1133"/>
          <cell r="CJ1133"/>
          <cell r="CK1133"/>
          <cell r="CT1133">
            <v>243884</v>
          </cell>
          <cell r="CU1133"/>
          <cell r="CV1133"/>
          <cell r="CW1133"/>
        </row>
        <row r="1134">
          <cell r="B1134">
            <v>2610</v>
          </cell>
          <cell r="C1134">
            <v>1130</v>
          </cell>
          <cell r="D1134">
            <v>27</v>
          </cell>
          <cell r="E1134">
            <v>3</v>
          </cell>
          <cell r="F1134">
            <v>2567</v>
          </cell>
          <cell r="G1134">
            <v>800044733387</v>
          </cell>
          <cell r="H1134" t="str">
            <v>นาง</v>
          </cell>
          <cell r="I1134" t="str">
            <v>กิรณา</v>
          </cell>
          <cell r="J1134" t="str">
            <v>เทียนเล็ก</v>
          </cell>
          <cell r="K1134" t="str">
            <v>3-2001-01341-53-1</v>
          </cell>
          <cell r="L1134" t="str">
            <v>อมก๋อย</v>
          </cell>
          <cell r="M1134" t="str">
            <v>เชียงใหม่ 3</v>
          </cell>
          <cell r="N1134">
            <v>8</v>
          </cell>
          <cell r="O1134" t="str">
            <v>สินเชื่อธนาคารประชาชน</v>
          </cell>
          <cell r="P1134" t="str">
            <v>1.บุคคลค้ำประกัน</v>
          </cell>
          <cell r="Q1134">
            <v>73633.149999999994</v>
          </cell>
          <cell r="R1134" t="str">
            <v>51,824.75</v>
          </cell>
          <cell r="S1134" t="str">
            <v>จังหวัดฮอด</v>
          </cell>
          <cell r="T1134" t="str">
            <v>ผบE853</v>
          </cell>
          <cell r="U1134">
            <v>2566</v>
          </cell>
          <cell r="V1134" t="str">
            <v>ผบE1104</v>
          </cell>
          <cell r="W1134">
            <v>2566</v>
          </cell>
          <cell r="X1134"/>
          <cell r="Y1134"/>
          <cell r="Z1134"/>
          <cell r="AA1134">
            <v>18</v>
          </cell>
          <cell r="AB1134">
            <v>9</v>
          </cell>
          <cell r="AC1134">
            <v>2566</v>
          </cell>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สืบแล้ว รายงานผลสืบ 19/8/2567</v>
          </cell>
          <cell r="BC1134">
            <v>1500</v>
          </cell>
          <cell r="BD1134">
            <v>24</v>
          </cell>
          <cell r="BE1134">
            <v>1</v>
          </cell>
          <cell r="BF1134">
            <v>2568</v>
          </cell>
          <cell r="BG1134">
            <v>0</v>
          </cell>
          <cell r="BH1134" t="str">
            <v>-</v>
          </cell>
          <cell r="BI1134" t="str">
            <v>-</v>
          </cell>
          <cell r="BJ1134" t="str">
            <v>-</v>
          </cell>
          <cell r="BK1134">
            <v>0</v>
          </cell>
          <cell r="BL1134">
            <v>1945</v>
          </cell>
          <cell r="BM1134">
            <v>0</v>
          </cell>
          <cell r="BN1134" t="str">
            <v/>
          </cell>
          <cell r="BO1134" t="str">
            <v/>
          </cell>
          <cell r="BP1134" t="str">
            <v/>
          </cell>
          <cell r="BQ1134" t="str">
            <v>-</v>
          </cell>
          <cell r="BR1134" t="str">
            <v>-</v>
          </cell>
          <cell r="BS1134" t="str">
            <v>-</v>
          </cell>
          <cell r="BT1134" t="str">
            <v>นางกิรณา เทียนเล็ก</v>
          </cell>
          <cell r="BU1134">
            <v>888166010113</v>
          </cell>
          <cell r="BV1134"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4" t="str">
            <v>จำเลยที่ 1
จำเลยที่ 2
คู่สมรสจำเลยที่ 2
จำเลยที่ 3
คู่สมรสจำเลยที่ 3</v>
          </cell>
          <cell r="BX1134" t="str">
            <v xml:space="preserve">3-2001-01341-53-1
3-5018-00052-58-8
3-5013-00104-77-4
3-5018-00199-04-0
3-5018-00198-01-9
</v>
          </cell>
          <cell r="BY1134"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4" t="str">
            <v>พบ</v>
          </cell>
          <cell r="CA1134"/>
          <cell r="CB1134">
            <v>5</v>
          </cell>
          <cell r="CC1134" t="str">
            <v>นุสบา</v>
          </cell>
          <cell r="CD1134"/>
          <cell r="CE1134"/>
          <cell r="CF1134"/>
          <cell r="CG1134"/>
          <cell r="CH1134"/>
          <cell r="CI1134"/>
          <cell r="CJ1134"/>
          <cell r="CK1134"/>
          <cell r="CT1134">
            <v>243884</v>
          </cell>
          <cell r="CU1134"/>
          <cell r="CV1134"/>
          <cell r="CW1134"/>
        </row>
        <row r="1135">
          <cell r="B1135">
            <v>2611</v>
          </cell>
          <cell r="C1135">
            <v>1131</v>
          </cell>
          <cell r="D1135">
            <v>27</v>
          </cell>
          <cell r="E1135">
            <v>3</v>
          </cell>
          <cell r="F1135">
            <v>2567</v>
          </cell>
          <cell r="G1135">
            <v>800082233597</v>
          </cell>
          <cell r="H1135" t="str">
            <v>นางสาว</v>
          </cell>
          <cell r="I1135" t="str">
            <v>รัตนาภรณ์</v>
          </cell>
          <cell r="J1135" t="str">
            <v>นามดี</v>
          </cell>
          <cell r="K1135" t="str">
            <v>1-5009-00106-51-8</v>
          </cell>
          <cell r="L1135" t="str">
            <v>ไชยปราการ</v>
          </cell>
          <cell r="M1135" t="str">
            <v>เชียงใหม่ 2</v>
          </cell>
          <cell r="N1135">
            <v>8</v>
          </cell>
          <cell r="O1135" t="str">
            <v>สินเชื่อธนาคารประชาชน</v>
          </cell>
          <cell r="P1135" t="str">
            <v>1.บุคคลค้ำประกัน</v>
          </cell>
          <cell r="Q1135">
            <v>127910.95</v>
          </cell>
          <cell r="R1135" t="str">
            <v>118,740.00</v>
          </cell>
          <cell r="S1135" t="str">
            <v xml:space="preserve"> จังหวัดฝาง</v>
          </cell>
          <cell r="T1135" t="str">
            <v>ผบ.394</v>
          </cell>
          <cell r="U1135">
            <v>2563</v>
          </cell>
          <cell r="V1135" t="str">
            <v>ผบ724</v>
          </cell>
          <cell r="W1135">
            <v>2563</v>
          </cell>
          <cell r="X1135">
            <v>3</v>
          </cell>
          <cell r="Y1135">
            <v>9</v>
          </cell>
          <cell r="Z1135">
            <v>2563</v>
          </cell>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สืบทรัพย์ (คำสั่ง 27/5/2567) // รายงานวันที่ 17/7/2567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นางสาวรัตนาภรณ์ นามดี</v>
          </cell>
          <cell r="BU1135">
            <v>883163011451</v>
          </cell>
          <cell r="BV1135" t="str">
            <v>1.นางสาวรัตนนาภรณ์ นามดี
2.นางสาวชฎาพร พานทอง
3.นายกมลพันธ์ ออกเปด
4.นางสาวโสรยา กาหลง
5.นายจิรวัฒน์ อ่อนตา</v>
          </cell>
          <cell r="BW1135" t="str">
            <v>จำเลยที่ 1
จำเลยที่ 2
คู่สมรสจำเลยที่ 2
จำเลยที่ 3
คู่สมรสจำเลยที่ 3</v>
          </cell>
          <cell r="BX1135" t="str">
            <v>1-5009-00106-51-8
1-5801-00057-98-9
1-5009-00089-83-4
1-5009-00108-30-8
1-5009-00108-49-9</v>
          </cell>
          <cell r="BY113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5" t="str">
            <v>พบ</v>
          </cell>
          <cell r="CA1135"/>
          <cell r="CB1135"/>
          <cell r="CC1135"/>
          <cell r="CD1135"/>
          <cell r="CE1135"/>
          <cell r="CF1135"/>
          <cell r="CG1135"/>
          <cell r="CH1135"/>
          <cell r="CI1135"/>
          <cell r="CJ1135"/>
          <cell r="CK1135"/>
          <cell r="CT1135"/>
          <cell r="CU1135"/>
          <cell r="CV1135"/>
          <cell r="CW1135"/>
        </row>
        <row r="1136">
          <cell r="B1136">
            <v>2615</v>
          </cell>
          <cell r="C1136">
            <v>1132</v>
          </cell>
          <cell r="D1136">
            <v>19</v>
          </cell>
          <cell r="E1136">
            <v>1</v>
          </cell>
          <cell r="F1136">
            <v>2567</v>
          </cell>
          <cell r="G1136">
            <v>80027769317</v>
          </cell>
          <cell r="H1136" t="str">
            <v>นาง</v>
          </cell>
          <cell r="I1136" t="str">
            <v>พจนา</v>
          </cell>
          <cell r="J1136" t="str">
            <v>บุญสุทธิ์</v>
          </cell>
          <cell r="K1136" t="str">
            <v>3-5013-00759-12-7</v>
          </cell>
          <cell r="L1136" t="str">
            <v>เชียงใหม่</v>
          </cell>
          <cell r="M1136" t="str">
            <v>เชียงใหม่ 1</v>
          </cell>
          <cell r="N1136">
            <v>8</v>
          </cell>
          <cell r="O1136" t="str">
            <v>สินเชื่อธนาคารประชาชน</v>
          </cell>
          <cell r="P1136" t="str">
            <v>1.บุคคลค้ำประกัน</v>
          </cell>
          <cell r="Q1136" t="str">
            <v>173,364.51</v>
          </cell>
          <cell r="R1136" t="str">
            <v>152,068.00</v>
          </cell>
          <cell r="S1136" t="str">
            <v>แขวงเชียงใหม่</v>
          </cell>
          <cell r="T1136" t="str">
            <v>ผบ.12763</v>
          </cell>
          <cell r="U1136">
            <v>2559</v>
          </cell>
          <cell r="V1136" t="str">
            <v>ผบ.24</v>
          </cell>
          <cell r="W1136">
            <v>2560</v>
          </cell>
          <cell r="X1136"/>
          <cell r="Y1136"/>
          <cell r="Z1136"/>
          <cell r="AA1136">
            <v>16</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สืบครั้งที่ 1 5/6/2567//ลงผลวันที่ 8/6/2567//รายงานผลสืบทรัพย์11/6/2567//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นางพจนา บุญสุทธิ์</v>
          </cell>
          <cell r="BU1136">
            <v>0</v>
          </cell>
          <cell r="BV1136" t="str">
            <v>1.นางพจนา  บุญสุทธิ์
2.จ.อ.บวร  บุญสุทธิ์
3.นายบรรจง  ไชยวงศ์</v>
          </cell>
          <cell r="BW1136" t="str">
            <v>จำเลยที่ 1
คู่สมรสจำเลยที่ 1
จำเลยที่ 2</v>
          </cell>
          <cell r="BX1136" t="str">
            <v>3-5013-00759-12-7
3-5001-00516-22-0 
3-5019-00619-39-3</v>
          </cell>
          <cell r="BY113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6"/>
          <cell r="CA1136"/>
          <cell r="CB1136"/>
          <cell r="CC1136"/>
          <cell r="CD1136" t="str">
            <v>นางพจนา บุญสุทธิ์</v>
          </cell>
          <cell r="CE1136"/>
          <cell r="CF1136"/>
          <cell r="CG1136"/>
          <cell r="CH1136"/>
          <cell r="CI1136"/>
          <cell r="CJ1136"/>
          <cell r="CK1136"/>
          <cell r="CT1136"/>
          <cell r="CU1136"/>
          <cell r="CV1136"/>
          <cell r="CW1136"/>
        </row>
        <row r="1137">
          <cell r="B1137">
            <v>2616</v>
          </cell>
          <cell r="C1137">
            <v>1133</v>
          </cell>
          <cell r="D1137">
            <v>19</v>
          </cell>
          <cell r="E1137">
            <v>1</v>
          </cell>
          <cell r="F1137">
            <v>2567</v>
          </cell>
          <cell r="G1137">
            <v>800027495715</v>
          </cell>
          <cell r="H1137" t="str">
            <v>นางสาว</v>
          </cell>
          <cell r="I1137" t="str">
            <v xml:space="preserve">อัญชลินทร์ </v>
          </cell>
          <cell r="J1137" t="str">
            <v>ธนะปรียวัชร์</v>
          </cell>
          <cell r="K1137" t="str">
            <v>3-5804-00368-97-8</v>
          </cell>
          <cell r="L1137" t="str">
            <v>ถนนทิพย์เนตร</v>
          </cell>
          <cell r="M1137" t="str">
            <v>เชียงใหม่ 1</v>
          </cell>
          <cell r="N1137">
            <v>8</v>
          </cell>
          <cell r="O1137" t="str">
            <v>สินเชื่อธนาคารประชาชน</v>
          </cell>
          <cell r="P1137" t="str">
            <v>1.บุคคลค้ำประกัน</v>
          </cell>
          <cell r="Q1137" t="str">
            <v>162,126.18</v>
          </cell>
          <cell r="R1137" t="str">
            <v>137,480.00</v>
          </cell>
          <cell r="S1137" t="str">
            <v>แขวงเชียงใหม่</v>
          </cell>
          <cell r="T1137" t="str">
            <v>ผบ.12764</v>
          </cell>
          <cell r="U1137">
            <v>2559</v>
          </cell>
          <cell r="V1137" t="str">
            <v>ผบ.379</v>
          </cell>
          <cell r="W1137">
            <v>2560</v>
          </cell>
          <cell r="X1137"/>
          <cell r="Y1137"/>
          <cell r="Z1137"/>
          <cell r="AA1137">
            <v>30</v>
          </cell>
          <cell r="AB1137">
            <v>1</v>
          </cell>
          <cell r="AC1137">
            <v>2560</v>
          </cell>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สืบทรัพย์ (คำสั่ง 19/1/67) // รายงานวันที่ (9/8/67)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นางสาวอัญชลินทร์  ธนะปรียวัชร์</v>
          </cell>
          <cell r="BU1137">
            <v>0</v>
          </cell>
          <cell r="BV1137" t="str">
            <v>1.นางสาวอัญชลินทร์ ธนะปรยวัชร์
2.นายยณรงค์ มะโนคำ
3.วาที่ร้อย เอกอโณทัย อบม
4นางธนพร อบทบ</v>
          </cell>
          <cell r="BW1137" t="str">
            <v>จำเลยที่ 1
คู๋สมรสจำเลยที่ 1
จำเลยที่ 2
คู่รสจำเลยที่ 2</v>
          </cell>
          <cell r="BX1137" t="str">
            <v>3-5804-00368-97-8
3-5005-00501-49-1
3-1601-01798-40-1
3-5804-00368-96-0</v>
          </cell>
          <cell r="BY1137"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7"/>
          <cell r="CA1137"/>
          <cell r="CB1137"/>
          <cell r="CC1137"/>
          <cell r="CD1137" t="str">
            <v>นางสาวอัญชลินทร์  ธนะปรียวัชร์</v>
          </cell>
          <cell r="CE1137"/>
          <cell r="CF1137"/>
          <cell r="CG1137"/>
          <cell r="CH1137"/>
          <cell r="CI1137"/>
          <cell r="CJ1137"/>
          <cell r="CK1137"/>
          <cell r="CT1137"/>
          <cell r="CU1137"/>
          <cell r="CV1137"/>
          <cell r="CW1137"/>
        </row>
        <row r="1138">
          <cell r="B1138">
            <v>2617</v>
          </cell>
          <cell r="C1138">
            <v>1769</v>
          </cell>
          <cell r="D1138">
            <v>18</v>
          </cell>
          <cell r="E1138">
            <v>8</v>
          </cell>
          <cell r="F1138">
            <v>2568</v>
          </cell>
          <cell r="G1138" t="str">
            <v>800054625721,
800054625739,
800054625754</v>
          </cell>
          <cell r="H1138" t="str">
            <v>นาย,นาง</v>
          </cell>
          <cell r="I1138" t="str">
            <v>เดชา,จันทร์จิรา</v>
          </cell>
          <cell r="J1138" t="str">
            <v>สุ่มใจยา</v>
          </cell>
          <cell r="K1138" t="str">
            <v xml:space="preserve">3-5708-00334-13-2,
3-5099-01283-24-8
</v>
          </cell>
          <cell r="L1138" t="str">
            <v>ดอยสะเก็ด</v>
          </cell>
          <cell r="M1138" t="str">
            <v>เชียงใหม่ 2</v>
          </cell>
          <cell r="N1138">
            <v>8</v>
          </cell>
          <cell r="O1138" t="str">
            <v>สินเชื่อเคหะ,สินเชื่อไทรทอง,สินเชื่อไทรทอง MRTA</v>
          </cell>
          <cell r="P1138" t="str">
            <v>2.หลักทรัพย์ค้ำประกัน</v>
          </cell>
          <cell r="Q1138">
            <v>2230878.06</v>
          </cell>
          <cell r="R1138">
            <v>585386.55000000005</v>
          </cell>
          <cell r="S1138" t="str">
            <v>จังหวัดเชียงใหม่</v>
          </cell>
          <cell r="T1138" t="str">
            <v>ผบE2057</v>
          </cell>
          <cell r="U1138">
            <v>2566</v>
          </cell>
          <cell r="V1138" t="str">
            <v>ผบE357</v>
          </cell>
          <cell r="W1138">
            <v>2567</v>
          </cell>
          <cell r="X1138">
            <v>12</v>
          </cell>
          <cell r="Y1138">
            <v>2</v>
          </cell>
          <cell r="Z1138">
            <v>2567</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 xml:space="preserve">คำสั่งสืบทรัพย์ 18/8/2568 </v>
          </cell>
          <cell r="BC1138"/>
          <cell r="BD1138"/>
          <cell r="BE1138"/>
          <cell r="BF1138"/>
          <cell r="BG1138"/>
          <cell r="BH1138"/>
          <cell r="BI1138"/>
          <cell r="BJ1138"/>
          <cell r="BK1138"/>
          <cell r="BL1138" t="str">
            <v>นาย,นางเดชา,จันทร์จิรา สุ่มใจยา</v>
          </cell>
          <cell r="BM1138">
            <v>0</v>
          </cell>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2618</v>
          </cell>
          <cell r="C1139">
            <v>1134</v>
          </cell>
          <cell r="D1139">
            <v>26</v>
          </cell>
          <cell r="E1139">
            <v>6</v>
          </cell>
          <cell r="F1139">
            <v>2567</v>
          </cell>
          <cell r="G1139">
            <v>800085055963</v>
          </cell>
          <cell r="H1139" t="str">
            <v>นาง</v>
          </cell>
          <cell r="I1139" t="str">
            <v>ประนอม</v>
          </cell>
          <cell r="J1139" t="str">
            <v>วงศ์สูง</v>
          </cell>
          <cell r="K1139" t="str">
            <v>3-5401-00777-31-7</v>
          </cell>
          <cell r="L1139" t="str">
            <v>หนองหอย</v>
          </cell>
          <cell r="M1139" t="str">
            <v>เชียงใหม่ 1</v>
          </cell>
          <cell r="N1139">
            <v>8</v>
          </cell>
          <cell r="O1139" t="str">
            <v>สินเชื่อธนาคารประชาชน</v>
          </cell>
          <cell r="P1139" t="str">
            <v>1.บุคคลค้ำประกัน</v>
          </cell>
          <cell r="Q1139">
            <v>138520.07999999999</v>
          </cell>
          <cell r="R1139">
            <v>49642.17</v>
          </cell>
          <cell r="S1139" t="str">
            <v>แขวงเชียงใหม่</v>
          </cell>
          <cell r="T1139" t="str">
            <v>ผบE8960</v>
          </cell>
          <cell r="U1139">
            <v>2566</v>
          </cell>
          <cell r="V1139" t="str">
            <v>ผบE395</v>
          </cell>
          <cell r="W1139">
            <v>2567</v>
          </cell>
          <cell r="X1139">
            <v>22</v>
          </cell>
          <cell r="Y1139">
            <v>1</v>
          </cell>
          <cell r="Z1139">
            <v>2567</v>
          </cell>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สั่งสืบทรัพย์ 26/3/67//คัดสมรส13/5/67//รายงาน29/5/2567//</v>
          </cell>
          <cell r="BC1139">
            <v>600</v>
          </cell>
          <cell r="BD1139">
            <v>20</v>
          </cell>
          <cell r="BE1139">
            <v>6</v>
          </cell>
          <cell r="BF1139">
            <v>2568</v>
          </cell>
          <cell r="BG1139">
            <v>0</v>
          </cell>
          <cell r="BH1139" t="str">
            <v>-</v>
          </cell>
          <cell r="BI1139" t="str">
            <v>-</v>
          </cell>
          <cell r="BJ1139" t="str">
            <v>-</v>
          </cell>
          <cell r="BK1139">
            <v>0</v>
          </cell>
          <cell r="BL1139">
            <v>740</v>
          </cell>
          <cell r="BM1139">
            <v>0</v>
          </cell>
          <cell r="BN1139" t="str">
            <v/>
          </cell>
          <cell r="BO1139" t="str">
            <v/>
          </cell>
          <cell r="BP1139" t="str">
            <v/>
          </cell>
          <cell r="BQ1139" t="str">
            <v>-</v>
          </cell>
          <cell r="BR1139" t="str">
            <v>-</v>
          </cell>
          <cell r="BS1139" t="str">
            <v>-</v>
          </cell>
          <cell r="BT1139" t="str">
            <v>นางประนอม วงศ์สูง</v>
          </cell>
          <cell r="BU1139">
            <v>0</v>
          </cell>
          <cell r="BV1139" t="str">
            <v>1.นางประนอม วงศ์สูง
2.นางสาวพัศชนันท์ อุ่นอารมย์</v>
          </cell>
          <cell r="BW1139" t="str">
            <v xml:space="preserve">จำเลยที่ 1
จำเลยที่ 2 
</v>
          </cell>
          <cell r="BX1139" t="str">
            <v>3-5401-00777-31-7
1-5499-00140-37-4</v>
          </cell>
          <cell r="BY1139"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9" t="str">
            <v>พบ</v>
          </cell>
          <cell r="CA1139"/>
          <cell r="CB1139">
            <v>2</v>
          </cell>
          <cell r="CC1139"/>
          <cell r="CD1139"/>
          <cell r="CE1139"/>
          <cell r="CF1139"/>
          <cell r="CG1139"/>
          <cell r="CH1139"/>
          <cell r="CI1139"/>
          <cell r="CJ1139"/>
          <cell r="CK1139"/>
          <cell r="CT1139"/>
          <cell r="CU1139"/>
          <cell r="CV1139"/>
          <cell r="CW1139"/>
        </row>
        <row r="1140">
          <cell r="B1140">
            <v>2619</v>
          </cell>
          <cell r="C1140">
            <v>1135</v>
          </cell>
          <cell r="D1140">
            <v>20</v>
          </cell>
          <cell r="E1140">
            <v>1</v>
          </cell>
          <cell r="F1140">
            <v>2566</v>
          </cell>
          <cell r="G1140">
            <v>800094137182</v>
          </cell>
          <cell r="H1140" t="str">
            <v>นางสาว</v>
          </cell>
          <cell r="I1140" t="str">
            <v>อุไรวรรณ</v>
          </cell>
          <cell r="J1140" t="str">
            <v>เปี้ยกันทา</v>
          </cell>
          <cell r="K1140" t="str">
            <v>3-5012-00116-05-4</v>
          </cell>
          <cell r="L1140" t="str">
            <v>หางดง</v>
          </cell>
          <cell r="M1140" t="str">
            <v>เชียงใหม่ 3</v>
          </cell>
          <cell r="N1140">
            <v>8</v>
          </cell>
          <cell r="O1140" t="str">
            <v>สินเชื่อธนาคารประชาชน</v>
          </cell>
          <cell r="P1140" t="str">
            <v>1.บุคคลค้ำประกัน</v>
          </cell>
          <cell r="Q1140" t="str">
            <v>50,000.00</v>
          </cell>
          <cell r="R1140"/>
          <cell r="S1140" t="str">
            <v>แขวงเชียงใหม่</v>
          </cell>
          <cell r="T1140" t="str">
            <v>ผบE7484</v>
          </cell>
          <cell r="U1140">
            <v>2565</v>
          </cell>
          <cell r="V1140" t="str">
            <v>ผบE5214</v>
          </cell>
          <cell r="W1140">
            <v>2565</v>
          </cell>
          <cell r="X1140">
            <v>25</v>
          </cell>
          <cell r="Y1140">
            <v>10</v>
          </cell>
          <cell r="Z1140">
            <v>2565</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สืบทรัพย์ 21/05/67//ลงผล 23/5/67//รายงานผล24/5/67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นางสาวอุไรวรรณ เปี้ยกันทา</v>
          </cell>
          <cell r="BU1140">
            <v>0</v>
          </cell>
          <cell r="BV1140" t="str">
            <v>1.นางสาวอุไรวรรณ เปี้ยกันทา
2.นายจิรวัฒน์ สิงห์หอม
3. นางสาวตุ๊กตา คันธะจันทร์</v>
          </cell>
          <cell r="BW1140" t="str">
            <v xml:space="preserve">จำเลยที่ 1
จำเลยที่ 2
จำเลยที่ 3
</v>
          </cell>
          <cell r="BX1140" t="str">
            <v xml:space="preserve">3-5012-0116-05-4
5-5015-00019-18-2
1-1299-00294-30-8
</v>
          </cell>
          <cell r="BY1140" t="str">
            <v>-ไม่พบว่ามีกรรมสิทธิ์ในที่ดิน อ.หางดง จ.เชียงใหม่</v>
          </cell>
          <cell r="BZ1140" t="str">
            <v>ไม่พบ</v>
          </cell>
          <cell r="CA1140"/>
          <cell r="CB1140">
            <v>3</v>
          </cell>
          <cell r="CC1140"/>
          <cell r="CD1140" t="str">
            <v>นางสาวอุไรวรรณ เปี้ยกันทา</v>
          </cell>
          <cell r="CE1140"/>
          <cell r="CF1140"/>
          <cell r="CG1140"/>
          <cell r="CH1140"/>
          <cell r="CI1140"/>
          <cell r="CJ1140"/>
          <cell r="CK1140"/>
          <cell r="CT1140"/>
          <cell r="CU1140"/>
          <cell r="CV1140"/>
          <cell r="CW1140"/>
        </row>
        <row r="1141">
          <cell r="B1141">
            <v>2620</v>
          </cell>
          <cell r="C1141">
            <v>1136</v>
          </cell>
          <cell r="D1141"/>
          <cell r="E1141"/>
          <cell r="F1141"/>
          <cell r="G1141">
            <v>800086238386</v>
          </cell>
          <cell r="H1141" t="str">
            <v>นาย</v>
          </cell>
          <cell r="I1141" t="str">
            <v>ประสพโชค</v>
          </cell>
          <cell r="J1141" t="str">
            <v>ตุ้ยดง</v>
          </cell>
          <cell r="K1141" t="str">
            <v>1-5099-00842-95-6</v>
          </cell>
          <cell r="L1141" t="str">
            <v>บิ๊กซี หางดง</v>
          </cell>
          <cell r="M1141" t="str">
            <v>เชียงใหม่ 3</v>
          </cell>
          <cell r="N1141">
            <v>8</v>
          </cell>
          <cell r="O1141" t="str">
            <v>สินเชื่อธนาคารประชาชน</v>
          </cell>
          <cell r="P1141"/>
          <cell r="Q1141"/>
          <cell r="R1141"/>
          <cell r="S1141" t="str">
            <v>แขวงเชียงใหม่</v>
          </cell>
          <cell r="T1141" t="str">
            <v>ผบE331</v>
          </cell>
          <cell r="U1141">
            <v>2566</v>
          </cell>
          <cell r="V1141" t="str">
            <v>ผบE3539</v>
          </cell>
          <cell r="W1141">
            <v>2566</v>
          </cell>
          <cell r="X1141"/>
          <cell r="Y1141"/>
          <cell r="Z1141"/>
          <cell r="AA1141">
            <v>23</v>
          </cell>
          <cell r="AB1141">
            <v>5</v>
          </cell>
          <cell r="AC1141">
            <v>2566</v>
          </cell>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สืบทรัพย์ 27/05/67//ลงผล 5/6/67//รายงานผลสืบทรัพย์11/6/2567//</v>
          </cell>
          <cell r="BC1141">
            <v>900</v>
          </cell>
          <cell r="BD1141">
            <v>18</v>
          </cell>
          <cell r="BE1141">
            <v>7</v>
          </cell>
          <cell r="BF1141">
            <v>2568</v>
          </cell>
          <cell r="BG1141">
            <v>0</v>
          </cell>
          <cell r="BH1141" t="str">
            <v>-</v>
          </cell>
          <cell r="BI1141" t="str">
            <v>-</v>
          </cell>
          <cell r="BJ1141" t="str">
            <v>-</v>
          </cell>
          <cell r="BK1141">
            <v>0</v>
          </cell>
          <cell r="BL1141">
            <v>1425</v>
          </cell>
          <cell r="BM1141">
            <v>0</v>
          </cell>
          <cell r="BN1141" t="str">
            <v/>
          </cell>
          <cell r="BO1141" t="str">
            <v/>
          </cell>
          <cell r="BP1141" t="str">
            <v/>
          </cell>
          <cell r="BQ1141" t="str">
            <v>-</v>
          </cell>
          <cell r="BR1141" t="str">
            <v>-</v>
          </cell>
          <cell r="BS1141" t="str">
            <v>-</v>
          </cell>
          <cell r="BT1141" t="str">
            <v>นายประสพโชค ตุ้ยดง</v>
          </cell>
          <cell r="BU1141">
            <v>0</v>
          </cell>
          <cell r="BV1141" t="str">
            <v>1.นายประสพโชค ตุ้ยดง
2.นายธนพัฒน์  พรรณะ
3.นางสาวพิมพกานต์ ลำคำหรือพรรณะ</v>
          </cell>
          <cell r="BW1141" t="str">
            <v>จำเลยที่ 1
จำเลยที่ 2
คู่สมรสจำเลยที่ 2</v>
          </cell>
          <cell r="BX1141" t="str">
            <v>1-5099-00842-95-6
1-5099-01211-44-5
1-5506-00060-61-0</v>
          </cell>
          <cell r="BY1141" t="e">
            <v>#NAME?</v>
          </cell>
          <cell r="BZ1141"/>
          <cell r="CA1141"/>
          <cell r="CB1141"/>
          <cell r="CC1141"/>
          <cell r="CD1141" t="str">
            <v>นายประสพโชค ตุ้ยดง</v>
          </cell>
          <cell r="CE1141"/>
          <cell r="CF1141"/>
          <cell r="CG1141"/>
          <cell r="CH1141"/>
          <cell r="CI1141"/>
          <cell r="CJ1141"/>
          <cell r="CK1141"/>
          <cell r="CT1141"/>
          <cell r="CU1141"/>
          <cell r="CV1141"/>
          <cell r="CW1141"/>
        </row>
        <row r="1142">
          <cell r="B1142">
            <v>2621</v>
          </cell>
          <cell r="C1142">
            <v>1137</v>
          </cell>
          <cell r="D1142"/>
          <cell r="E1142"/>
          <cell r="F1142"/>
          <cell r="G1142">
            <v>800094936146</v>
          </cell>
          <cell r="H1142" t="str">
            <v>นาง</v>
          </cell>
          <cell r="I1142" t="str">
            <v xml:space="preserve">จันทร์ดี </v>
          </cell>
          <cell r="J1142" t="str">
            <v>ทำสวน</v>
          </cell>
          <cell r="K1142" t="str">
            <v>3-5015-00136-11-5</v>
          </cell>
          <cell r="L1142" t="str">
            <v>บิ๊กซี หางดง</v>
          </cell>
          <cell r="M1142" t="str">
            <v>เชียงใหม่ 3</v>
          </cell>
          <cell r="N1142">
            <v>8</v>
          </cell>
          <cell r="O1142"/>
          <cell r="P1142"/>
          <cell r="Q1142"/>
          <cell r="R1142"/>
          <cell r="S1142" t="str">
            <v>แขวงเชียงใหม่</v>
          </cell>
          <cell r="T1142" t="str">
            <v>ผบE323</v>
          </cell>
          <cell r="U1142">
            <v>2566</v>
          </cell>
          <cell r="V1142" t="str">
            <v>ผบE2298</v>
          </cell>
          <cell r="W1142">
            <v>2566</v>
          </cell>
          <cell r="X1142">
            <v>24</v>
          </cell>
          <cell r="Y1142">
            <v>4</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ลงผล31/5/67</v>
          </cell>
          <cell r="BC1142" t="str">
            <v/>
          </cell>
          <cell r="BD1142" t="str">
            <v/>
          </cell>
          <cell r="BE1142" t="str">
            <v/>
          </cell>
          <cell r="BF1142" t="str">
            <v/>
          </cell>
          <cell r="BG1142" t="str">
            <v/>
          </cell>
          <cell r="BH1142" t="str">
            <v/>
          </cell>
          <cell r="BI1142" t="str">
            <v/>
          </cell>
          <cell r="BJ1142" t="str">
            <v/>
          </cell>
          <cell r="BK1142" t="str">
            <v/>
          </cell>
          <cell r="BL1142" t="str">
            <v/>
          </cell>
          <cell r="BM1142" t="str">
            <v/>
          </cell>
          <cell r="BN1142" t="str">
            <v/>
          </cell>
          <cell r="BO1142" t="str">
            <v/>
          </cell>
          <cell r="BP1142" t="str">
            <v/>
          </cell>
          <cell r="BQ1142" t="str">
            <v/>
          </cell>
          <cell r="BR1142" t="str">
            <v/>
          </cell>
          <cell r="BS1142" t="str">
            <v/>
          </cell>
          <cell r="BT1142" t="str">
            <v>นางจันทร์ดี  ทำสวน</v>
          </cell>
          <cell r="BU1142">
            <v>0</v>
          </cell>
          <cell r="BV1142" t="str">
            <v>1.นางจันทร์ดี ทำสวน
2.นายนันท์พิพัฒน์ สุจริต</v>
          </cell>
          <cell r="BW1142" t="str">
            <v>จำเลยที่ 1
จำเลยที่ 2</v>
          </cell>
          <cell r="BX1142" t="str">
            <v xml:space="preserve">3-5015-00136-11-5
3-5015-00136-13-1
</v>
          </cell>
          <cell r="BY1142" t="str">
            <v xml:space="preserve">-ไม่พบว่ามีกรรมสิทธิ์ในที่ดิน อ.หางดง จ.เชียงใหม่ 
-ไม่พบว่ามีกรรมสิทธิ์ในที่ดิน อ.หางดง จ.เชียงใหม่ </v>
          </cell>
          <cell r="BZ1142" t="str">
            <v>ไม่พบ</v>
          </cell>
          <cell r="CA1142"/>
          <cell r="CB1142">
            <v>2</v>
          </cell>
          <cell r="CC1142"/>
          <cell r="CD1142" t="str">
            <v>นางจันทร์ดี  ทำสวน</v>
          </cell>
          <cell r="CE1142"/>
          <cell r="CF1142"/>
          <cell r="CG1142"/>
          <cell r="CH1142"/>
          <cell r="CI1142"/>
          <cell r="CJ1142"/>
          <cell r="CK1142"/>
          <cell r="CT1142"/>
          <cell r="CU1142"/>
          <cell r="CV1142"/>
          <cell r="CW1142"/>
        </row>
        <row r="1143">
          <cell r="B1143">
            <v>2622</v>
          </cell>
          <cell r="C1143">
            <v>1138</v>
          </cell>
          <cell r="D1143"/>
          <cell r="E1143"/>
          <cell r="F1143"/>
          <cell r="G1143"/>
          <cell r="H1143" t="str">
            <v>นางสาว</v>
          </cell>
          <cell r="I1143" t="str">
            <v>จุฑามาศ</v>
          </cell>
          <cell r="J1143" t="str">
            <v>ปุดตา</v>
          </cell>
          <cell r="K1143" t="str">
            <v>1-5099-01257-21-6</v>
          </cell>
          <cell r="L1143" t="str">
            <v>บิ๊กซี หางดง</v>
          </cell>
          <cell r="M1143" t="str">
            <v>เชียงใหม่ 3</v>
          </cell>
          <cell r="N1143">
            <v>8</v>
          </cell>
          <cell r="O1143"/>
          <cell r="P1143"/>
          <cell r="Q1143"/>
          <cell r="R1143"/>
          <cell r="S1143" t="str">
            <v>แขวงเชียงใหม่</v>
          </cell>
          <cell r="T1143" t="str">
            <v>ผบE379</v>
          </cell>
          <cell r="U1143">
            <v>2566</v>
          </cell>
          <cell r="V1143" t="str">
            <v>ผบE2332</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t="str">
            <v>ลงผล31/5/67</v>
          </cell>
          <cell r="BC1143">
            <v>300</v>
          </cell>
          <cell r="BD1143">
            <v>8</v>
          </cell>
          <cell r="BE1143">
            <v>8</v>
          </cell>
          <cell r="BF1143">
            <v>2568</v>
          </cell>
          <cell r="BG1143">
            <v>0</v>
          </cell>
          <cell r="BH1143" t="str">
            <v>-</v>
          </cell>
          <cell r="BI1143" t="str">
            <v>-</v>
          </cell>
          <cell r="BJ1143" t="str">
            <v>-</v>
          </cell>
          <cell r="BK1143">
            <v>0</v>
          </cell>
          <cell r="BL1143">
            <v>290</v>
          </cell>
          <cell r="BM1143">
            <v>0</v>
          </cell>
          <cell r="BN1143" t="str">
            <v/>
          </cell>
          <cell r="BO1143" t="str">
            <v/>
          </cell>
          <cell r="BP1143" t="str">
            <v/>
          </cell>
          <cell r="BQ1143" t="str">
            <v>-</v>
          </cell>
          <cell r="BR1143" t="str">
            <v>-</v>
          </cell>
          <cell r="BS1143" t="str">
            <v>-</v>
          </cell>
          <cell r="BT1143" t="str">
            <v>นางสาวจุฑามาศ ปุดตา</v>
          </cell>
          <cell r="BU1143">
            <v>0</v>
          </cell>
          <cell r="BV1143" t="str">
            <v>1.นางสาวจุฑามาศ ปุดตา</v>
          </cell>
          <cell r="BW1143" t="str">
            <v>จำเลยที่ 1</v>
          </cell>
          <cell r="BX1143" t="str">
            <v>1-5099-01257-21-6</v>
          </cell>
          <cell r="BY1143" t="str">
            <v>-ไม่พบว่ามีกรรมสิทธิ์ในที่ดิน อ.สารภี จ.เชียงใหม่</v>
          </cell>
          <cell r="BZ1143" t="str">
            <v>ไม่พบ</v>
          </cell>
          <cell r="CA1143"/>
          <cell r="CB1143">
            <v>1</v>
          </cell>
          <cell r="CC1143"/>
          <cell r="CD1143" t="str">
            <v>นางสาวจุฑามาศ ปุดตา</v>
          </cell>
          <cell r="CE1143"/>
          <cell r="CF1143"/>
          <cell r="CG1143"/>
          <cell r="CH1143"/>
          <cell r="CI1143"/>
          <cell r="CJ1143"/>
          <cell r="CK1143"/>
          <cell r="CT1143"/>
          <cell r="CU1143"/>
          <cell r="CV1143"/>
          <cell r="CW1143"/>
        </row>
        <row r="1144">
          <cell r="B1144">
            <v>2623</v>
          </cell>
          <cell r="C1144">
            <v>1139</v>
          </cell>
          <cell r="D1144"/>
          <cell r="E1144"/>
          <cell r="F1144"/>
          <cell r="G1144">
            <v>800097784568</v>
          </cell>
          <cell r="H1144" t="str">
            <v>นางสาว</v>
          </cell>
          <cell r="I1144" t="str">
            <v>ลิขิตตา</v>
          </cell>
          <cell r="J1144" t="str">
            <v>มุ่งหมาย</v>
          </cell>
          <cell r="K1144" t="str">
            <v>3-5006-00445-41-1</v>
          </cell>
          <cell r="L1144" t="str">
            <v>บิ๊กซี หางดง</v>
          </cell>
          <cell r="M1144" t="str">
            <v>เชียงใหม่ 3</v>
          </cell>
          <cell r="N1144">
            <v>8</v>
          </cell>
          <cell r="O1144"/>
          <cell r="P1144"/>
          <cell r="Q1144"/>
          <cell r="R1144"/>
          <cell r="S1144" t="str">
            <v>แขวงเชียงใหม่</v>
          </cell>
          <cell r="T1144" t="str">
            <v>ผบE1895</v>
          </cell>
          <cell r="U1144">
            <v>2566</v>
          </cell>
          <cell r="V1144" t="str">
            <v>ผบE3378</v>
          </cell>
          <cell r="W1144">
            <v>2566</v>
          </cell>
          <cell r="X1144">
            <v>19</v>
          </cell>
          <cell r="Y1144">
            <v>5</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สืบครั้งที่ 1 31/5/2567//ลงผลสืบทรัพย์5/6/2567//รายงานผลสืบทรัพย์11/6/2567//</v>
          </cell>
          <cell r="BC1144">
            <v>900</v>
          </cell>
          <cell r="BD1144">
            <v>17</v>
          </cell>
          <cell r="BE1144">
            <v>1</v>
          </cell>
          <cell r="BF1144">
            <v>2568</v>
          </cell>
          <cell r="BG1144">
            <v>0</v>
          </cell>
          <cell r="BH1144" t="str">
            <v>-</v>
          </cell>
          <cell r="BI1144" t="str">
            <v>-</v>
          </cell>
          <cell r="BJ1144" t="str">
            <v>-</v>
          </cell>
          <cell r="BK1144">
            <v>0</v>
          </cell>
          <cell r="BL1144">
            <v>1145</v>
          </cell>
          <cell r="BM1144">
            <v>0</v>
          </cell>
          <cell r="BN1144">
            <v>10</v>
          </cell>
          <cell r="BO1144">
            <v>4</v>
          </cell>
          <cell r="BP1144">
            <v>2568</v>
          </cell>
          <cell r="BQ1144" t="str">
            <v>-</v>
          </cell>
          <cell r="BR1144" t="str">
            <v>-</v>
          </cell>
          <cell r="BS1144" t="str">
            <v>-</v>
          </cell>
          <cell r="BT1144" t="str">
            <v>นางสาวลิขิตตา มุ่งหมาย</v>
          </cell>
          <cell r="BU1144">
            <v>0</v>
          </cell>
          <cell r="BV1144" t="str">
            <v>1.นางสาวลิขิตตา  มุ่งหมาย
2.นายสมศักดิ์  ปาละหมู่
3.นายประจักษ์  พงศ์แหงม</v>
          </cell>
          <cell r="BW1144" t="str">
            <v>จำเลยที่ 1
คู่สมรสจำเลยที่ 1
จำเลยที่ 2</v>
          </cell>
          <cell r="BX1144" t="str">
            <v>3-5006-00445-41-1
3-5016-00052-41-0
3-5016-00727-55-6</v>
          </cell>
          <cell r="BY1144"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4"/>
          <cell r="CA1144"/>
          <cell r="CB1144"/>
          <cell r="CC1144"/>
          <cell r="CD1144" t="str">
            <v>นางสาวลิขิตตา มุ่งหมาย</v>
          </cell>
          <cell r="CE1144"/>
          <cell r="CF1144"/>
          <cell r="CG1144"/>
          <cell r="CH1144"/>
          <cell r="CI1144"/>
          <cell r="CJ1144"/>
          <cell r="CK1144"/>
          <cell r="CT1144"/>
          <cell r="CU1144"/>
          <cell r="CV1144"/>
          <cell r="CW1144"/>
        </row>
        <row r="1145">
          <cell r="B1145">
            <v>2624</v>
          </cell>
          <cell r="C1145">
            <v>1140</v>
          </cell>
          <cell r="D1145"/>
          <cell r="E1145"/>
          <cell r="F1145"/>
          <cell r="G1145">
            <v>800122807012</v>
          </cell>
          <cell r="H1145" t="str">
            <v>นาย</v>
          </cell>
          <cell r="I1145" t="str">
            <v>อนุพงค์</v>
          </cell>
          <cell r="J1145" t="str">
            <v>ต่อมคำ</v>
          </cell>
          <cell r="K1145" t="str">
            <v>1-5099-01445-08-0</v>
          </cell>
          <cell r="L1145" t="str">
            <v>บิ๊กซี หางดง</v>
          </cell>
          <cell r="M1145" t="str">
            <v>เชียงใหม่ 3</v>
          </cell>
          <cell r="N1145">
            <v>8</v>
          </cell>
          <cell r="O1145"/>
          <cell r="P1145"/>
          <cell r="Q1145"/>
          <cell r="R1145"/>
          <cell r="S1145" t="str">
            <v>แขวงเชียงใหม่</v>
          </cell>
          <cell r="T1145" t="str">
            <v>ผบE326</v>
          </cell>
          <cell r="U1145">
            <v>2566</v>
          </cell>
          <cell r="V1145" t="str">
            <v>ผบE2299</v>
          </cell>
          <cell r="W1145">
            <v>2566</v>
          </cell>
          <cell r="X1145">
            <v>24</v>
          </cell>
          <cell r="Y1145">
            <v>4</v>
          </cell>
          <cell r="Z1145">
            <v>2566</v>
          </cell>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v>300</v>
          </cell>
          <cell r="BD1145">
            <v>26</v>
          </cell>
          <cell r="BE1145">
            <v>3</v>
          </cell>
          <cell r="BF1145">
            <v>2568</v>
          </cell>
          <cell r="BG1145">
            <v>0</v>
          </cell>
          <cell r="BH1145" t="str">
            <v>-</v>
          </cell>
          <cell r="BI1145" t="str">
            <v>-</v>
          </cell>
          <cell r="BJ1145" t="str">
            <v>-</v>
          </cell>
          <cell r="BK1145">
            <v>0</v>
          </cell>
          <cell r="BL1145">
            <v>260</v>
          </cell>
          <cell r="BM1145">
            <v>0</v>
          </cell>
          <cell r="BN1145" t="str">
            <v/>
          </cell>
          <cell r="BO1145" t="str">
            <v/>
          </cell>
          <cell r="BP1145" t="str">
            <v/>
          </cell>
          <cell r="BQ1145" t="str">
            <v>-</v>
          </cell>
          <cell r="BR1145" t="str">
            <v>-</v>
          </cell>
          <cell r="BS1145" t="str">
            <v>-</v>
          </cell>
          <cell r="BT1145" t="str">
            <v>นายอนุพงค์ ต่อมคำ</v>
          </cell>
          <cell r="BU1145">
            <v>0</v>
          </cell>
          <cell r="BV1145" t="str">
            <v>1.นายอนุพงศ์ ต่อมคำ</v>
          </cell>
          <cell r="BW1145" t="str">
            <v>จำเลยที่ 1</v>
          </cell>
          <cell r="BX1145" t="str">
            <v>1-5099-01445-08-0</v>
          </cell>
          <cell r="BY1145" t="str">
            <v>-ไม่พบว่ามีกรรมสิทธิ์ในที่ดิน อ.หางดง จ.เชียงใหม่</v>
          </cell>
          <cell r="BZ1145" t="str">
            <v>ไม่พบ</v>
          </cell>
          <cell r="CA1145"/>
          <cell r="CB1145">
            <v>1</v>
          </cell>
          <cell r="CC1145"/>
          <cell r="CD1145" t="str">
            <v>นายอนุพงค์ ต่อมคำ</v>
          </cell>
          <cell r="CE1145"/>
          <cell r="CF1145"/>
          <cell r="CG1145"/>
          <cell r="CH1145"/>
          <cell r="CI1145"/>
          <cell r="CJ1145"/>
          <cell r="CK1145"/>
          <cell r="CT1145"/>
          <cell r="CU1145"/>
          <cell r="CV1145"/>
          <cell r="CW1145"/>
        </row>
        <row r="1146">
          <cell r="B1146">
            <v>2625</v>
          </cell>
          <cell r="C1146">
            <v>1141</v>
          </cell>
          <cell r="D1146"/>
          <cell r="E1146"/>
          <cell r="F1146"/>
          <cell r="G1146">
            <v>800122181962</v>
          </cell>
          <cell r="H1146" t="str">
            <v>นาย</v>
          </cell>
          <cell r="I1146" t="str">
            <v>ปราณนต์</v>
          </cell>
          <cell r="J1146" t="str">
            <v>หน่ออินตา</v>
          </cell>
          <cell r="K1146" t="str">
            <v>1-5053-00022-76-8</v>
          </cell>
          <cell r="L1146" t="str">
            <v>บิ๊กซี หางดง</v>
          </cell>
          <cell r="M1146" t="str">
            <v>เชียงใหม่ 3</v>
          </cell>
          <cell r="N1146">
            <v>8</v>
          </cell>
          <cell r="O1146"/>
          <cell r="P1146"/>
          <cell r="Q1146"/>
          <cell r="R1146"/>
          <cell r="S1146" t="str">
            <v>แขวงเชียงใหม่</v>
          </cell>
          <cell r="T1146" t="str">
            <v>ผบE328</v>
          </cell>
          <cell r="U1146">
            <v>2566</v>
          </cell>
          <cell r="V1146" t="str">
            <v>ผบE2331</v>
          </cell>
          <cell r="W1146">
            <v>2566</v>
          </cell>
          <cell r="X1146">
            <v>24</v>
          </cell>
          <cell r="Y1146">
            <v>4</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ลงผล31/5/67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นายปราณนต์ หน่ออินตา</v>
          </cell>
          <cell r="BU1146">
            <v>0</v>
          </cell>
          <cell r="BV1146" t="str">
            <v>1.นายปราณนต์ หน่ออินตา
2.นางสาวอภิสรา ตันตะปาล</v>
          </cell>
          <cell r="BW1146" t="str">
            <v>จำเลยที่ 1
จำเลยที่ 2</v>
          </cell>
          <cell r="BX1146" t="str">
            <v>1-5053-00022-76-8
1-1007-01947-53-2</v>
          </cell>
          <cell r="BY1146"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6" t="str">
            <v>ไม่พบ</v>
          </cell>
          <cell r="CA1146"/>
          <cell r="CB1146">
            <v>2</v>
          </cell>
          <cell r="CC1146"/>
          <cell r="CD1146" t="str">
            <v>นายปราณนต์ หน่ออินตา</v>
          </cell>
          <cell r="CE1146"/>
          <cell r="CF1146"/>
          <cell r="CG1146"/>
          <cell r="CH1146"/>
          <cell r="CI1146"/>
          <cell r="CJ1146"/>
          <cell r="CK1146"/>
          <cell r="CT1146"/>
          <cell r="CU1146"/>
          <cell r="CV1146"/>
          <cell r="CW1146"/>
        </row>
        <row r="1147">
          <cell r="B1147">
            <v>2626</v>
          </cell>
          <cell r="C1147">
            <v>1142</v>
          </cell>
          <cell r="D1147"/>
          <cell r="E1147"/>
          <cell r="F1147"/>
          <cell r="G1147">
            <v>800123043641</v>
          </cell>
          <cell r="H1147" t="str">
            <v>นางสาว</v>
          </cell>
          <cell r="I1147" t="str">
            <v>นงเยาว์</v>
          </cell>
          <cell r="J1147" t="str">
            <v>โพธานารักษ์</v>
          </cell>
          <cell r="K1147" t="str">
            <v>3-5001-00189-25-3</v>
          </cell>
          <cell r="L1147" t="str">
            <v>บิ๊กซี หางดง</v>
          </cell>
          <cell r="M1147" t="str">
            <v>เชียงใหม่ 3</v>
          </cell>
          <cell r="N1147">
            <v>8</v>
          </cell>
          <cell r="O1147"/>
          <cell r="P1147"/>
          <cell r="Q1147"/>
          <cell r="R1147"/>
          <cell r="S1147" t="str">
            <v>แขวงเชียงใหม่</v>
          </cell>
          <cell r="T1147" t="str">
            <v>ผบE383</v>
          </cell>
          <cell r="U1147">
            <v>2566</v>
          </cell>
          <cell r="V1147" t="str">
            <v>ผบE2280</v>
          </cell>
          <cell r="W1147">
            <v>2566</v>
          </cell>
          <cell r="X1147"/>
          <cell r="Y1147"/>
          <cell r="Z1147"/>
          <cell r="AA1147">
            <v>24</v>
          </cell>
          <cell r="AB1147">
            <v>4</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สืบทรัพย์วันที่ 24/5/2567// ลงผลสืบวันที่ 5/6/2567//รายงานผลสืบทรัพย์11/6/2567//</v>
          </cell>
          <cell r="BC1147" t="str">
            <v/>
          </cell>
          <cell r="BD1147" t="str">
            <v/>
          </cell>
          <cell r="BE1147" t="str">
            <v/>
          </cell>
          <cell r="BF1147" t="str">
            <v/>
          </cell>
          <cell r="BG1147" t="str">
            <v/>
          </cell>
          <cell r="BH1147" t="str">
            <v/>
          </cell>
          <cell r="BI1147" t="str">
            <v/>
          </cell>
          <cell r="BJ1147" t="str">
            <v/>
          </cell>
          <cell r="BK1147" t="str">
            <v/>
          </cell>
          <cell r="BL1147" t="str">
            <v/>
          </cell>
          <cell r="BM1147" t="str">
            <v/>
          </cell>
          <cell r="BN1147" t="str">
            <v/>
          </cell>
          <cell r="BO1147" t="str">
            <v/>
          </cell>
          <cell r="BP1147" t="str">
            <v/>
          </cell>
          <cell r="BQ1147" t="str">
            <v/>
          </cell>
          <cell r="BR1147" t="str">
            <v/>
          </cell>
          <cell r="BS1147" t="str">
            <v/>
          </cell>
          <cell r="BT1147" t="str">
            <v>นางสาวนงเยาว์ โพธานารักษ์</v>
          </cell>
          <cell r="BU1147">
            <v>0</v>
          </cell>
          <cell r="BV1147" t="str">
            <v>1.นางสาวนงเยาว์  โพธานารักษ์</v>
          </cell>
          <cell r="BW1147" t="str">
            <v>จำเลย</v>
          </cell>
          <cell r="BX1147" t="str">
            <v>3-5001-00189-25-3</v>
          </cell>
          <cell r="BY1147"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7"/>
          <cell r="CA1147"/>
          <cell r="CB1147"/>
          <cell r="CC1147"/>
          <cell r="CD1147" t="str">
            <v>นางสาวนงเยาว์ โพธานารักษ์</v>
          </cell>
          <cell r="CE1147"/>
          <cell r="CF1147"/>
          <cell r="CG1147"/>
          <cell r="CH1147"/>
          <cell r="CI1147"/>
          <cell r="CJ1147"/>
          <cell r="CK1147"/>
          <cell r="CT1147"/>
          <cell r="CU1147"/>
          <cell r="CV1147"/>
          <cell r="CW1147"/>
        </row>
        <row r="1148">
          <cell r="B1148">
            <v>2627</v>
          </cell>
          <cell r="C1148">
            <v>1143</v>
          </cell>
          <cell r="D1148"/>
          <cell r="E1148"/>
          <cell r="F1148"/>
          <cell r="G1148">
            <v>800081828736</v>
          </cell>
          <cell r="H1148" t="str">
            <v>นาย</v>
          </cell>
          <cell r="I1148" t="str">
            <v>สุรวัช</v>
          </cell>
          <cell r="J1148" t="str">
            <v>ฟ้ากุศล</v>
          </cell>
          <cell r="K1148" t="str">
            <v>3-5001-00189-25-4</v>
          </cell>
          <cell r="L1148" t="str">
            <v>มีโชคพลาซ่า</v>
          </cell>
          <cell r="M1148" t="str">
            <v>เชียงใหม่ 2</v>
          </cell>
          <cell r="N1148">
            <v>8</v>
          </cell>
          <cell r="O1148"/>
          <cell r="P1148"/>
          <cell r="Q1148"/>
          <cell r="R1148"/>
          <cell r="S1148" t="str">
            <v>จังหวัดฮอด</v>
          </cell>
          <cell r="T1148" t="str">
            <v>ผบE203</v>
          </cell>
          <cell r="U1148">
            <v>2566</v>
          </cell>
          <cell r="V1148" t="str">
            <v>ผบE566</v>
          </cell>
          <cell r="W1148">
            <v>2566</v>
          </cell>
          <cell r="X1148">
            <v>1</v>
          </cell>
          <cell r="Y1148">
            <v>6</v>
          </cell>
          <cell r="Z1148">
            <v>2566</v>
          </cell>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 25/6/2567</v>
          </cell>
          <cell r="BC1148">
            <v>1200</v>
          </cell>
          <cell r="BD1148">
            <v>25</v>
          </cell>
          <cell r="BE1148">
            <v>6</v>
          </cell>
          <cell r="BF1148">
            <v>2568</v>
          </cell>
          <cell r="BG1148">
            <v>0</v>
          </cell>
          <cell r="BH1148" t="str">
            <v>-</v>
          </cell>
          <cell r="BI1148" t="str">
            <v>-</v>
          </cell>
          <cell r="BJ1148" t="str">
            <v>-</v>
          </cell>
          <cell r="BK1148">
            <v>0</v>
          </cell>
          <cell r="BL1148">
            <v>1170</v>
          </cell>
          <cell r="BM1148">
            <v>0</v>
          </cell>
          <cell r="BN1148" t="str">
            <v/>
          </cell>
          <cell r="BO1148" t="str">
            <v/>
          </cell>
          <cell r="BP1148" t="str">
            <v/>
          </cell>
          <cell r="BQ1148" t="str">
            <v>-</v>
          </cell>
          <cell r="BR1148" t="str">
            <v>-</v>
          </cell>
          <cell r="BS1148" t="str">
            <v>-</v>
          </cell>
          <cell r="BT1148" t="str">
            <v>นายสุรวัช ฟ้ากุศล</v>
          </cell>
          <cell r="BU1148">
            <v>0</v>
          </cell>
          <cell r="BV1148" t="str">
            <v xml:space="preserve">1.นายสุรวัช  ฟ้ากุศล
2.นายณัชพัฒน์ศักย์  โกไศยกานนท์
3.นายทิวากร  ปัญจริง
4.นางสาวศิริพร  พรหมมะ
</v>
          </cell>
          <cell r="BW1148" t="str">
            <v>จำเลยที่ 1
จำเลยที่ 2
จำเลยที่ 3
คู่สมรสจำเลยที่ 3</v>
          </cell>
          <cell r="BX1148" t="str">
            <v xml:space="preserve">5-5018-01086-58-0
5-5099-00075-91-5
1-5099-00085-56-0
1-5099-00070-36-8
</v>
          </cell>
          <cell r="BY1148"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8"/>
          <cell r="CA1148"/>
          <cell r="CB1148">
            <v>4</v>
          </cell>
          <cell r="CC1148"/>
          <cell r="CD1148" t="str">
            <v>นายสุรวัช ฟ้ากุศล</v>
          </cell>
          <cell r="CE1148"/>
          <cell r="CF1148"/>
          <cell r="CG1148"/>
          <cell r="CH1148"/>
          <cell r="CI1148"/>
          <cell r="CJ1148"/>
          <cell r="CK1148"/>
          <cell r="CT1148"/>
          <cell r="CU1148"/>
          <cell r="CV1148"/>
          <cell r="CW1148"/>
        </row>
        <row r="1149">
          <cell r="B1149">
            <v>2628</v>
          </cell>
          <cell r="C1149">
            <v>1144</v>
          </cell>
          <cell r="D1149"/>
          <cell r="E1149"/>
          <cell r="F1149"/>
          <cell r="G1149">
            <v>800130282687</v>
          </cell>
          <cell r="H1149" t="str">
            <v>นางสาว</v>
          </cell>
          <cell r="I1149" t="str">
            <v>จุฑามาศ</v>
          </cell>
          <cell r="J1149" t="str">
            <v>แก้วภา</v>
          </cell>
          <cell r="K1149" t="str">
            <v>1-5009-00200-74-3</v>
          </cell>
          <cell r="L1149" t="str">
            <v>ฝาง</v>
          </cell>
          <cell r="M1149" t="str">
            <v>เชียงใหม่ 2</v>
          </cell>
          <cell r="N1149">
            <v>8</v>
          </cell>
          <cell r="O1149"/>
          <cell r="P1149"/>
          <cell r="Q1149"/>
          <cell r="R1149"/>
          <cell r="S1149" t="str">
            <v>จังหวัดฝาง</v>
          </cell>
          <cell r="T1149" t="str">
            <v>ผบE1241</v>
          </cell>
          <cell r="U1149">
            <v>2566</v>
          </cell>
          <cell r="V1149" t="str">
            <v>ผบE1473</v>
          </cell>
          <cell r="W1149">
            <v>2566</v>
          </cell>
          <cell r="X1149"/>
          <cell r="Y1149"/>
          <cell r="Z1149"/>
          <cell r="AA1149">
            <v>28</v>
          </cell>
          <cell r="AB1149">
            <v>11</v>
          </cell>
          <cell r="AC1149">
            <v>2566</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 25/6/2567</v>
          </cell>
          <cell r="BC1149">
            <v>900</v>
          </cell>
          <cell r="BD1149">
            <v>19</v>
          </cell>
          <cell r="BE1149">
            <v>3</v>
          </cell>
          <cell r="BF1149">
            <v>2568</v>
          </cell>
          <cell r="BG1149">
            <v>0</v>
          </cell>
          <cell r="BH1149" t="str">
            <v>-</v>
          </cell>
          <cell r="BI1149" t="str">
            <v>-</v>
          </cell>
          <cell r="BJ1149" t="str">
            <v>-</v>
          </cell>
          <cell r="BK1149">
            <v>0</v>
          </cell>
          <cell r="BL1149">
            <v>1135</v>
          </cell>
          <cell r="BM1149">
            <v>0</v>
          </cell>
          <cell r="BN1149">
            <v>3</v>
          </cell>
          <cell r="BO1149">
            <v>7</v>
          </cell>
          <cell r="BP1149">
            <v>2568</v>
          </cell>
          <cell r="BQ1149" t="str">
            <v>-</v>
          </cell>
          <cell r="BR1149" t="str">
            <v>-</v>
          </cell>
          <cell r="BS1149" t="str">
            <v>-</v>
          </cell>
          <cell r="BT1149" t="str">
            <v>นางสาวจุฑามาศ แก้วภา</v>
          </cell>
          <cell r="BU1149">
            <v>0</v>
          </cell>
          <cell r="BV1149" t="str">
            <v xml:space="preserve">1.นางสาวจุฑามาศ  แก้วภา
2.นางอมรรัตน์  สิริรักษ์
3.นายอรรถพล  สิริรรักษ์
</v>
          </cell>
          <cell r="BW1149" t="str">
            <v xml:space="preserve">จำเลยที่ 1
จำเลยที่ 2
คู่สมรสจำเลยที่ 2
</v>
          </cell>
          <cell r="BX1149" t="str">
            <v>1-5009-00200-74-3
1-5099-01700-42-0
1-5101-00212-48-8</v>
          </cell>
          <cell r="BY1149"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9"/>
          <cell r="CA1149"/>
          <cell r="CB1149">
            <v>3</v>
          </cell>
          <cell r="CC1149"/>
          <cell r="CD1149" t="str">
            <v>นางสาวจุฑามาศ แก้วภา</v>
          </cell>
          <cell r="CE1149"/>
          <cell r="CF1149"/>
          <cell r="CG1149"/>
          <cell r="CH1149"/>
          <cell r="CI1149"/>
          <cell r="CJ1149"/>
          <cell r="CK1149"/>
          <cell r="CT1149"/>
          <cell r="CU1149"/>
          <cell r="CV1149"/>
          <cell r="CW1149"/>
        </row>
        <row r="1150">
          <cell r="B1150">
            <v>2629</v>
          </cell>
          <cell r="C1150">
            <v>1145</v>
          </cell>
          <cell r="D1150"/>
          <cell r="E1150"/>
          <cell r="F1150"/>
          <cell r="G1150">
            <v>800070648285</v>
          </cell>
          <cell r="H1150" t="str">
            <v>นาย</v>
          </cell>
          <cell r="I1150" t="str">
            <v>สิงหลกะ</v>
          </cell>
          <cell r="J1150" t="str">
            <v>สืบท้าว</v>
          </cell>
          <cell r="K1150" t="str">
            <v>1 3503 00049 10 8</v>
          </cell>
          <cell r="L1150" t="str">
            <v>ไชยปราการ</v>
          </cell>
          <cell r="M1150" t="str">
            <v>เชียงใหม่ 2</v>
          </cell>
          <cell r="N1150">
            <v>8</v>
          </cell>
          <cell r="O1150"/>
          <cell r="P1150"/>
          <cell r="Q1150"/>
          <cell r="R1150"/>
          <cell r="S1150" t="str">
            <v>แขวงเชียงใหม่</v>
          </cell>
          <cell r="T1150" t="str">
            <v>ผบE55</v>
          </cell>
          <cell r="U1150">
            <v>2566</v>
          </cell>
          <cell r="V1150" t="str">
            <v>ผบE1812</v>
          </cell>
          <cell r="W1150">
            <v>2566</v>
          </cell>
          <cell r="X1150"/>
          <cell r="Y1150"/>
          <cell r="Z1150"/>
          <cell r="AA1150">
            <v>13</v>
          </cell>
          <cell r="AB1150">
            <v>3</v>
          </cell>
          <cell r="AC1150">
            <v>2566</v>
          </cell>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รายงานผลสืบ 5/7/2567</v>
          </cell>
          <cell r="BC1150" t="str">
            <v/>
          </cell>
          <cell r="BD1150" t="str">
            <v/>
          </cell>
          <cell r="BE1150" t="str">
            <v/>
          </cell>
          <cell r="BF1150" t="str">
            <v/>
          </cell>
          <cell r="BG1150" t="str">
            <v/>
          </cell>
          <cell r="BH1150" t="str">
            <v/>
          </cell>
          <cell r="BI1150" t="str">
            <v/>
          </cell>
          <cell r="BJ1150" t="str">
            <v/>
          </cell>
          <cell r="BK1150" t="str">
            <v/>
          </cell>
          <cell r="BL1150" t="str">
            <v/>
          </cell>
          <cell r="BM1150" t="str">
            <v/>
          </cell>
          <cell r="BN1150" t="str">
            <v/>
          </cell>
          <cell r="BO1150" t="str">
            <v/>
          </cell>
          <cell r="BP1150" t="str">
            <v/>
          </cell>
          <cell r="BQ1150" t="str">
            <v/>
          </cell>
          <cell r="BR1150" t="str">
            <v/>
          </cell>
          <cell r="BS1150" t="str">
            <v/>
          </cell>
          <cell r="BT1150" t="str">
            <v>นายสิงหลกะ สืบท้าว</v>
          </cell>
          <cell r="BU1150">
            <v>0</v>
          </cell>
          <cell r="BV1150"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50" t="str">
            <v>จำเลยที่ 1
คู่สมรสจำเลยที่ 1
จำเลยที่ 2
คู่สมรสจำเลยที่ 2
จำเลยที่ 3</v>
          </cell>
          <cell r="BX1150" t="str">
            <v>1-3503-00049-10-8
1-5003-00056-35-8
3-4106-00140-17-3
3-5101-00426-14-0
1-5009-00027-91-0</v>
          </cell>
          <cell r="BY1150"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50"/>
          <cell r="CA1150"/>
          <cell r="CB1150">
            <v>5</v>
          </cell>
          <cell r="CC1150"/>
          <cell r="CD1150" t="str">
            <v>นายสิงหลกะ สืบท้าว</v>
          </cell>
          <cell r="CE1150"/>
          <cell r="CF1150"/>
          <cell r="CG1150"/>
          <cell r="CH1150"/>
          <cell r="CI1150"/>
          <cell r="CJ1150"/>
          <cell r="CK1150"/>
          <cell r="CT1150"/>
          <cell r="CU1150"/>
          <cell r="CV1150"/>
          <cell r="CW1150"/>
        </row>
        <row r="1151">
          <cell r="B1151">
            <v>2630</v>
          </cell>
          <cell r="C1151">
            <v>1146</v>
          </cell>
          <cell r="D1151"/>
          <cell r="E1151"/>
          <cell r="F1151"/>
          <cell r="G1151">
            <v>800030283462</v>
          </cell>
          <cell r="H1151" t="str">
            <v>นาง</v>
          </cell>
          <cell r="I1151" t="str">
            <v>พิกุล</v>
          </cell>
          <cell r="J1151" t="str">
            <v>ปวงคำ</v>
          </cell>
          <cell r="K1151" t="str">
            <v>3-5009-00523-71-9</v>
          </cell>
          <cell r="L1151" t="str">
            <v>ฝาง</v>
          </cell>
          <cell r="M1151" t="str">
            <v>เชียงใหม่ 2</v>
          </cell>
          <cell r="N1151">
            <v>8</v>
          </cell>
          <cell r="O1151"/>
          <cell r="P1151"/>
          <cell r="Q1151"/>
          <cell r="R1151"/>
          <cell r="S1151" t="str">
            <v>จังหวัดฮอด</v>
          </cell>
          <cell r="T1151" t="str">
            <v>ผบ.603</v>
          </cell>
          <cell r="U1151">
            <v>2557</v>
          </cell>
          <cell r="V1151" t="str">
            <v>ผบE721</v>
          </cell>
          <cell r="W1151">
            <v>2567</v>
          </cell>
          <cell r="X1151"/>
          <cell r="Y1151"/>
          <cell r="Z1151"/>
          <cell r="AA1151">
            <v>7</v>
          </cell>
          <cell r="AB1151">
            <v>10</v>
          </cell>
          <cell r="AC1151">
            <v>2557</v>
          </cell>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v>600</v>
          </cell>
          <cell r="BD1151">
            <v>19</v>
          </cell>
          <cell r="BE1151">
            <v>3</v>
          </cell>
          <cell r="BF1151">
            <v>2568</v>
          </cell>
          <cell r="BG1151">
            <v>0</v>
          </cell>
          <cell r="BH1151" t="str">
            <v>-</v>
          </cell>
          <cell r="BI1151" t="str">
            <v>-</v>
          </cell>
          <cell r="BJ1151" t="str">
            <v>-</v>
          </cell>
          <cell r="BK1151">
            <v>0</v>
          </cell>
          <cell r="BL1151">
            <v>460</v>
          </cell>
          <cell r="BM1151">
            <v>0</v>
          </cell>
          <cell r="BN1151">
            <v>3</v>
          </cell>
          <cell r="BO1151">
            <v>7</v>
          </cell>
          <cell r="BP1151">
            <v>2568</v>
          </cell>
          <cell r="BQ1151" t="str">
            <v>-</v>
          </cell>
          <cell r="BR1151" t="str">
            <v>-</v>
          </cell>
          <cell r="BS1151" t="str">
            <v>-</v>
          </cell>
          <cell r="BT1151" t="str">
            <v>นางพิกุล ปวงคำ</v>
          </cell>
          <cell r="BU1151">
            <v>0</v>
          </cell>
          <cell r="BV1151" t="str">
            <v>1.นางพิกุล  ปวงคำ 
2.ร.ต.เกรียงศักดิ์  ดอกเคน</v>
          </cell>
          <cell r="BW1151" t="str">
            <v>จำเลยที่ 1
จำเลยที่ 2</v>
          </cell>
          <cell r="BX1151" t="str">
            <v>3-5009-00523-71-9
3-3021-00290-20-9</v>
          </cell>
          <cell r="BY1151" t="str">
            <v xml:space="preserve">-ไม่พบว่ามีกรรมสิทธิ์ในที่ดิน อ.ฝาง จ.เชียงใหม่
-ไม่พบว่ามีกรรมสิทธิ์ในที่ดิน อ.ฝาง จ.เชียงใหม่
</v>
          </cell>
          <cell r="BZ1151"/>
          <cell r="CA1151"/>
          <cell r="CB1151">
            <v>2</v>
          </cell>
          <cell r="CC1151"/>
          <cell r="CD1151" t="str">
            <v>นางพิกุล ปวงคำ</v>
          </cell>
          <cell r="CE1151"/>
          <cell r="CF1151"/>
          <cell r="CG1151"/>
          <cell r="CH1151"/>
          <cell r="CI1151"/>
          <cell r="CJ1151"/>
          <cell r="CK1151"/>
          <cell r="CT1151"/>
          <cell r="CU1151"/>
          <cell r="CV1151"/>
          <cell r="CW1151"/>
        </row>
        <row r="1152">
          <cell r="B1152">
            <v>2631</v>
          </cell>
          <cell r="C1152">
            <v>1147</v>
          </cell>
          <cell r="D1152"/>
          <cell r="E1152"/>
          <cell r="F1152"/>
          <cell r="G1152">
            <v>800120934800</v>
          </cell>
          <cell r="H1152" t="str">
            <v>นางสาว</v>
          </cell>
          <cell r="I1152" t="str">
            <v>สาระภี</v>
          </cell>
          <cell r="J1152" t="str">
            <v>สีสมหรือยะตุ้ย</v>
          </cell>
          <cell r="K1152" t="str">
            <v>3-5009-00523-71-10</v>
          </cell>
          <cell r="L1152" t="str">
            <v>เซ็นทรัล แอร์พอร์ต พลาซ่า เชียงใหม่</v>
          </cell>
          <cell r="M1152" t="str">
            <v>เชียงใหม่ 1</v>
          </cell>
          <cell r="N1152">
            <v>8</v>
          </cell>
          <cell r="O1152"/>
          <cell r="P1152"/>
          <cell r="Q1152"/>
          <cell r="R1152"/>
          <cell r="S1152" t="str">
            <v>แขวงเชียงใหม่</v>
          </cell>
          <cell r="T1152" t="str">
            <v>ผบE5356</v>
          </cell>
          <cell r="U1152">
            <v>2565</v>
          </cell>
          <cell r="V1152" t="str">
            <v>ผบE8585</v>
          </cell>
          <cell r="W1152">
            <v>2565</v>
          </cell>
          <cell r="X1152">
            <v>29</v>
          </cell>
          <cell r="Y1152">
            <v>11</v>
          </cell>
          <cell r="Z1152">
            <v>2565</v>
          </cell>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รายงานผล25/6/2567</v>
          </cell>
          <cell r="BC1152">
            <v>600</v>
          </cell>
          <cell r="BD1152">
            <v>30</v>
          </cell>
          <cell r="BE1152">
            <v>4</v>
          </cell>
          <cell r="BF1152">
            <v>2568</v>
          </cell>
          <cell r="BG1152">
            <v>0</v>
          </cell>
          <cell r="BH1152" t="str">
            <v>-</v>
          </cell>
          <cell r="BI1152" t="str">
            <v>-</v>
          </cell>
          <cell r="BJ1152" t="str">
            <v>-</v>
          </cell>
          <cell r="BK1152">
            <v>0</v>
          </cell>
          <cell r="BL1152">
            <v>575</v>
          </cell>
          <cell r="BM1152">
            <v>0</v>
          </cell>
          <cell r="BN1152" t="str">
            <v/>
          </cell>
          <cell r="BO1152" t="str">
            <v/>
          </cell>
          <cell r="BP1152" t="str">
            <v/>
          </cell>
          <cell r="BQ1152" t="str">
            <v>-</v>
          </cell>
          <cell r="BR1152" t="str">
            <v>-</v>
          </cell>
          <cell r="BS1152" t="str">
            <v>-</v>
          </cell>
          <cell r="BT1152" t="str">
            <v>นางสาวสาระภี สีสมหรือยะตุ้ย</v>
          </cell>
          <cell r="BU1152">
            <v>0</v>
          </cell>
          <cell r="BV1152" t="str">
            <v xml:space="preserve">1.นางสาวสาระภี  สีสมหรือยะตุ้ย 
2.นายชิษณุพงศ์  ยะตุ้ย </v>
          </cell>
          <cell r="BW1152" t="str">
            <v xml:space="preserve">จำเลย 
คู่สมรสจำเลย </v>
          </cell>
          <cell r="BX1152" t="str">
            <v>1-5299-00979-22-6
1-5016-00075-15-4</v>
          </cell>
          <cell r="BY1152"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2"/>
          <cell r="CA1152"/>
          <cell r="CB1152">
            <v>2</v>
          </cell>
          <cell r="CC1152"/>
          <cell r="CD1152" t="str">
            <v>นางสาวสาระภี สีสมหรือยะตุ้ย</v>
          </cell>
          <cell r="CE1152"/>
          <cell r="CF1152"/>
          <cell r="CG1152"/>
          <cell r="CH1152"/>
          <cell r="CI1152"/>
          <cell r="CJ1152"/>
          <cell r="CK1152"/>
          <cell r="CT1152"/>
          <cell r="CU1152"/>
          <cell r="CV1152"/>
          <cell r="CW1152"/>
        </row>
        <row r="1153">
          <cell r="B1153">
            <v>2632</v>
          </cell>
          <cell r="C1153">
            <v>1148</v>
          </cell>
          <cell r="D1153"/>
          <cell r="E1153"/>
          <cell r="F1153"/>
          <cell r="G1153">
            <v>800121336070</v>
          </cell>
          <cell r="H1153" t="str">
            <v>นาย</v>
          </cell>
          <cell r="I1153" t="str">
            <v>พรมงคล</v>
          </cell>
          <cell r="J1153" t="str">
            <v>ตาแก้ว</v>
          </cell>
          <cell r="K1153" t="str">
            <v>1-5099-01713-58-1</v>
          </cell>
          <cell r="L1153" t="str">
            <v>เซ็นทรัล แอร์พอร์ต พลาซ่า เชียงใหม่</v>
          </cell>
          <cell r="M1153" t="str">
            <v>เชียงใหม่ 1</v>
          </cell>
          <cell r="N1153">
            <v>8</v>
          </cell>
          <cell r="O1153"/>
          <cell r="P1153"/>
          <cell r="Q1153"/>
          <cell r="R1153"/>
          <cell r="S1153" t="str">
            <v>แขวงเชียงใหม่</v>
          </cell>
          <cell r="T1153" t="str">
            <v>ผบE5353</v>
          </cell>
          <cell r="U1153">
            <v>2565</v>
          </cell>
          <cell r="V1153" t="str">
            <v>ผบE311</v>
          </cell>
          <cell r="W1153">
            <v>2566</v>
          </cell>
          <cell r="X1153">
            <v>23</v>
          </cell>
          <cell r="Y1153">
            <v>1</v>
          </cell>
          <cell r="Z1153">
            <v>2566</v>
          </cell>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t="str">
            <v>สืบแล้ว รายงานผล25/6/2567</v>
          </cell>
          <cell r="BC1153">
            <v>300</v>
          </cell>
          <cell r="BD1153">
            <v>30</v>
          </cell>
          <cell r="BE1153">
            <v>4</v>
          </cell>
          <cell r="BF1153">
            <v>2568</v>
          </cell>
          <cell r="BG1153">
            <v>0</v>
          </cell>
          <cell r="BH1153" t="str">
            <v>-</v>
          </cell>
          <cell r="BI1153" t="str">
            <v>-</v>
          </cell>
          <cell r="BJ1153" t="str">
            <v>-</v>
          </cell>
          <cell r="BK1153">
            <v>0</v>
          </cell>
          <cell r="BL1153">
            <v>260</v>
          </cell>
          <cell r="BM1153">
            <v>0</v>
          </cell>
          <cell r="BN1153" t="str">
            <v/>
          </cell>
          <cell r="BO1153" t="str">
            <v/>
          </cell>
          <cell r="BP1153" t="str">
            <v/>
          </cell>
          <cell r="BQ1153" t="str">
            <v>-</v>
          </cell>
          <cell r="BR1153" t="str">
            <v>-</v>
          </cell>
          <cell r="BS1153" t="str">
            <v>-</v>
          </cell>
          <cell r="BT1153" t="str">
            <v>นายพรมงคล ตาแก้ว</v>
          </cell>
          <cell r="BU1153">
            <v>0</v>
          </cell>
          <cell r="BV1153" t="str">
            <v>1.นายพรมงคล  ตาแก้ว</v>
          </cell>
          <cell r="BW1153" t="str">
            <v>จำเลย</v>
          </cell>
          <cell r="BX1153" t="str">
            <v>1-5099-01713-58-1</v>
          </cell>
          <cell r="BY1153" t="str">
            <v xml:space="preserve">-ไม่พบว่ามีกรรมสิทธิ์ในที่ดิน อ.เมือง จ.เชียงใหม่
</v>
          </cell>
          <cell r="BZ1153"/>
          <cell r="CA1153"/>
          <cell r="CB1153">
            <v>1</v>
          </cell>
          <cell r="CC1153"/>
          <cell r="CD1153" t="str">
            <v>นายพรมงคล ตาแก้ว</v>
          </cell>
          <cell r="CE1153"/>
          <cell r="CF1153"/>
          <cell r="CG1153"/>
          <cell r="CH1153"/>
          <cell r="CI1153"/>
          <cell r="CJ1153"/>
          <cell r="CK1153"/>
          <cell r="CT1153"/>
          <cell r="CU1153"/>
          <cell r="CV1153"/>
          <cell r="CW1153"/>
        </row>
        <row r="1154">
          <cell r="B1154">
            <v>2633</v>
          </cell>
          <cell r="C1154">
            <v>1149</v>
          </cell>
          <cell r="D1154"/>
          <cell r="E1154"/>
          <cell r="F1154"/>
          <cell r="G1154">
            <v>800013237402</v>
          </cell>
          <cell r="H1154" t="str">
            <v>นางสาว</v>
          </cell>
          <cell r="I1154" t="str">
            <v>นันทิยา</v>
          </cell>
          <cell r="J1154" t="str">
            <v>นวฐิติกุล</v>
          </cell>
          <cell r="K1154" t="str">
            <v>3-5701-01673-34-5</v>
          </cell>
          <cell r="L1154" t="str">
            <v>ท่าแพ</v>
          </cell>
          <cell r="M1154" t="str">
            <v>เชียงใหม่ 1</v>
          </cell>
          <cell r="N1154">
            <v>8</v>
          </cell>
          <cell r="O1154" t="str">
            <v>สินเชื่อเพื่อพัฒนากลุ่มอาชีพ (พัฒนาชีวิตครู)</v>
          </cell>
          <cell r="P1154"/>
          <cell r="Q1154"/>
          <cell r="R1154"/>
          <cell r="S1154" t="str">
            <v>จังหวัดเชียงใหม่</v>
          </cell>
          <cell r="T1154" t="str">
            <v>ผบ1244</v>
          </cell>
          <cell r="U1154">
            <v>2561</v>
          </cell>
          <cell r="V1154" t="str">
            <v>ผบ1730</v>
          </cell>
          <cell r="W1154">
            <v>2561</v>
          </cell>
          <cell r="X1154"/>
          <cell r="Y1154"/>
          <cell r="Z1154"/>
          <cell r="AA1154">
            <v>26</v>
          </cell>
          <cell r="AB1154">
            <v>7</v>
          </cell>
          <cell r="AC1154">
            <v>2561</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สืบแล้ว รายงานผลสืบ 31/7/2567</v>
          </cell>
          <cell r="BC1154">
            <v>3000</v>
          </cell>
          <cell r="BD1154">
            <v>11</v>
          </cell>
          <cell r="BE1154">
            <v>2</v>
          </cell>
          <cell r="BF1154">
            <v>2568</v>
          </cell>
          <cell r="BG1154">
            <v>0</v>
          </cell>
          <cell r="BH1154" t="str">
            <v>-</v>
          </cell>
          <cell r="BI1154" t="str">
            <v>-</v>
          </cell>
          <cell r="BJ1154" t="str">
            <v>-</v>
          </cell>
          <cell r="BK1154">
            <v>0</v>
          </cell>
          <cell r="BL1154">
            <v>5025</v>
          </cell>
          <cell r="BM1154">
            <v>0</v>
          </cell>
          <cell r="BN1154" t="str">
            <v/>
          </cell>
          <cell r="BO1154" t="str">
            <v/>
          </cell>
          <cell r="BP1154" t="str">
            <v/>
          </cell>
          <cell r="BQ1154" t="str">
            <v>-</v>
          </cell>
          <cell r="BR1154" t="str">
            <v>-</v>
          </cell>
          <cell r="BS1154" t="str">
            <v>-</v>
          </cell>
          <cell r="BT1154" t="str">
            <v>นางสาวนันทิยา นวฐิติกุล</v>
          </cell>
          <cell r="BU1154">
            <v>0</v>
          </cell>
          <cell r="BV1154"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4"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4" t="str">
            <v>3-5701-01673-34-5
5-5804-00019-03-1
3-5019-00506-27-1
3-5407-00306-27-7
3-5705-00753-22-9
3-5014-00192-50-1
3-6707-00461-27-1
3-3609-00285-92-5
3-5006-00188-77-9
3-5803-00038-11-9</v>
          </cell>
          <cell r="BY1154"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4" t="str">
            <v>พบ</v>
          </cell>
          <cell r="CA1154"/>
          <cell r="CB1154">
            <v>10</v>
          </cell>
          <cell r="CC1154" t="str">
            <v>นุสบา</v>
          </cell>
          <cell r="CD1154"/>
          <cell r="CE1154"/>
          <cell r="CF1154"/>
          <cell r="CG1154"/>
          <cell r="CH1154"/>
          <cell r="CI1154"/>
          <cell r="CJ1154"/>
          <cell r="CK1154"/>
          <cell r="CT1154">
            <v>243852</v>
          </cell>
          <cell r="CU1154"/>
          <cell r="CV1154"/>
          <cell r="CW1154"/>
        </row>
        <row r="1155">
          <cell r="B1155">
            <v>2634</v>
          </cell>
          <cell r="C1155">
            <v>1150</v>
          </cell>
          <cell r="D1155"/>
          <cell r="E1155"/>
          <cell r="F1155"/>
          <cell r="G1155">
            <v>800038185768</v>
          </cell>
          <cell r="H1155" t="str">
            <v>นาย</v>
          </cell>
          <cell r="I1155" t="str">
            <v>ณัฐวัฒน์</v>
          </cell>
          <cell r="J1155" t="str">
            <v>วรเมธากร</v>
          </cell>
          <cell r="K1155" t="str">
            <v>1-5099-00538-23-8</v>
          </cell>
          <cell r="L1155" t="str">
            <v>ท่าแพ</v>
          </cell>
          <cell r="M1155" t="str">
            <v>เชียงใหม่ 1</v>
          </cell>
          <cell r="N1155">
            <v>8</v>
          </cell>
          <cell r="O1155"/>
          <cell r="P1155"/>
          <cell r="Q1155"/>
          <cell r="R1155"/>
          <cell r="S1155" t="str">
            <v>แขวงเชียงใหม่</v>
          </cell>
          <cell r="T1155" t="str">
            <v>ผบ.4830</v>
          </cell>
          <cell r="U1155">
            <v>2562</v>
          </cell>
          <cell r="V1155" t="str">
            <v>ผบ.4990</v>
          </cell>
          <cell r="W1155">
            <v>2562</v>
          </cell>
          <cell r="X1155"/>
          <cell r="Y1155"/>
          <cell r="Z1155"/>
          <cell r="AA1155">
            <v>16</v>
          </cell>
          <cell r="AB1155">
            <v>6</v>
          </cell>
          <cell r="AC1155">
            <v>2562</v>
          </cell>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ปิดบัญชี</v>
          </cell>
          <cell r="BC1155">
            <v>1200</v>
          </cell>
          <cell r="BD1155">
            <v>30</v>
          </cell>
          <cell r="BE1155">
            <v>4</v>
          </cell>
          <cell r="BF1155">
            <v>2568</v>
          </cell>
          <cell r="BG1155">
            <v>0</v>
          </cell>
          <cell r="BH1155" t="str">
            <v>-</v>
          </cell>
          <cell r="BI1155" t="str">
            <v>-</v>
          </cell>
          <cell r="BJ1155" t="str">
            <v>-</v>
          </cell>
          <cell r="BK1155">
            <v>0</v>
          </cell>
          <cell r="BL1155">
            <v>2140</v>
          </cell>
          <cell r="BM1155">
            <v>0</v>
          </cell>
          <cell r="BN1155" t="str">
            <v/>
          </cell>
          <cell r="BO1155" t="str">
            <v/>
          </cell>
          <cell r="BP1155" t="str">
            <v/>
          </cell>
          <cell r="BQ1155" t="str">
            <v>-</v>
          </cell>
          <cell r="BR1155" t="str">
            <v>-</v>
          </cell>
          <cell r="BS1155" t="str">
            <v>-</v>
          </cell>
          <cell r="BT1155" t="str">
            <v>นายณัฐวัฒน์ วรเมธากร</v>
          </cell>
          <cell r="BU1155">
            <v>0</v>
          </cell>
          <cell r="BV1155" t="str">
            <v>1.นายณัฐวัฒน์  วรเมธากร 
2.นางสาวอัมภิกา  จาปัญญะ 
3.นางสาวนิภาพร  ทุกอย่าง
4.นายโสภณ  พรมจิตต์</v>
          </cell>
          <cell r="BW1155" t="str">
            <v>จำเลยที่ 1
จำเลยที่ 2
จำเลยที่ 3
คู่สมรสจำเลยที่ 3</v>
          </cell>
          <cell r="BX1155" t="str">
            <v>1-5099-00538-23-8
1-5099-00527-82-1
1-5009-00020-25-7
5-5703-00111-03-3</v>
          </cell>
          <cell r="BY1155"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5"/>
          <cell r="CA1155"/>
          <cell r="CB1155">
            <v>4</v>
          </cell>
          <cell r="CC1155"/>
          <cell r="CD1155" t="str">
            <v>นายณัฐวัฒน์ วรเมธากร</v>
          </cell>
          <cell r="CE1155"/>
          <cell r="CF1155"/>
          <cell r="CG1155"/>
          <cell r="CH1155"/>
          <cell r="CI1155"/>
          <cell r="CJ1155"/>
          <cell r="CK1155"/>
          <cell r="CT1155"/>
          <cell r="CU1155"/>
          <cell r="CV1155"/>
          <cell r="CW1155"/>
        </row>
        <row r="1156">
          <cell r="B1156">
            <v>2635</v>
          </cell>
          <cell r="C1156">
            <v>1151</v>
          </cell>
          <cell r="D1156"/>
          <cell r="E1156"/>
          <cell r="F1156"/>
          <cell r="G1156">
            <v>800052127449</v>
          </cell>
          <cell r="H1156" t="str">
            <v>นาย</v>
          </cell>
          <cell r="I1156" t="str">
            <v>ดาวชัย</v>
          </cell>
          <cell r="J1156" t="str">
            <v>สุกันทา</v>
          </cell>
          <cell r="K1156" t="str">
            <v>3-5019-00289-70-9</v>
          </cell>
          <cell r="L1156" t="str">
            <v>สารภี</v>
          </cell>
          <cell r="M1156" t="str">
            <v>เชียงใหม่ 3</v>
          </cell>
          <cell r="N1156">
            <v>8</v>
          </cell>
          <cell r="O1156" t="str">
            <v>สินเชื่อธนาคารประชาชน</v>
          </cell>
          <cell r="P1156" t="str">
            <v>1.บุคคลค้ำประกัน</v>
          </cell>
          <cell r="Q1156">
            <v>60991.31</v>
          </cell>
          <cell r="R1156">
            <v>38864.449999999997</v>
          </cell>
          <cell r="S1156" t="str">
            <v>แขวงเชียงใหม่</v>
          </cell>
          <cell r="T1156" t="str">
            <v>ผบE9605</v>
          </cell>
          <cell r="U1156">
            <v>2566</v>
          </cell>
          <cell r="V1156" t="str">
            <v>ผบE10980</v>
          </cell>
          <cell r="W1156">
            <v>2566</v>
          </cell>
          <cell r="X1156"/>
          <cell r="Y1156"/>
          <cell r="Z1156"/>
          <cell r="AA1156">
            <v>17</v>
          </cell>
          <cell r="AB1156">
            <v>11</v>
          </cell>
          <cell r="AC1156">
            <v>2566</v>
          </cell>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รายงานผลสืบทรัพย์ 11/9/2567</v>
          </cell>
          <cell r="BC1156">
            <v>1800</v>
          </cell>
          <cell r="BD1156">
            <v>11</v>
          </cell>
          <cell r="BE1156">
            <v>4</v>
          </cell>
          <cell r="BF1156">
            <v>2568</v>
          </cell>
          <cell r="BG1156">
            <v>0</v>
          </cell>
          <cell r="BH1156" t="str">
            <v>-</v>
          </cell>
          <cell r="BI1156" t="str">
            <v>-</v>
          </cell>
          <cell r="BJ1156" t="str">
            <v>-</v>
          </cell>
          <cell r="BK1156">
            <v>0</v>
          </cell>
          <cell r="BL1156">
            <v>3390</v>
          </cell>
          <cell r="BM1156">
            <v>0</v>
          </cell>
          <cell r="BN1156" t="str">
            <v/>
          </cell>
          <cell r="BO1156" t="str">
            <v/>
          </cell>
          <cell r="BP1156" t="str">
            <v/>
          </cell>
          <cell r="BQ1156" t="str">
            <v>-</v>
          </cell>
          <cell r="BR1156" t="str">
            <v>-</v>
          </cell>
          <cell r="BS1156" t="str">
            <v>-</v>
          </cell>
          <cell r="BT1156" t="str">
            <v>นายดาวชัย สุกันทา</v>
          </cell>
          <cell r="BU1156">
            <v>888166010339</v>
          </cell>
          <cell r="BV1156"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6" t="str">
            <v>จำเลยที่ 1
คู่สมรสจำเลยที่ 1
จำเลยที่ 2
คู่สมรสจำเลยที่ 2
จำเลยที่ 3
คู่สมรสจำเลยที่ 3</v>
          </cell>
          <cell r="BX1156" t="str">
            <v>3-5019-00289-70-9
3-5012-00094-42-5
3-5019-00299-85-2
1-5099-00849-06-3
3-5019-00289-83-1
3-5019-00289-09-1</v>
          </cell>
          <cell r="BY1156"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6" t="str">
            <v>พบทรัพย์</v>
          </cell>
          <cell r="CA1156"/>
          <cell r="CB1156"/>
          <cell r="CC1156" t="str">
            <v>วชิราภรณ์</v>
          </cell>
          <cell r="CD1156" t="str">
            <v>นายดาวชัย สุกันทา</v>
          </cell>
          <cell r="CE1156"/>
          <cell r="CF1156"/>
          <cell r="CG1156"/>
          <cell r="CH1156"/>
          <cell r="CI1156"/>
          <cell r="CJ1156"/>
          <cell r="CK1156"/>
          <cell r="CT1156">
            <v>243902</v>
          </cell>
          <cell r="CU1156"/>
          <cell r="CV1156"/>
          <cell r="CW1156"/>
        </row>
        <row r="1157">
          <cell r="B1157">
            <v>2636</v>
          </cell>
          <cell r="C1157">
            <v>1152</v>
          </cell>
          <cell r="D1157"/>
          <cell r="E1157"/>
          <cell r="F1157"/>
          <cell r="G1157">
            <v>800087714260</v>
          </cell>
          <cell r="H1157" t="str">
            <v>นาย</v>
          </cell>
          <cell r="I1157" t="str">
            <v>ทีแป</v>
          </cell>
          <cell r="J1157" t="str">
            <v>จารุเมธาวี</v>
          </cell>
          <cell r="K1157" t="str">
            <v>3-5003-00105-99-1</v>
          </cell>
          <cell r="L1157" t="str">
            <v>แม่แจ่ม</v>
          </cell>
          <cell r="M1157" t="str">
            <v>เชียงใหม่ 3</v>
          </cell>
          <cell r="N1157">
            <v>8</v>
          </cell>
          <cell r="O1157"/>
          <cell r="P1157"/>
          <cell r="Q1157"/>
          <cell r="R1157"/>
          <cell r="S1157" t="str">
            <v>จังหวัดฮอด</v>
          </cell>
          <cell r="T1157" t="str">
            <v>ผบE715</v>
          </cell>
          <cell r="U1157">
            <v>2566</v>
          </cell>
          <cell r="V1157" t="str">
            <v>ผบE898</v>
          </cell>
          <cell r="W1157">
            <v>2566</v>
          </cell>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นายทีแป จารุเมธาวี</v>
          </cell>
          <cell r="BU1157">
            <v>0</v>
          </cell>
          <cell r="BV1157"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7" t="str">
            <v>จำเลยที่ 1
คู่สมรสจำเลยที่ 1
จำเลยที่ 2
คู่สมรสจำเลยที่ 2
จำเลยที่ 3</v>
          </cell>
          <cell r="BX1157" t="str">
            <v xml:space="preserve">3-5003-00105-99-1
2-5003-00003-68-6
2-5003-00032-26-1
2-5003-00030-84-5
2-5003-00016-64-8
</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T1157"/>
          <cell r="CU1157"/>
          <cell r="CV1157"/>
          <cell r="CW1157"/>
        </row>
        <row r="1158">
          <cell r="B1158">
            <v>2637</v>
          </cell>
          <cell r="C1158">
            <v>1153</v>
          </cell>
          <cell r="D1158"/>
          <cell r="E1158"/>
          <cell r="F1158"/>
          <cell r="G1158">
            <v>843052005547</v>
          </cell>
          <cell r="H1158" t="str">
            <v>นาย</v>
          </cell>
          <cell r="I1158" t="str">
            <v>สุขคำ</v>
          </cell>
          <cell r="J1158" t="str">
            <v>ป๊อกแก้ว</v>
          </cell>
          <cell r="K1158" t="str">
            <v>3 5011 00244 34 4</v>
          </cell>
          <cell r="L1158" t="str">
            <v>หนองหอย</v>
          </cell>
          <cell r="M1158" t="str">
            <v>เชียงใหม่ 1</v>
          </cell>
          <cell r="N1158">
            <v>8</v>
          </cell>
          <cell r="O1158"/>
          <cell r="P1158"/>
          <cell r="Q1158"/>
          <cell r="R1158"/>
          <cell r="S1158" t="str">
            <v>จังหวัดเชียงใหม่</v>
          </cell>
          <cell r="T1158" t="str">
            <v>ผบE1518</v>
          </cell>
          <cell r="U1158">
            <v>2566</v>
          </cell>
          <cell r="V1158" t="str">
            <v>ผบE1902</v>
          </cell>
          <cell r="W1158">
            <v>2566</v>
          </cell>
          <cell r="X1158">
            <v>16</v>
          </cell>
          <cell r="Y1158">
            <v>10</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สืบแล้ว รายงานผล 5/7/2567</v>
          </cell>
          <cell r="BC1158" t="str">
            <v/>
          </cell>
          <cell r="BD1158" t="str">
            <v/>
          </cell>
          <cell r="BE1158" t="str">
            <v/>
          </cell>
          <cell r="BF1158" t="str">
            <v/>
          </cell>
          <cell r="BG1158" t="str">
            <v/>
          </cell>
          <cell r="BH1158" t="str">
            <v/>
          </cell>
          <cell r="BI1158" t="str">
            <v/>
          </cell>
          <cell r="BJ1158" t="str">
            <v/>
          </cell>
          <cell r="BK1158" t="str">
            <v/>
          </cell>
          <cell r="BL1158" t="str">
            <v/>
          </cell>
          <cell r="BM1158" t="str">
            <v/>
          </cell>
          <cell r="BN1158" t="str">
            <v/>
          </cell>
          <cell r="BO1158" t="str">
            <v/>
          </cell>
          <cell r="BP1158" t="str">
            <v/>
          </cell>
          <cell r="BQ1158" t="str">
            <v/>
          </cell>
          <cell r="BR1158" t="str">
            <v/>
          </cell>
          <cell r="BS1158" t="str">
            <v/>
          </cell>
          <cell r="BT1158" t="str">
            <v>นายสุขคำ ป๊อกแก้ว</v>
          </cell>
          <cell r="BU1158">
            <v>0</v>
          </cell>
          <cell r="BV1158" t="str">
            <v xml:space="preserve">1.นายสุขคำ  ป๊อกแก้ว 
2.นางผ่องพรรณ  ทองข่าย </v>
          </cell>
          <cell r="BW1158" t="str">
            <v>จำเลยที่ 1
คู่สมรสจำเลยที่ 1</v>
          </cell>
          <cell r="BX1158" t="str">
            <v>3-5011-00244-34-4
3-5020-00104-52-5</v>
          </cell>
          <cell r="BY1158"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8"/>
          <cell r="CA1158"/>
          <cell r="CB1158">
            <v>2</v>
          </cell>
          <cell r="CC1158"/>
          <cell r="CD1158" t="str">
            <v>นายสุขคำ ป๊อกแก้ว</v>
          </cell>
          <cell r="CE1158"/>
          <cell r="CF1158"/>
          <cell r="CG1158"/>
          <cell r="CH1158"/>
          <cell r="CI1158"/>
          <cell r="CJ1158"/>
          <cell r="CK1158"/>
          <cell r="CT1158"/>
          <cell r="CU1158"/>
          <cell r="CV1158"/>
          <cell r="CW1158"/>
        </row>
        <row r="1159">
          <cell r="B1159">
            <v>2638</v>
          </cell>
          <cell r="C1159">
            <v>1154</v>
          </cell>
          <cell r="D1159"/>
          <cell r="E1159"/>
          <cell r="F1159"/>
          <cell r="G1159">
            <v>800087714468</v>
          </cell>
          <cell r="H1159" t="str">
            <v>นาย</v>
          </cell>
          <cell r="I1159" t="str">
            <v>ยุทรพัทธ์</v>
          </cell>
          <cell r="J1159" t="str">
            <v>พรพชรเดช</v>
          </cell>
          <cell r="K1159" t="str">
            <v>2-5003-00016-64-8</v>
          </cell>
          <cell r="L1159" t="str">
            <v>แม่แจ่ม</v>
          </cell>
          <cell r="M1159" t="str">
            <v>เชียงใหม่ 3</v>
          </cell>
          <cell r="N1159">
            <v>8</v>
          </cell>
          <cell r="O1159"/>
          <cell r="P1159"/>
          <cell r="Q1159"/>
          <cell r="R1159"/>
          <cell r="S1159" t="str">
            <v>จังหวัดฮอด</v>
          </cell>
          <cell r="T1159" t="str">
            <v>ผบE707</v>
          </cell>
          <cell r="U1159">
            <v>2566</v>
          </cell>
          <cell r="V1159" t="str">
            <v>ผบE897</v>
          </cell>
          <cell r="W1159">
            <v>2566</v>
          </cell>
          <cell r="X1159">
            <v>26</v>
          </cell>
          <cell r="Y1159">
            <v>7</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นายยุทรพัทธ์ พรพชรเดช</v>
          </cell>
          <cell r="BU1159">
            <v>0</v>
          </cell>
          <cell r="BV1159"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9" t="str">
            <v>จำเลยที่ 1
จำเลยที่ 2
คู่สมรสจำเลยที่ 2
จำเลยที่ 3
คู่สมรสจำเลยที่ 3</v>
          </cell>
          <cell r="BX1159" t="str">
            <v>2-5003-00016-64-8
2-5003-00032-26-1
2-5003-00030-84-5
3-5003-00105-99-1
2-5003-00003-68-6</v>
          </cell>
          <cell r="BY11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9"/>
          <cell r="CA1159"/>
          <cell r="CB1159"/>
          <cell r="CC1159"/>
          <cell r="CD1159"/>
          <cell r="CE1159"/>
          <cell r="CF1159"/>
          <cell r="CG1159"/>
          <cell r="CH1159"/>
          <cell r="CI1159"/>
          <cell r="CJ1159"/>
          <cell r="CK1159"/>
          <cell r="CT1159"/>
          <cell r="CU1159"/>
          <cell r="CV1159"/>
          <cell r="CW1159"/>
        </row>
        <row r="1160">
          <cell r="B1160">
            <v>2639</v>
          </cell>
          <cell r="C1160">
            <v>1155</v>
          </cell>
          <cell r="D1160"/>
          <cell r="E1160"/>
          <cell r="F1160"/>
          <cell r="G1160">
            <v>800068913345</v>
          </cell>
          <cell r="H1160" t="str">
            <v>นางสาว</v>
          </cell>
          <cell r="I1160" t="str">
            <v>ชุลีมาส</v>
          </cell>
          <cell r="J1160" t="str">
            <v>บุญเทียม</v>
          </cell>
          <cell r="K1160" t="str">
            <v>1-5003-00016-88-7</v>
          </cell>
          <cell r="L1160" t="str">
            <v>แม่แจ่ม</v>
          </cell>
          <cell r="M1160" t="str">
            <v>เชียงใหม่ 3</v>
          </cell>
          <cell r="N1160">
            <v>8</v>
          </cell>
          <cell r="O1160" t="str">
            <v>สินเชื่อธนาคารประชาชน</v>
          </cell>
          <cell r="P1160"/>
          <cell r="Q1160"/>
          <cell r="R1160"/>
          <cell r="S1160" t="str">
            <v>จังหวัดฮอด</v>
          </cell>
          <cell r="T1160" t="str">
            <v>ผบE720</v>
          </cell>
          <cell r="U1160">
            <v>2566</v>
          </cell>
          <cell r="V1160" t="str">
            <v>ผบE904</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16/8/2567</v>
          </cell>
          <cell r="BC1160">
            <v>1800</v>
          </cell>
          <cell r="BD1160">
            <v>26</v>
          </cell>
          <cell r="BE1160">
            <v>3</v>
          </cell>
          <cell r="BF1160">
            <v>2568</v>
          </cell>
          <cell r="BG1160">
            <v>0</v>
          </cell>
          <cell r="BH1160" t="str">
            <v>-</v>
          </cell>
          <cell r="BI1160" t="str">
            <v>-</v>
          </cell>
          <cell r="BJ1160" t="str">
            <v>-</v>
          </cell>
          <cell r="BK1160">
            <v>0</v>
          </cell>
          <cell r="BL1160">
            <v>2825</v>
          </cell>
          <cell r="BM1160">
            <v>0</v>
          </cell>
          <cell r="BN1160">
            <v>26</v>
          </cell>
          <cell r="BO1160">
            <v>5</v>
          </cell>
          <cell r="BP1160">
            <v>2568</v>
          </cell>
          <cell r="BQ1160" t="str">
            <v>-</v>
          </cell>
          <cell r="BR1160" t="str">
            <v>-</v>
          </cell>
          <cell r="BS1160" t="str">
            <v>-</v>
          </cell>
          <cell r="BT1160" t="str">
            <v>นางสาวชุลีมาส บุญเทียม</v>
          </cell>
          <cell r="BU1160">
            <v>0</v>
          </cell>
          <cell r="BV1160"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60" t="str">
            <v>จำเลยที่ 1
คู่สมรสจำเลยที่ 1
จำเลยที่ 2
คู่สมรสจำเลยที่ 2
จำเลยที่ 3
คู่สมรสจำเลยที่ 3
คู่สมรสจำเลยที่ 2
จำเลยที่ 3</v>
          </cell>
          <cell r="BX1160" t="str">
            <v>1-5003-00016-88-7
1-5099-00925-89-4
3-5003-00235-19-4
3-5003-00046-36-7
3-5003-00053-13-4
3-5003-00053-12-6</v>
          </cell>
          <cell r="BY1160"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60"/>
          <cell r="CA1160"/>
          <cell r="CB1160"/>
          <cell r="CC1160"/>
          <cell r="CD1160" t="str">
            <v>นางสาวชุลีมาส บุญเทียม</v>
          </cell>
          <cell r="CE1160"/>
          <cell r="CF1160"/>
          <cell r="CG1160"/>
          <cell r="CH1160"/>
          <cell r="CI1160"/>
          <cell r="CJ1160"/>
          <cell r="CK1160"/>
          <cell r="CT1160"/>
          <cell r="CU1160"/>
          <cell r="CV1160"/>
          <cell r="CW1160"/>
        </row>
        <row r="1161">
          <cell r="B1161">
            <v>2640</v>
          </cell>
          <cell r="C1161">
            <v>1156</v>
          </cell>
          <cell r="D1161"/>
          <cell r="E1161"/>
          <cell r="F1161"/>
          <cell r="G1161">
            <v>800058546105</v>
          </cell>
          <cell r="H1161" t="str">
            <v>นาย</v>
          </cell>
          <cell r="I1161" t="str">
            <v>ณัฐวุฒิ</v>
          </cell>
          <cell r="J1161" t="str">
            <v>สุนันตา</v>
          </cell>
          <cell r="K1161" t="str">
            <v>1-5003-00106-49-5</v>
          </cell>
          <cell r="L1161" t="str">
            <v>แม่แจ่ม</v>
          </cell>
          <cell r="M1161" t="str">
            <v>เชียงใหม่ 3</v>
          </cell>
          <cell r="N1161">
            <v>8</v>
          </cell>
          <cell r="O1161"/>
          <cell r="P1161"/>
          <cell r="Q1161"/>
          <cell r="R1161"/>
          <cell r="S1161" t="str">
            <v>แขวงเชียงใหม่</v>
          </cell>
          <cell r="T1161" t="str">
            <v>ผบE6890</v>
          </cell>
          <cell r="U1161">
            <v>2566</v>
          </cell>
          <cell r="V1161" t="str">
            <v>ผบE11045</v>
          </cell>
          <cell r="W1161">
            <v>2566</v>
          </cell>
          <cell r="X1161">
            <v>20</v>
          </cell>
          <cell r="Y1161">
            <v>11</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สืบทรัพย์ (คำสั่ง 18/1/2567) // รายงานวันที่ 26/7/2567</v>
          </cell>
          <cell r="BC1161" t="str">
            <v/>
          </cell>
          <cell r="BD1161" t="str">
            <v/>
          </cell>
          <cell r="BE1161" t="str">
            <v/>
          </cell>
          <cell r="BF1161" t="str">
            <v/>
          </cell>
          <cell r="BG1161" t="str">
            <v/>
          </cell>
          <cell r="BH1161" t="str">
            <v/>
          </cell>
          <cell r="BI1161" t="str">
            <v/>
          </cell>
          <cell r="BJ1161" t="str">
            <v/>
          </cell>
          <cell r="BK1161" t="str">
            <v/>
          </cell>
          <cell r="BL1161" t="str">
            <v/>
          </cell>
          <cell r="BM1161" t="str">
            <v/>
          </cell>
          <cell r="BN1161" t="str">
            <v/>
          </cell>
          <cell r="BO1161" t="str">
            <v/>
          </cell>
          <cell r="BP1161" t="str">
            <v/>
          </cell>
          <cell r="BQ1161" t="str">
            <v/>
          </cell>
          <cell r="BR1161" t="str">
            <v/>
          </cell>
          <cell r="BS1161" t="str">
            <v/>
          </cell>
          <cell r="BT1161" t="str">
            <v>นายณัฐวุฒิ สุนันตา</v>
          </cell>
          <cell r="BU1161">
            <v>0</v>
          </cell>
          <cell r="BV1161"/>
          <cell r="BW1161" t="str">
            <v>จำเลยที่ 1
จำเลยที่ 2
คู่สมรสจำเลยที่ 2
จำเลยที่ 3
คู่สมรสจำเลยที่ 3</v>
          </cell>
          <cell r="BX1161" t="str">
            <v>1-5003-00106-49-5
1-5003-00071-48-9
3-5201-01513-41-1
3-5003-00092-41-5
3-5003-00095-53-8</v>
          </cell>
          <cell r="BY1161"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61" t="str">
            <v>ไม่พบ</v>
          </cell>
          <cell r="CA1161"/>
          <cell r="CB1161"/>
          <cell r="CC1161"/>
          <cell r="CD1161"/>
          <cell r="CE1161"/>
          <cell r="CF1161"/>
          <cell r="CG1161"/>
          <cell r="CH1161"/>
          <cell r="CI1161"/>
          <cell r="CJ1161"/>
          <cell r="CK1161"/>
          <cell r="CT1161"/>
          <cell r="CU1161"/>
          <cell r="CV1161"/>
          <cell r="CW1161"/>
        </row>
        <row r="1162">
          <cell r="B1162">
            <v>2641</v>
          </cell>
          <cell r="C1162">
            <v>1157</v>
          </cell>
          <cell r="D1162"/>
          <cell r="E1162"/>
          <cell r="F1162"/>
          <cell r="G1162">
            <v>800074624860</v>
          </cell>
          <cell r="H1162" t="str">
            <v>นาย</v>
          </cell>
          <cell r="I1162" t="str">
            <v>สุทัศน์</v>
          </cell>
          <cell r="J1162" t="str">
            <v>ยงศักดิ์วัฒน์</v>
          </cell>
          <cell r="K1162" t="str">
            <v>3-5003-00383-34-7</v>
          </cell>
          <cell r="L1162" t="str">
            <v>แม่แจ่ม</v>
          </cell>
          <cell r="M1162" t="str">
            <v>เชียงใหม่ 3</v>
          </cell>
          <cell r="N1162">
            <v>8</v>
          </cell>
          <cell r="O1162"/>
          <cell r="P1162"/>
          <cell r="Q1162"/>
          <cell r="R1162"/>
          <cell r="S1162" t="str">
            <v>จังหวัดฮอด</v>
          </cell>
          <cell r="T1162" t="str">
            <v>ผบE710</v>
          </cell>
          <cell r="U1162">
            <v>2566</v>
          </cell>
          <cell r="V1162" t="str">
            <v>ผบE901</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สืบทรัพย์ (คำสั่ง 18/1/2567) // รายงานวันที่ 26/7/2567</v>
          </cell>
          <cell r="BC1162" t="str">
            <v/>
          </cell>
          <cell r="BD1162" t="str">
            <v/>
          </cell>
          <cell r="BE1162" t="str">
            <v/>
          </cell>
          <cell r="BF1162" t="str">
            <v/>
          </cell>
          <cell r="BG1162" t="str">
            <v/>
          </cell>
          <cell r="BH1162" t="str">
            <v/>
          </cell>
          <cell r="BI1162" t="str">
            <v/>
          </cell>
          <cell r="BJ1162" t="str">
            <v/>
          </cell>
          <cell r="BK1162" t="str">
            <v/>
          </cell>
          <cell r="BL1162" t="str">
            <v/>
          </cell>
          <cell r="BM1162" t="str">
            <v/>
          </cell>
          <cell r="BN1162" t="str">
            <v/>
          </cell>
          <cell r="BO1162" t="str">
            <v/>
          </cell>
          <cell r="BP1162" t="str">
            <v/>
          </cell>
          <cell r="BQ1162" t="str">
            <v/>
          </cell>
          <cell r="BR1162" t="str">
            <v/>
          </cell>
          <cell r="BS1162" t="str">
            <v/>
          </cell>
          <cell r="BT1162" t="str">
            <v>นายสุทัศน์ ยงศักดิ์วัฒน์</v>
          </cell>
          <cell r="BU1162">
            <v>0</v>
          </cell>
          <cell r="BV1162"/>
          <cell r="BW1162" t="str">
            <v>จำเลยที่ 1
คู่สมรสจำเลยที่ 1
จำเลยที่ 2
คู่สมรสจำเลยที่ 2
จำเลยที่ 3
๕สมรสจำเลยที่ 3</v>
          </cell>
          <cell r="BX1162" t="str">
            <v>3-5003-00383-34-7
3-5003-00447-96-5
3-5003-00382-14-6
2-5003-00031-98-1
3-5003-00382-58-8
2-5001-00016-31-8</v>
          </cell>
          <cell r="BY11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2" t="str">
            <v>ไม่พบ</v>
          </cell>
          <cell r="CA1162"/>
          <cell r="CB1162"/>
          <cell r="CC1162"/>
          <cell r="CD1162"/>
          <cell r="CE1162"/>
          <cell r="CF1162"/>
          <cell r="CG1162"/>
          <cell r="CH1162"/>
          <cell r="CI1162"/>
          <cell r="CJ1162"/>
          <cell r="CK1162"/>
          <cell r="CT1162"/>
          <cell r="CU1162"/>
          <cell r="CV1162"/>
          <cell r="CW1162"/>
        </row>
        <row r="1163">
          <cell r="B1163">
            <v>2642</v>
          </cell>
          <cell r="C1163">
            <v>1158</v>
          </cell>
          <cell r="D1163"/>
          <cell r="E1163"/>
          <cell r="F1163"/>
          <cell r="G1163">
            <v>800041303580</v>
          </cell>
          <cell r="H1163" t="str">
            <v>นางสาว</v>
          </cell>
          <cell r="I1163" t="str">
            <v>จันทร์</v>
          </cell>
          <cell r="J1163" t="str">
            <v>เป็งติ๊บ</v>
          </cell>
          <cell r="K1163" t="str">
            <v>3-5017-00199-03-0</v>
          </cell>
          <cell r="L1163" t="str">
            <v>ดอยเต่า</v>
          </cell>
          <cell r="M1163" t="str">
            <v>เชียงใหม่ 3</v>
          </cell>
          <cell r="N1163">
            <v>8</v>
          </cell>
          <cell r="O1163" t="str">
            <v>สินเชื่อพัฒนาองค์กรชุมชน (รายบุคคล)</v>
          </cell>
          <cell r="P1163"/>
          <cell r="Q1163"/>
          <cell r="R1163"/>
          <cell r="S1163" t="str">
            <v>จังหวัดฮอด</v>
          </cell>
          <cell r="T1163" t="str">
            <v>ผบE719</v>
          </cell>
          <cell r="U1163">
            <v>2566</v>
          </cell>
          <cell r="V1163" t="str">
            <v>ผบE899</v>
          </cell>
          <cell r="W1163">
            <v>2566</v>
          </cell>
          <cell r="X1163">
            <v>26</v>
          </cell>
          <cell r="Y1163">
            <v>7</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v>1500</v>
          </cell>
          <cell r="BD1163">
            <v>17</v>
          </cell>
          <cell r="BE1163">
            <v>2</v>
          </cell>
          <cell r="BF1163">
            <v>2568</v>
          </cell>
          <cell r="BG1163">
            <v>0</v>
          </cell>
          <cell r="BH1163" t="str">
            <v>-</v>
          </cell>
          <cell r="BI1163" t="str">
            <v>-</v>
          </cell>
          <cell r="BJ1163" t="str">
            <v>-</v>
          </cell>
          <cell r="BK1163">
            <v>0</v>
          </cell>
          <cell r="BL1163">
            <v>1000</v>
          </cell>
          <cell r="BM1163">
            <v>0</v>
          </cell>
          <cell r="BN1163">
            <v>10</v>
          </cell>
          <cell r="BO1163">
            <v>4</v>
          </cell>
          <cell r="BP1163">
            <v>2568</v>
          </cell>
          <cell r="BQ1163" t="str">
            <v>-</v>
          </cell>
          <cell r="BR1163" t="str">
            <v>-</v>
          </cell>
          <cell r="BS1163" t="str">
            <v>-</v>
          </cell>
          <cell r="BT1163" t="str">
            <v>นางสาวจันทร์ เป็งติ๊บ</v>
          </cell>
          <cell r="BU1163">
            <v>888166010120</v>
          </cell>
          <cell r="BV1163" t="str">
            <v>1. นางจันทร์ เป็งติ๊บ
2. นายก้าน เป็งติ๊บ
3. นายเทวิน ใจหนู
4. นางสาวธัญญรัตน์ แก้วอินต๊ะ
5. นางสาวสุรีรัตน์ แก้วอินต๊ะ</v>
          </cell>
          <cell r="BW1163" t="str">
            <v>จำเลยที่ 1
คู่สมรสจำเลยที่ 1
จำเลยที่ 2
คู่สมรสจำเลยที่ 2
จำเลยที่ 3</v>
          </cell>
          <cell r="BX1163" t="str">
            <v>3-5017-00199-03-0
3-5099-00777-20-4
3-5017-00035-82-7
3-5017-00201-44-1
1-5017-00052-02-4</v>
          </cell>
          <cell r="BY1163"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3" t="str">
            <v>ไม่พบทรัพย์</v>
          </cell>
          <cell r="CA1163"/>
          <cell r="CB1163">
            <v>5</v>
          </cell>
          <cell r="CC1163" t="str">
            <v>ธิติพร</v>
          </cell>
          <cell r="CD1163"/>
          <cell r="CE1163"/>
          <cell r="CF1163"/>
          <cell r="CG1163"/>
          <cell r="CH1163"/>
          <cell r="CI1163"/>
          <cell r="CJ1163"/>
          <cell r="CK1163"/>
          <cell r="CT1163">
            <v>243840</v>
          </cell>
          <cell r="CU1163"/>
          <cell r="CV1163"/>
          <cell r="CW1163"/>
        </row>
        <row r="1164">
          <cell r="B1164">
            <v>2643</v>
          </cell>
          <cell r="C1164">
            <v>1159</v>
          </cell>
          <cell r="D1164"/>
          <cell r="E1164"/>
          <cell r="F1164"/>
          <cell r="G1164">
            <v>800040741202</v>
          </cell>
          <cell r="H1164" t="str">
            <v>นางสาว</v>
          </cell>
          <cell r="I1164" t="str">
            <v>นันทัชพร</v>
          </cell>
          <cell r="J1164" t="str">
            <v>ไหวยะ</v>
          </cell>
          <cell r="K1164" t="str">
            <v>1-5017-00007-64-9</v>
          </cell>
          <cell r="L1164" t="str">
            <v>ดอยเต่า</v>
          </cell>
          <cell r="M1164" t="str">
            <v>เชียงใหม่ 3</v>
          </cell>
          <cell r="N1164">
            <v>8</v>
          </cell>
          <cell r="O1164" t="str">
            <v>สินเชื่อพัฒนาองค์กรชุมชน (รายบุคคล)</v>
          </cell>
          <cell r="P1164" t="str">
            <v>1.บุคคลค้ำประกัน</v>
          </cell>
          <cell r="Q1164">
            <v>110240.32000000001</v>
          </cell>
          <cell r="R1164">
            <v>46145.81</v>
          </cell>
          <cell r="S1164" t="str">
            <v>จังหวัดฮอด</v>
          </cell>
          <cell r="T1164" t="str">
            <v>ผบE712</v>
          </cell>
          <cell r="U1164">
            <v>2566</v>
          </cell>
          <cell r="V1164" t="str">
            <v>ผบE902</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รายงานสืบทรัพย์ - พบทรัพย์ 27/8/2567</v>
          </cell>
          <cell r="BC1164">
            <v>1500</v>
          </cell>
          <cell r="BD1164">
            <v>17</v>
          </cell>
          <cell r="BE1164">
            <v>2</v>
          </cell>
          <cell r="BF1164">
            <v>2568</v>
          </cell>
          <cell r="BG1164">
            <v>0</v>
          </cell>
          <cell r="BH1164" t="str">
            <v>-</v>
          </cell>
          <cell r="BI1164" t="str">
            <v>-</v>
          </cell>
          <cell r="BJ1164" t="str">
            <v>-</v>
          </cell>
          <cell r="BK1164">
            <v>0</v>
          </cell>
          <cell r="BL1164">
            <v>1370</v>
          </cell>
          <cell r="BM1164">
            <v>0</v>
          </cell>
          <cell r="BN1164">
            <v>10</v>
          </cell>
          <cell r="BO1164">
            <v>4</v>
          </cell>
          <cell r="BP1164">
            <v>2568</v>
          </cell>
          <cell r="BQ1164" t="str">
            <v>-</v>
          </cell>
          <cell r="BR1164" t="str">
            <v>-</v>
          </cell>
          <cell r="BS1164" t="str">
            <v>-</v>
          </cell>
          <cell r="BT1164" t="str">
            <v>นางสาวนันทัชพร ไหวยะ</v>
          </cell>
          <cell r="BU1164">
            <v>888165011200</v>
          </cell>
          <cell r="BV1164" t="str">
            <v>1. นางสาวนันทัชพร ไหวยะ
2. นายอ้วน สุขใจแสน
3. นางทองม้วน สุขใจแสน
4. นางทัศนีย์ ยะมัง
5. นายชิต ยะมัง</v>
          </cell>
          <cell r="BW1164" t="str">
            <v>จำเลยที่ 1
จำเลยที่ 2
คู่สมรสจำเลยที่ 2
จำเลยที่ 3
คู่สมรสจำเลยที่ 3</v>
          </cell>
          <cell r="BX1164" t="str">
            <v>1-5017-00007-64-9
3-5017-00220-73-0
3-5017-00220-74-8
3-5706-00124-99-1
3-5017-00215-99-0</v>
          </cell>
          <cell r="BY1164"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4" t="str">
            <v>พบทรัพย์</v>
          </cell>
          <cell r="CA1164"/>
          <cell r="CB1164">
            <v>5</v>
          </cell>
          <cell r="CC1164" t="str">
            <v>ธิติพร</v>
          </cell>
          <cell r="CD1164"/>
          <cell r="CE1164"/>
          <cell r="CF1164"/>
          <cell r="CG1164"/>
          <cell r="CH1164"/>
          <cell r="CI1164"/>
          <cell r="CJ1164"/>
          <cell r="CK1164"/>
          <cell r="CT1164">
            <v>243857</v>
          </cell>
          <cell r="CU1164"/>
          <cell r="CV1164"/>
          <cell r="CW1164"/>
        </row>
        <row r="1165">
          <cell r="B1165">
            <v>2644</v>
          </cell>
          <cell r="C1165">
            <v>1160</v>
          </cell>
          <cell r="D1165"/>
          <cell r="E1165"/>
          <cell r="F1165"/>
          <cell r="G1165">
            <v>800018455710</v>
          </cell>
          <cell r="H1165" t="str">
            <v>นาย</v>
          </cell>
          <cell r="I1165" t="str">
            <v>สุวิวัตร</v>
          </cell>
          <cell r="J1165" t="str">
            <v>พุทธา</v>
          </cell>
          <cell r="K1165" t="str">
            <v>3-3411-00744-93-4</v>
          </cell>
          <cell r="L1165" t="str">
            <v>ดอยเต่า</v>
          </cell>
          <cell r="M1165" t="str">
            <v>เชียงใหม่ 3</v>
          </cell>
          <cell r="N1165">
            <v>8</v>
          </cell>
          <cell r="O1165" t="str">
            <v>สินเชื่อเพื่อพัฒนากลุ่มอาชีพ, ลูกหนี้ค่าเบี้ยประกันภัยจ่ายแทน</v>
          </cell>
          <cell r="P1165"/>
          <cell r="Q1165"/>
          <cell r="R1165"/>
          <cell r="S1165" t="str">
            <v>จังหวัดฮอด</v>
          </cell>
          <cell r="T1165" t="str">
            <v>ผบE856</v>
          </cell>
          <cell r="U1165">
            <v>2566</v>
          </cell>
          <cell r="V1165" t="str">
            <v>ผบE1101</v>
          </cell>
          <cell r="W1165">
            <v>2566</v>
          </cell>
          <cell r="X1165">
            <v>18</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รายงานผลสืบทรัพย์ (รอบ 1) - ไม่พบทรัพย์ 7/8/2567</v>
          </cell>
          <cell r="BC1165">
            <v>1200</v>
          </cell>
          <cell r="BD1165">
            <v>17</v>
          </cell>
          <cell r="BE1165">
            <v>2</v>
          </cell>
          <cell r="BF1165">
            <v>2568</v>
          </cell>
          <cell r="BG1165">
            <v>0</v>
          </cell>
          <cell r="BH1165" t="str">
            <v>-</v>
          </cell>
          <cell r="BI1165" t="str">
            <v>-</v>
          </cell>
          <cell r="BJ1165" t="str">
            <v>-</v>
          </cell>
          <cell r="BK1165">
            <v>0</v>
          </cell>
          <cell r="BL1165">
            <v>1025</v>
          </cell>
          <cell r="BM1165">
            <v>0</v>
          </cell>
          <cell r="BN1165">
            <v>10</v>
          </cell>
          <cell r="BO1165">
            <v>4</v>
          </cell>
          <cell r="BP1165">
            <v>2568</v>
          </cell>
          <cell r="BQ1165" t="str">
            <v>-</v>
          </cell>
          <cell r="BR1165" t="str">
            <v>-</v>
          </cell>
          <cell r="BS1165" t="str">
            <v>-</v>
          </cell>
          <cell r="BT1165" t="str">
            <v>นายสุวิวัตร พุทธา</v>
          </cell>
          <cell r="BU1165">
            <v>888166010128</v>
          </cell>
          <cell r="BV1165" t="str">
            <v>1. นายสุวิวัฒน์ ดีคำ
2. นางวันทนีย์ ธรรมรักษ์
3. ว่าที่ ร.ต. สุขสันต์ แสนเขื่อนแก้ว
4. นางสาวจริยา เบี้ยพอ</v>
          </cell>
          <cell r="BW1165" t="str">
            <v>จำเลยที่ 1
คู่สมรสจำเลยที่ 1
จำเลยที่ 2
จำเลยที่ 3</v>
          </cell>
          <cell r="BX1165" t="str">
            <v>3-3411-00744-93-4
3-5804-00036-86-0
3-5710-00143-62-7
2-5018-00066-80-7</v>
          </cell>
          <cell r="BY1165"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5" t="str">
            <v>ไม่พบทรัพย์</v>
          </cell>
          <cell r="CA1165"/>
          <cell r="CB1165">
            <v>4</v>
          </cell>
          <cell r="CC1165" t="str">
            <v>ธิติพร</v>
          </cell>
          <cell r="CD1165"/>
          <cell r="CE1165"/>
          <cell r="CF1165"/>
          <cell r="CG1165"/>
          <cell r="CH1165"/>
          <cell r="CI1165"/>
          <cell r="CJ1165"/>
          <cell r="CK1165"/>
          <cell r="CT1165">
            <v>243840</v>
          </cell>
          <cell r="CU1165"/>
          <cell r="CV1165"/>
          <cell r="CW1165"/>
        </row>
        <row r="1166">
          <cell r="B1166">
            <v>2645</v>
          </cell>
          <cell r="C1166">
            <v>1161</v>
          </cell>
          <cell r="D1166"/>
          <cell r="E1166"/>
          <cell r="F1166"/>
          <cell r="G1166">
            <v>800058779797</v>
          </cell>
          <cell r="H1166" t="str">
            <v>นาง</v>
          </cell>
          <cell r="I1166" t="str">
            <v>ธารารัตน์</v>
          </cell>
          <cell r="J1166" t="str">
            <v>ดีคำ</v>
          </cell>
          <cell r="K1166" t="str">
            <v>3-5017-00097-51-2</v>
          </cell>
          <cell r="L1166" t="str">
            <v>ดอยเต่า</v>
          </cell>
          <cell r="M1166" t="str">
            <v>เชียงใหม่ 3</v>
          </cell>
          <cell r="N1166">
            <v>8</v>
          </cell>
          <cell r="O1166" t="str">
            <v>สินเชื่อพัฒนาองค์กรชุมชน (รายบุคคล)</v>
          </cell>
          <cell r="P1166"/>
          <cell r="Q1166"/>
          <cell r="R1166"/>
          <cell r="S1166" t="str">
            <v>จังหวัดฮอด</v>
          </cell>
          <cell r="T1166" t="str">
            <v>ผบE718</v>
          </cell>
          <cell r="U1166">
            <v>2566</v>
          </cell>
          <cell r="V1166" t="str">
            <v>ผบE903</v>
          </cell>
          <cell r="W1166">
            <v>2566</v>
          </cell>
          <cell r="X1166">
            <v>26</v>
          </cell>
          <cell r="Y1166">
            <v>7</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รายงานผลสืบทรัพย์ (รอบ 1) - ไม่พบทรัพย์ 7/8/2567</v>
          </cell>
          <cell r="BC1166">
            <v>1200</v>
          </cell>
          <cell r="BD1166">
            <v>17</v>
          </cell>
          <cell r="BE1166">
            <v>2</v>
          </cell>
          <cell r="BF1166">
            <v>2568</v>
          </cell>
          <cell r="BG1166">
            <v>0</v>
          </cell>
          <cell r="BH1166" t="str">
            <v>-</v>
          </cell>
          <cell r="BI1166" t="str">
            <v>-</v>
          </cell>
          <cell r="BJ1166" t="str">
            <v>-</v>
          </cell>
          <cell r="BK1166">
            <v>0</v>
          </cell>
          <cell r="BL1166">
            <v>740</v>
          </cell>
          <cell r="BM1166">
            <v>0</v>
          </cell>
          <cell r="BN1166">
            <v>10</v>
          </cell>
          <cell r="BO1166">
            <v>4</v>
          </cell>
          <cell r="BP1166">
            <v>2568</v>
          </cell>
          <cell r="BQ1166" t="str">
            <v>-</v>
          </cell>
          <cell r="BR1166" t="str">
            <v>-</v>
          </cell>
          <cell r="BS1166" t="str">
            <v>-</v>
          </cell>
          <cell r="BT1166" t="str">
            <v>นางธารารัตน์ ดีคำ</v>
          </cell>
          <cell r="BU1166">
            <v>888166010126</v>
          </cell>
          <cell r="BV1166" t="str">
            <v>1. นางธารารัตน์ ดีคำ
2. นายสิรวุฒิ สมแก้ว
3. นางสาวชิดชนก แก้วหล้า
4. นายพงศกร ปาทะ</v>
          </cell>
          <cell r="BW1166" t="str">
            <v>จำเลยที่ 1
จำเลยที่ 2
จำเลยที่ 3
คู่สมรสจำเลยที่ 3</v>
          </cell>
          <cell r="BX1166" t="str">
            <v>3-5017-00097-51-2
3-5017-00092-01-4
3-5017-00059-76-9
3-5017-00099-32-9</v>
          </cell>
          <cell r="BY1166"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6" t="str">
            <v>ไม่พบทรัพย์</v>
          </cell>
          <cell r="CA1166"/>
          <cell r="CB1166">
            <v>4</v>
          </cell>
          <cell r="CC1166" t="str">
            <v>ธิติพร</v>
          </cell>
          <cell r="CD1166"/>
          <cell r="CE1166"/>
          <cell r="CF1166"/>
          <cell r="CG1166"/>
          <cell r="CH1166"/>
          <cell r="CI1166"/>
          <cell r="CJ1166"/>
          <cell r="CK1166"/>
          <cell r="CT1166">
            <v>243840</v>
          </cell>
          <cell r="CU1166"/>
          <cell r="CV1166"/>
          <cell r="CW1166"/>
        </row>
        <row r="1167">
          <cell r="B1167">
            <v>2646</v>
          </cell>
          <cell r="C1167">
            <v>1162</v>
          </cell>
          <cell r="D1167"/>
          <cell r="E1167"/>
          <cell r="F1167"/>
          <cell r="G1167">
            <v>800042065428</v>
          </cell>
          <cell r="H1167" t="str">
            <v>นาง</v>
          </cell>
          <cell r="I1167" t="str">
            <v>คริษฐา</v>
          </cell>
          <cell r="J1167" t="str">
            <v>พัฒนไพรงาม</v>
          </cell>
          <cell r="K1167" t="str">
            <v>1-5003-00053-13-8</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แขวงเชียงใหม่</v>
          </cell>
          <cell r="T1167" t="str">
            <v>ผบE6885</v>
          </cell>
          <cell r="U1167">
            <v>2566</v>
          </cell>
          <cell r="V1167" t="str">
            <v>ผบE8677</v>
          </cell>
          <cell r="W1167">
            <v>2566</v>
          </cell>
          <cell r="X1167">
            <v>25</v>
          </cell>
          <cell r="Y1167">
            <v>9</v>
          </cell>
          <cell r="Z1167">
            <v>2566</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สืบทรัพย์แล้ว รายงานผลสืบ 15/8/2567</v>
          </cell>
          <cell r="BC1167">
            <v>1200</v>
          </cell>
          <cell r="BD1167">
            <v>24</v>
          </cell>
          <cell r="BE1167">
            <v>1</v>
          </cell>
          <cell r="BF1167">
            <v>2568</v>
          </cell>
          <cell r="BG1167">
            <v>0</v>
          </cell>
          <cell r="BH1167" t="str">
            <v>-</v>
          </cell>
          <cell r="BI1167" t="str">
            <v>-</v>
          </cell>
          <cell r="BJ1167" t="str">
            <v>-</v>
          </cell>
          <cell r="BK1167">
            <v>0</v>
          </cell>
          <cell r="BL1167">
            <v>1620</v>
          </cell>
          <cell r="BM1167">
            <v>0</v>
          </cell>
          <cell r="BN1167" t="str">
            <v/>
          </cell>
          <cell r="BO1167" t="str">
            <v/>
          </cell>
          <cell r="BP1167" t="str">
            <v/>
          </cell>
          <cell r="BQ1167" t="str">
            <v>-</v>
          </cell>
          <cell r="BR1167" t="str">
            <v>-</v>
          </cell>
          <cell r="BS1167" t="str">
            <v>-</v>
          </cell>
          <cell r="BT1167" t="str">
            <v>นางคริษฐา พัฒนไพรงาม</v>
          </cell>
          <cell r="BU1167">
            <v>0</v>
          </cell>
          <cell r="BV1167" t="str">
            <v xml:space="preserve">1.นางคริษฐา  พัฒนไพรงาม 
2.นายธีระพล  พัฒนไพรงาม 
3.นางสาวศิริวัลย์  เพชรพิชิตชัย 
4.นางสาวลัดดาวัลย์  สันติชัยชาญ </v>
          </cell>
          <cell r="BW1167" t="str">
            <v>จำเลยที่ 1
คู่สมรสจำเลยที่ 1
จำเลยที่ 2
จำเลยที่ 3</v>
          </cell>
          <cell r="BX1167" t="str">
            <v>1-5003-00053-13-8
3-5003-00187-27-1
1-5003-00088-17-9
1-5003-00061-98-0</v>
          </cell>
          <cell r="BY1167"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7" t="str">
            <v>ไม่พบ</v>
          </cell>
          <cell r="CA1167"/>
          <cell r="CB1167">
            <v>4</v>
          </cell>
          <cell r="CC1167" t="str">
            <v>นุสบา</v>
          </cell>
          <cell r="CD1167" t="str">
            <v>นางคริษฐา พัฒนไพรงาม</v>
          </cell>
          <cell r="CE1167"/>
          <cell r="CF1167"/>
          <cell r="CG1167"/>
          <cell r="CH1167"/>
          <cell r="CI1167"/>
          <cell r="CJ1167"/>
          <cell r="CK1167"/>
          <cell r="CT1167">
            <v>243884</v>
          </cell>
          <cell r="CU1167"/>
          <cell r="CV1167"/>
          <cell r="CW1167"/>
        </row>
        <row r="1168">
          <cell r="B1168">
            <v>2647</v>
          </cell>
          <cell r="C1168">
            <v>1163</v>
          </cell>
          <cell r="D1168"/>
          <cell r="E1168"/>
          <cell r="F1168"/>
          <cell r="G1168">
            <v>800059596851</v>
          </cell>
          <cell r="H1168" t="str">
            <v>นาย</v>
          </cell>
          <cell r="I1168" t="str">
            <v>บุญมา</v>
          </cell>
          <cell r="J1168" t="str">
            <v>วนาเดชสกุล</v>
          </cell>
          <cell r="K1168" t="str">
            <v>3-5804-00191-94-6</v>
          </cell>
          <cell r="L1168" t="str">
            <v>อมก๋อย</v>
          </cell>
          <cell r="M1168" t="str">
            <v>เชียงใหม่ 3</v>
          </cell>
          <cell r="N1168">
            <v>8</v>
          </cell>
          <cell r="O1168" t="str">
            <v xml:space="preserve">สินเชื่อธนาคารประชาชน </v>
          </cell>
          <cell r="P1168" t="str">
            <v>1.บุคคลค้ำประกัน</v>
          </cell>
          <cell r="Q1168"/>
          <cell r="R1168"/>
          <cell r="S1168" t="str">
            <v>จังหวัดฮอด</v>
          </cell>
          <cell r="T1168" t="str">
            <v>ผบE854</v>
          </cell>
          <cell r="U1168">
            <v>2566</v>
          </cell>
          <cell r="V1168" t="str">
            <v>ผบE1100</v>
          </cell>
          <cell r="W1168">
            <v>2566</v>
          </cell>
          <cell r="X1168">
            <v>18</v>
          </cell>
          <cell r="Y1168">
            <v>9</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สืบแล้ว รายงานผลสืบ 15/8/2567</v>
          </cell>
          <cell r="BC1168">
            <v>1500</v>
          </cell>
          <cell r="BD1168">
            <v>24</v>
          </cell>
          <cell r="BE1168">
            <v>1</v>
          </cell>
          <cell r="BF1168">
            <v>2568</v>
          </cell>
          <cell r="BG1168">
            <v>0</v>
          </cell>
          <cell r="BH1168" t="str">
            <v>-</v>
          </cell>
          <cell r="BI1168" t="str">
            <v>-</v>
          </cell>
          <cell r="BJ1168" t="str">
            <v>-</v>
          </cell>
          <cell r="BK1168">
            <v>0</v>
          </cell>
          <cell r="BL1168">
            <v>1215</v>
          </cell>
          <cell r="BM1168">
            <v>0</v>
          </cell>
          <cell r="BN1168" t="str">
            <v/>
          </cell>
          <cell r="BO1168" t="str">
            <v/>
          </cell>
          <cell r="BP1168" t="str">
            <v/>
          </cell>
          <cell r="BQ1168" t="str">
            <v>-</v>
          </cell>
          <cell r="BR1168" t="str">
            <v>-</v>
          </cell>
          <cell r="BS1168" t="str">
            <v>-</v>
          </cell>
          <cell r="BT1168" t="str">
            <v>นายบุญมา วนาเดชสกุล</v>
          </cell>
          <cell r="BU1168">
            <v>0</v>
          </cell>
          <cell r="BV1168"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8" t="str">
            <v>จำเลยที่ 1
จำเลยที่ 2
คู่สมรสจำเลยที่ 2
จำเลยที่ 3
คู่สมรสจำเลยที่ 3</v>
          </cell>
          <cell r="BX1168" t="str">
            <v>3-5804-00191-94-6
2-5018-01148-65-3
1-5002-00110-35-1
1-5018-00060-58-4
2-5018-00004-40-2</v>
          </cell>
          <cell r="BY1168"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8" t="str">
            <v>ไม่พบ</v>
          </cell>
          <cell r="CA1168"/>
          <cell r="CB1168">
            <v>5</v>
          </cell>
          <cell r="CC1168" t="str">
            <v>นุสบา</v>
          </cell>
          <cell r="CD1168" t="str">
            <v>นายบุญมา วนาเดชสกุล</v>
          </cell>
          <cell r="CE1168"/>
          <cell r="CF1168"/>
          <cell r="CG1168"/>
          <cell r="CH1168"/>
          <cell r="CI1168"/>
          <cell r="CJ1168"/>
          <cell r="CK1168"/>
          <cell r="CT1168">
            <v>243884</v>
          </cell>
          <cell r="CU1168"/>
          <cell r="CV1168"/>
          <cell r="CW1168"/>
        </row>
        <row r="1169">
          <cell r="B1169">
            <v>2648</v>
          </cell>
          <cell r="C1169">
            <v>1164</v>
          </cell>
          <cell r="D1169"/>
          <cell r="E1169"/>
          <cell r="F1169"/>
          <cell r="G1169">
            <v>800080824785</v>
          </cell>
          <cell r="H1169" t="str">
            <v>นาง</v>
          </cell>
          <cell r="I1169" t="str">
            <v>ธีธิดา</v>
          </cell>
          <cell r="J1169" t="str">
            <v>มาคำ</v>
          </cell>
          <cell r="K1169" t="str">
            <v>3-5018-00008-11-2</v>
          </cell>
          <cell r="L1169" t="str">
            <v>อมก๋อย</v>
          </cell>
          <cell r="M1169" t="str">
            <v>เชียงใหม่ 3</v>
          </cell>
          <cell r="N1169">
            <v>8</v>
          </cell>
          <cell r="O1169" t="str">
            <v xml:space="preserve">สินเชื่อธนาคารประชาชน </v>
          </cell>
          <cell r="P1169" t="str">
            <v>1.บุคคลค้ำประกัน</v>
          </cell>
          <cell r="Q1169"/>
          <cell r="R1169"/>
          <cell r="S1169" t="str">
            <v>จังหวัดฮอด</v>
          </cell>
          <cell r="T1169" t="str">
            <v>ผบE800</v>
          </cell>
          <cell r="U1169">
            <v>2565</v>
          </cell>
          <cell r="V1169" t="str">
            <v>ผบE900</v>
          </cell>
          <cell r="W1169">
            <v>2565</v>
          </cell>
          <cell r="X1169">
            <v>22</v>
          </cell>
          <cell r="Y1169">
            <v>11</v>
          </cell>
          <cell r="Z1169">
            <v>2565</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สืบแล้ว รายงานผล15/8/2567</v>
          </cell>
          <cell r="BC1169">
            <v>1200</v>
          </cell>
          <cell r="BD1169">
            <v>24</v>
          </cell>
          <cell r="BE1169">
            <v>1</v>
          </cell>
          <cell r="BF1169">
            <v>2568</v>
          </cell>
          <cell r="BG1169">
            <v>0</v>
          </cell>
          <cell r="BH1169" t="str">
            <v>-</v>
          </cell>
          <cell r="BI1169" t="str">
            <v>-</v>
          </cell>
          <cell r="BJ1169" t="str">
            <v>-</v>
          </cell>
          <cell r="BK1169">
            <v>0</v>
          </cell>
          <cell r="BL1169">
            <v>1735</v>
          </cell>
          <cell r="BM1169">
            <v>0</v>
          </cell>
          <cell r="BN1169" t="str">
            <v/>
          </cell>
          <cell r="BO1169" t="str">
            <v/>
          </cell>
          <cell r="BP1169" t="str">
            <v/>
          </cell>
          <cell r="BQ1169" t="str">
            <v>-</v>
          </cell>
          <cell r="BR1169" t="str">
            <v>-</v>
          </cell>
          <cell r="BS1169" t="str">
            <v>-</v>
          </cell>
          <cell r="BT1169" t="str">
            <v>นางธีธิดา มาคำ</v>
          </cell>
          <cell r="BU1169">
            <v>0</v>
          </cell>
          <cell r="BV1169" t="str">
            <v xml:space="preserve">1.นางธีธิดา  มาคำ
2.นายศราวุฒิ  มาคำ
3.นายจิรวัฒน์  ใจสุวรรณ
4.นางสวาสดิ์  ใจสุวรรณ </v>
          </cell>
          <cell r="BW1169" t="str">
            <v>จำเลยที่ 1
คู่สมรสจำเลยที่ 1
จำเลยที่ 2
จำเลยที่ 3</v>
          </cell>
          <cell r="BX1169" t="str">
            <v>3-5018-00008-11-2
3-6406-00564-96-6
1-5018-00095-94-9
3-5018-00008-12-1</v>
          </cell>
          <cell r="BY1169"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9" t="str">
            <v>พบ</v>
          </cell>
          <cell r="CA1169"/>
          <cell r="CB1169">
            <v>4</v>
          </cell>
          <cell r="CC1169" t="str">
            <v>นุสบา</v>
          </cell>
          <cell r="CD1169" t="str">
            <v>นางธีธิดา มาคำ</v>
          </cell>
          <cell r="CE1169"/>
          <cell r="CF1169"/>
          <cell r="CG1169"/>
          <cell r="CH1169"/>
          <cell r="CI1169"/>
          <cell r="CJ1169"/>
          <cell r="CK1169"/>
          <cell r="CT1169">
            <v>243884</v>
          </cell>
          <cell r="CU1169"/>
          <cell r="CV1169"/>
          <cell r="CW1169"/>
        </row>
        <row r="1170">
          <cell r="B1170">
            <v>2649</v>
          </cell>
          <cell r="C1170">
            <v>1165</v>
          </cell>
          <cell r="D1170"/>
          <cell r="E1170"/>
          <cell r="F1170"/>
          <cell r="G1170" t="str">
            <v>821951005494,
800143478884</v>
          </cell>
          <cell r="H1170" t="str">
            <v>นาง</v>
          </cell>
          <cell r="I1170" t="str">
            <v>สุนทรี</v>
          </cell>
          <cell r="J1170" t="str">
            <v>พานิชเจริญ</v>
          </cell>
          <cell r="K1170" t="str">
            <v>3-2103-00570-17-4</v>
          </cell>
          <cell r="L1170" t="str">
            <v>สันกำแพง</v>
          </cell>
          <cell r="M1170" t="str">
            <v>เชียงใหม่ 3</v>
          </cell>
          <cell r="N1170">
            <v>8</v>
          </cell>
          <cell r="O1170" t="str">
            <v>สินเชื่อที่อยู่อาศัย, สินเชื่อส่วนบุคคล</v>
          </cell>
          <cell r="P1170"/>
          <cell r="Q1170"/>
          <cell r="R1170"/>
          <cell r="S1170" t="str">
            <v>แขวงเชียงใหม่</v>
          </cell>
          <cell r="T1170" t="str">
            <v>ผบE1469</v>
          </cell>
          <cell r="U1170">
            <v>2566</v>
          </cell>
          <cell r="V1170" t="str">
            <v>ผบE5007</v>
          </cell>
          <cell r="W1170">
            <v>2566</v>
          </cell>
          <cell r="X1170">
            <v>26</v>
          </cell>
          <cell r="Y1170">
            <v>6</v>
          </cell>
          <cell r="Z1170">
            <v>2566</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 xml:space="preserve">สืบแล้ว รายงานผล25/6/2567 </v>
          </cell>
          <cell r="BC1170">
            <v>600</v>
          </cell>
          <cell r="BD1170">
            <v>26</v>
          </cell>
          <cell r="BE1170">
            <v>3</v>
          </cell>
          <cell r="BF1170">
            <v>2568</v>
          </cell>
          <cell r="BG1170">
            <v>0</v>
          </cell>
          <cell r="BH1170" t="str">
            <v>-</v>
          </cell>
          <cell r="BI1170" t="str">
            <v>-</v>
          </cell>
          <cell r="BJ1170" t="str">
            <v>-</v>
          </cell>
          <cell r="BK1170">
            <v>0</v>
          </cell>
          <cell r="BL1170">
            <v>940</v>
          </cell>
          <cell r="BM1170">
            <v>0</v>
          </cell>
          <cell r="BN1170" t="str">
            <v/>
          </cell>
          <cell r="BO1170" t="str">
            <v/>
          </cell>
          <cell r="BP1170" t="str">
            <v/>
          </cell>
          <cell r="BQ1170" t="str">
            <v>-</v>
          </cell>
          <cell r="BR1170" t="str">
            <v>-</v>
          </cell>
          <cell r="BS1170" t="str">
            <v>-</v>
          </cell>
          <cell r="BT1170" t="str">
            <v>นางสุนทรี พานิชเจริญ</v>
          </cell>
          <cell r="BU1170">
            <v>0</v>
          </cell>
          <cell r="BV1170" t="str">
            <v xml:space="preserve">1.นางสุนทรี  ยวดยิ่งหรือพานิชเจริญ 
2.นายรุ่งโรจน์  พานิชเจริญ
</v>
          </cell>
          <cell r="BW1170" t="str">
            <v xml:space="preserve">จำเลย 
คู่สมรสจำเลย 
</v>
          </cell>
          <cell r="BX1170" t="str">
            <v xml:space="preserve">3-2103-00570-17-4
3-2099-00322-52-8
</v>
          </cell>
          <cell r="BY1170"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70"/>
          <cell r="CA1170"/>
          <cell r="CB1170">
            <v>2</v>
          </cell>
          <cell r="CC1170"/>
          <cell r="CD1170" t="str">
            <v>นางสุนทรี พานิชเจริญ</v>
          </cell>
          <cell r="CE1170"/>
          <cell r="CF1170"/>
          <cell r="CG1170"/>
          <cell r="CH1170"/>
          <cell r="CI1170"/>
          <cell r="CJ1170"/>
          <cell r="CK1170"/>
          <cell r="CT1170"/>
          <cell r="CU1170"/>
          <cell r="CV1170"/>
          <cell r="CW1170"/>
        </row>
        <row r="1171">
          <cell r="B1171">
            <v>2650</v>
          </cell>
          <cell r="C1171">
            <v>1166</v>
          </cell>
          <cell r="D1171"/>
          <cell r="E1171"/>
          <cell r="F1171"/>
          <cell r="G1171">
            <v>800068831836</v>
          </cell>
          <cell r="H1171" t="str">
            <v>นาง</v>
          </cell>
          <cell r="I1171" t="str">
            <v>อารี</v>
          </cell>
          <cell r="J1171" t="str">
            <v>เนตรคำยวง</v>
          </cell>
          <cell r="K1171" t="str">
            <v>3-5012-00361-39-3</v>
          </cell>
          <cell r="L1171" t="str">
            <v>สันป่าตอง</v>
          </cell>
          <cell r="M1171" t="str">
            <v>เชียงใหม่ 3</v>
          </cell>
          <cell r="N1171">
            <v>8</v>
          </cell>
          <cell r="O1171" t="str">
            <v>ธนาคารประชาชน</v>
          </cell>
          <cell r="P1171"/>
          <cell r="Q1171"/>
          <cell r="R1171"/>
          <cell r="S1171" t="str">
            <v>แขวงเชียงใหม่</v>
          </cell>
          <cell r="T1171" t="str">
            <v>ผบE8963</v>
          </cell>
          <cell r="U1171">
            <v>2566</v>
          </cell>
          <cell r="V1171" t="str">
            <v>ผบE260</v>
          </cell>
          <cell r="W1171">
            <v>2567</v>
          </cell>
          <cell r="X1171">
            <v>16</v>
          </cell>
          <cell r="Y1171">
            <v>1</v>
          </cell>
          <cell r="Z1171">
            <v>2567</v>
          </cell>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รายงานผลสืบทรัพย์ 11/9/2567</v>
          </cell>
          <cell r="BC1171">
            <v>1200</v>
          </cell>
          <cell r="BD1171">
            <v>11</v>
          </cell>
          <cell r="BE1171">
            <v>4</v>
          </cell>
          <cell r="BF1171">
            <v>2568</v>
          </cell>
          <cell r="BG1171">
            <v>0</v>
          </cell>
          <cell r="BH1171" t="str">
            <v>-</v>
          </cell>
          <cell r="BI1171" t="str">
            <v>-</v>
          </cell>
          <cell r="BJ1171" t="str">
            <v>-</v>
          </cell>
          <cell r="BK1171">
            <v>0</v>
          </cell>
          <cell r="BL1171">
            <v>1745</v>
          </cell>
          <cell r="BM1171">
            <v>0</v>
          </cell>
          <cell r="BN1171">
            <v>4</v>
          </cell>
          <cell r="BO1171">
            <v>7</v>
          </cell>
          <cell r="BP1171">
            <v>2568</v>
          </cell>
          <cell r="BQ1171" t="str">
            <v>-</v>
          </cell>
          <cell r="BR1171" t="str">
            <v>-</v>
          </cell>
          <cell r="BS1171" t="str">
            <v>-</v>
          </cell>
          <cell r="BT1171" t="str">
            <v>นางอารี เนตรคำยวง</v>
          </cell>
          <cell r="BU1171">
            <v>888166010310</v>
          </cell>
          <cell r="BV1171" t="str">
            <v>1.นางอารี   เนตรคำยวง
2.นายมานพ  เนตรคำยวง
3.นางยุพิน   ศรีแพนบาล
4.นายภาดา  ศรีแพนบาล</v>
          </cell>
          <cell r="BW1171" t="str">
            <v xml:space="preserve">จำเลยที่ 1
คู่สมรสจำเลยที่ 1
จำเลยที่ 2 
คู่สมรสจำเลยที่ 2
</v>
          </cell>
          <cell r="BX1171" t="str">
            <v>3-5012-00361-39-3
3-5106-00095-69-0
3-6599-00773-88-7
3-4009-00652-99-4</v>
          </cell>
          <cell r="BY1171"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71" t="str">
            <v>พบทรัพย์</v>
          </cell>
          <cell r="CA1171"/>
          <cell r="CB1171"/>
          <cell r="CC1171" t="str">
            <v>วชิราภรณ์</v>
          </cell>
          <cell r="CD1171" t="str">
            <v>นางอารี เนตรคำยวง</v>
          </cell>
          <cell r="CE1171"/>
          <cell r="CF1171"/>
          <cell r="CG1171"/>
          <cell r="CH1171"/>
          <cell r="CI1171"/>
          <cell r="CJ1171"/>
          <cell r="CK1171"/>
          <cell r="CT1171">
            <v>243902</v>
          </cell>
          <cell r="CU1171">
            <v>244061</v>
          </cell>
          <cell r="CV1171"/>
          <cell r="CW1171"/>
        </row>
        <row r="1172">
          <cell r="B1172">
            <v>2651</v>
          </cell>
          <cell r="C1172">
            <v>1167</v>
          </cell>
          <cell r="D1172"/>
          <cell r="E1172"/>
          <cell r="F1172"/>
          <cell r="G1172">
            <v>800094127241</v>
          </cell>
          <cell r="H1172" t="str">
            <v>นาย</v>
          </cell>
          <cell r="I1172" t="str">
            <v>ธนัช</v>
          </cell>
          <cell r="J1172" t="str">
            <v>สุวรรณโฉม</v>
          </cell>
          <cell r="K1172" t="str">
            <v>3-6407-00012-73-6</v>
          </cell>
          <cell r="L1172" t="str">
            <v>สันป่าตอง</v>
          </cell>
          <cell r="M1172" t="str">
            <v>เชียงใหม่ 3</v>
          </cell>
          <cell r="N1172">
            <v>8</v>
          </cell>
          <cell r="O1172" t="str">
            <v>สินเชื่อธนาคารประชาชน</v>
          </cell>
          <cell r="P1172" t="str">
            <v>1.บุคคลค้ำประกัน</v>
          </cell>
          <cell r="Q1172"/>
          <cell r="R1172"/>
          <cell r="S1172" t="str">
            <v>แขวงเชียงใหม่</v>
          </cell>
          <cell r="T1172" t="str">
            <v>ผบE8962</v>
          </cell>
          <cell r="U1172">
            <v>2566</v>
          </cell>
          <cell r="V1172" t="str">
            <v>ผบE11123</v>
          </cell>
          <cell r="W1172">
            <v>2566</v>
          </cell>
          <cell r="X1172"/>
          <cell r="Y1172"/>
          <cell r="Z1172"/>
          <cell r="AA1172">
            <v>21</v>
          </cell>
          <cell r="AB1172">
            <v>11</v>
          </cell>
          <cell r="AC1172">
            <v>2566</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t="str">
            <v>รายงานผลสืบทรัพย์ 11/9/2567</v>
          </cell>
          <cell r="BC1172">
            <v>1200</v>
          </cell>
          <cell r="BD1172">
            <v>8</v>
          </cell>
          <cell r="BE1172">
            <v>8</v>
          </cell>
          <cell r="BF1172">
            <v>2568</v>
          </cell>
          <cell r="BG1172">
            <v>0</v>
          </cell>
          <cell r="BH1172" t="str">
            <v>-</v>
          </cell>
          <cell r="BI1172" t="str">
            <v>-</v>
          </cell>
          <cell r="BJ1172" t="str">
            <v>-</v>
          </cell>
          <cell r="BK1172">
            <v>0</v>
          </cell>
          <cell r="BL1172">
            <v>1440</v>
          </cell>
          <cell r="BM1172">
            <v>0</v>
          </cell>
          <cell r="BN1172" t="str">
            <v/>
          </cell>
          <cell r="BO1172" t="str">
            <v/>
          </cell>
          <cell r="BP1172" t="str">
            <v/>
          </cell>
          <cell r="BQ1172" t="str">
            <v>-</v>
          </cell>
          <cell r="BR1172" t="str">
            <v>-</v>
          </cell>
          <cell r="BS1172" t="str">
            <v>-</v>
          </cell>
          <cell r="BT1172" t="str">
            <v>นายธนัช สุวรรณโฉม</v>
          </cell>
          <cell r="BU1172">
            <v>888166010308</v>
          </cell>
          <cell r="BV1172" t="str">
            <v>1.นายธนัช    สุวรรณโฉม
2.นางพันธุ์ทิพย์  สุวรรณโฉม
3.นายประพันธ์   คำวงค์ษา
4.นายประชัย  ขาตา</v>
          </cell>
          <cell r="BW1172" t="str">
            <v>จำเลยที่ 1
คู่สมรสจำเลยที่ 1
จำเลยที่ 2
จำเลยที่ 3</v>
          </cell>
          <cell r="BX1172" t="str">
            <v>3-6407-00012-73-6
3-5012-00294-04-1
3-5012-00300-82-3
3-5012-00302-87-7</v>
          </cell>
          <cell r="BY1172"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2" t="str">
            <v>พบทรัพย์</v>
          </cell>
          <cell r="CA1172"/>
          <cell r="CB1172"/>
          <cell r="CC1172" t="str">
            <v>วชิราภรณ์</v>
          </cell>
          <cell r="CD1172" t="str">
            <v>นายธนัช สุวรรณโฉม</v>
          </cell>
          <cell r="CE1172"/>
          <cell r="CF1172"/>
          <cell r="CG1172"/>
          <cell r="CH1172"/>
          <cell r="CI1172"/>
          <cell r="CJ1172"/>
          <cell r="CK1172"/>
          <cell r="CT1172">
            <v>243902</v>
          </cell>
          <cell r="CU1172"/>
          <cell r="CV1172"/>
          <cell r="CW1172"/>
        </row>
        <row r="1173">
          <cell r="B1173">
            <v>2652</v>
          </cell>
          <cell r="C1173">
            <v>1803</v>
          </cell>
          <cell r="D1173"/>
          <cell r="E1173"/>
          <cell r="F1173"/>
          <cell r="G1173">
            <v>800069706003</v>
          </cell>
          <cell r="H1173" t="str">
            <v>นางสาว</v>
          </cell>
          <cell r="I1173" t="str">
            <v>นฤมล</v>
          </cell>
          <cell r="J1173" t="str">
            <v>พรมเทศ</v>
          </cell>
          <cell r="K1173" t="str">
            <v>1-5601-00127-98-7</v>
          </cell>
          <cell r="L1173" t="str">
            <v>เซ็นทรัล แอร์พอร์ต พลาซ่า เชียงใหม่</v>
          </cell>
          <cell r="M1173" t="str">
            <v>เชียงใหม่ 1</v>
          </cell>
          <cell r="N1173">
            <v>8</v>
          </cell>
          <cell r="O1173" t="str">
            <v>ธนาคารประชาชน</v>
          </cell>
          <cell r="P1173" t="str">
            <v>2.หลักทรัพย์ค้ำประกัน</v>
          </cell>
          <cell r="Q1173">
            <v>78542.460000000006</v>
          </cell>
          <cell r="R1173">
            <v>25963.72</v>
          </cell>
          <cell r="S1173" t="str">
            <v>จังหวัดพะเยา</v>
          </cell>
          <cell r="T1173" t="str">
            <v>ผบ3307</v>
          </cell>
          <cell r="U1173">
            <v>2562</v>
          </cell>
          <cell r="V1173" t="str">
            <v>ผบ108</v>
          </cell>
          <cell r="W1173">
            <v>2563</v>
          </cell>
          <cell r="X1173"/>
          <cell r="Y1173"/>
          <cell r="Z1173"/>
          <cell r="AA1173">
            <v>28</v>
          </cell>
          <cell r="AB1173">
            <v>1</v>
          </cell>
          <cell r="AC1173">
            <v>2563</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สืบแล้ว รายงานผลสืบ 5/7/2567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นางสาวนฤมล พรมเทศ</v>
          </cell>
          <cell r="BU1173">
            <v>0</v>
          </cell>
          <cell r="BV1173" t="str">
            <v xml:space="preserve">1.นางสาวนฤมล  พรมเทศ
2.นางสาวกันติชา  ปัญญาฟู
3.นายยุรนันท์  จันใจ 
</v>
          </cell>
          <cell r="BW1173" t="str">
            <v>จำเลยที่ 1
จำเลยที่ 2
จำเลยที่ 3</v>
          </cell>
          <cell r="BX1173" t="str">
            <v xml:space="preserve">1-5601-00127-98-7
1-5605-00059-16-4
1-5299-00320-86-1
</v>
          </cell>
          <cell r="BY1173"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3"/>
          <cell r="CA1173"/>
          <cell r="CB1173">
            <v>3</v>
          </cell>
          <cell r="CC1173"/>
          <cell r="CD1173" t="str">
            <v>นางสาวนฤมล พรมเทศ</v>
          </cell>
          <cell r="CE1173"/>
          <cell r="CF1173"/>
          <cell r="CG1173"/>
          <cell r="CH1173"/>
          <cell r="CI1173"/>
          <cell r="CJ1173"/>
          <cell r="CK1173"/>
          <cell r="CL1173"/>
          <cell r="CM1173"/>
          <cell r="CN1173"/>
          <cell r="CO1173"/>
          <cell r="CP1173"/>
          <cell r="CQ1173"/>
          <cell r="CR1173"/>
          <cell r="CS1173"/>
          <cell r="CT1173"/>
          <cell r="CU1173"/>
          <cell r="CV1173"/>
          <cell r="CW1173"/>
        </row>
        <row r="1174">
          <cell r="B1174">
            <v>2653</v>
          </cell>
          <cell r="C1174">
            <v>1169</v>
          </cell>
          <cell r="D1174"/>
          <cell r="E1174"/>
          <cell r="F1174"/>
          <cell r="G1174">
            <v>800100167538</v>
          </cell>
          <cell r="H1174" t="str">
            <v>นาย</v>
          </cell>
          <cell r="I1174" t="str">
            <v>สถาพร</v>
          </cell>
          <cell r="J1174" t="str">
            <v>อินเป็ง</v>
          </cell>
          <cell r="K1174" t="str">
            <v>3-5015-00448-25-7</v>
          </cell>
          <cell r="L1174" t="str">
            <v>บิ๊กซี หางดง</v>
          </cell>
          <cell r="M1174" t="str">
            <v>เชียงใหม่ 3</v>
          </cell>
          <cell r="N1174">
            <v>8</v>
          </cell>
          <cell r="O1174" t="str">
            <v>สินเชื่อธนาคารประชาชน</v>
          </cell>
          <cell r="P1174" t="str">
            <v>1.บุคคลค้ำประกัน</v>
          </cell>
          <cell r="Q1174"/>
          <cell r="R1174"/>
          <cell r="S1174" t="str">
            <v>แขวงเชียงใหม่</v>
          </cell>
          <cell r="T1174" t="str">
            <v>ผบE320</v>
          </cell>
          <cell r="U1174">
            <v>2566</v>
          </cell>
          <cell r="V1174" t="str">
            <v>ผบE3636</v>
          </cell>
          <cell r="W1174">
            <v>2566</v>
          </cell>
          <cell r="X1174"/>
          <cell r="Y1174"/>
          <cell r="Z1174"/>
          <cell r="AA1174">
            <v>23</v>
          </cell>
          <cell r="AB1174">
            <v>5</v>
          </cell>
          <cell r="AC1174">
            <v>2566</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6/6/2567) // รายงานวันที่ 16/8/2567</v>
          </cell>
          <cell r="BC1174">
            <v>1200</v>
          </cell>
          <cell r="BD1174">
            <v>8</v>
          </cell>
          <cell r="BE1174">
            <v>8</v>
          </cell>
          <cell r="BF1174">
            <v>2568</v>
          </cell>
          <cell r="BG1174">
            <v>0</v>
          </cell>
          <cell r="BH1174" t="str">
            <v>-</v>
          </cell>
          <cell r="BI1174" t="str">
            <v>-</v>
          </cell>
          <cell r="BJ1174" t="str">
            <v>-</v>
          </cell>
          <cell r="BK1174">
            <v>0</v>
          </cell>
          <cell r="BL1174">
            <v>1305</v>
          </cell>
          <cell r="BM1174">
            <v>0</v>
          </cell>
          <cell r="BN1174" t="str">
            <v/>
          </cell>
          <cell r="BO1174" t="str">
            <v/>
          </cell>
          <cell r="BP1174" t="str">
            <v/>
          </cell>
          <cell r="BQ1174" t="str">
            <v>-</v>
          </cell>
          <cell r="BR1174" t="str">
            <v>-</v>
          </cell>
          <cell r="BS1174" t="str">
            <v>-</v>
          </cell>
          <cell r="BT1174" t="str">
            <v>นายสถาพร อินเป็ง</v>
          </cell>
          <cell r="BU1174">
            <v>800100167538</v>
          </cell>
          <cell r="BV1174" t="str">
            <v>1.นายสถาพร อินเป็ง 
2.นางสาวกาญจน์ แสนคำ
3.นางสาวเทียน แสนคำ
4.นายบุญตัน แสนคำ</v>
          </cell>
          <cell r="BW1174" t="str">
            <v>จำเลยที่ 1
จำเลยที่ 2
จำเลยที่ 3
คู่สมรสจำเลยที่ 3</v>
          </cell>
          <cell r="BX1174" t="str">
            <v>3-5015-00448-25-7
1-5099-00177-52-9
3-5013-00203-74-9
3-5015-00475-64-2</v>
          </cell>
          <cell r="BY1174"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4" t="str">
            <v>พบ</v>
          </cell>
          <cell r="CA1174"/>
          <cell r="CB1174"/>
          <cell r="CC1174"/>
          <cell r="CD1174" t="str">
            <v>นายสถาพร อินเป็ง</v>
          </cell>
          <cell r="CE1174"/>
          <cell r="CF1174"/>
          <cell r="CG1174"/>
          <cell r="CH1174"/>
          <cell r="CI1174"/>
          <cell r="CJ1174"/>
          <cell r="CK1174"/>
          <cell r="CL1174"/>
          <cell r="CM1174"/>
          <cell r="CN1174"/>
          <cell r="CO1174"/>
          <cell r="CP1174"/>
          <cell r="CQ1174"/>
          <cell r="CR1174"/>
          <cell r="CS1174"/>
          <cell r="CT1174"/>
          <cell r="CU1174"/>
          <cell r="CV1174"/>
          <cell r="CW1174"/>
        </row>
        <row r="1175">
          <cell r="B1175">
            <v>2654</v>
          </cell>
          <cell r="C1175">
            <v>1170</v>
          </cell>
          <cell r="D1175">
            <v>7</v>
          </cell>
          <cell r="E1175">
            <v>6</v>
          </cell>
          <cell r="F1175">
            <v>2567</v>
          </cell>
          <cell r="G1175">
            <v>800087545292</v>
          </cell>
          <cell r="H1175" t="str">
            <v>นาย</v>
          </cell>
          <cell r="I1175" t="str">
            <v>อุทัย</v>
          </cell>
          <cell r="J1175" t="str">
            <v>ภู่ภักดี</v>
          </cell>
          <cell r="K1175" t="str">
            <v>5-6004-00004-43-2</v>
          </cell>
          <cell r="L1175" t="str">
            <v>สันกำแพง</v>
          </cell>
          <cell r="M1175" t="str">
            <v>เชียงใหม่ 3</v>
          </cell>
          <cell r="N1175">
            <v>8</v>
          </cell>
          <cell r="O1175" t="str">
            <v>-</v>
          </cell>
          <cell r="P1175"/>
          <cell r="Q1175"/>
          <cell r="R1175"/>
          <cell r="S1175" t="str">
            <v>แขวงเชียงใหม่</v>
          </cell>
          <cell r="T1175" t="str">
            <v>ผบE545</v>
          </cell>
          <cell r="U1175">
            <v>2563</v>
          </cell>
          <cell r="V1175" t="str">
            <v>ผบE1066</v>
          </cell>
          <cell r="W1175">
            <v>2563</v>
          </cell>
          <cell r="X1175">
            <v>21</v>
          </cell>
          <cell r="Y1175">
            <v>9</v>
          </cell>
          <cell r="Z1175">
            <v>2563</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รายงานผลสืบทรัพย์ 10/7/2567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นายอุทัย ภู่ภักดี</v>
          </cell>
          <cell r="BU1175">
            <v>0</v>
          </cell>
          <cell r="BV1175" t="str">
            <v>1.นายอุทัย  ภูภักดี
2.นายสุรศักดิ์   มงคลจันทร์
3.นางสาววิยะดา   มงคลจันทร์
4.นายธีรศักดิ์      ชมชื่น</v>
          </cell>
          <cell r="BW1175" t="str">
            <v>จำเลยที่1
จำเลยที่ 2
คู่สมรสจำเลยที่ 2
จำเลยที่ 3</v>
          </cell>
          <cell r="BX1175" t="str">
            <v>5-6004-00004-43-2
3-5005-00426-40-6
1-5299-00004-52-7
1-5003-00078-26-2</v>
          </cell>
          <cell r="BY1175"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5" t="str">
            <v>ไม่พบ</v>
          </cell>
          <cell r="CA1175"/>
          <cell r="CB1175"/>
          <cell r="CC1175"/>
          <cell r="CD1175" t="str">
            <v>นายอุทัย ภู่ภักดี</v>
          </cell>
          <cell r="CE1175"/>
          <cell r="CF1175"/>
          <cell r="CG1175"/>
          <cell r="CH1175"/>
          <cell r="CI1175"/>
          <cell r="CJ1175"/>
          <cell r="CK1175"/>
          <cell r="CT1175"/>
          <cell r="CU1175"/>
          <cell r="CV1175"/>
          <cell r="CW1175"/>
        </row>
        <row r="1176">
          <cell r="B1176">
            <v>2655</v>
          </cell>
          <cell r="C1176">
            <v>1171</v>
          </cell>
          <cell r="D1176">
            <v>7</v>
          </cell>
          <cell r="E1176">
            <v>6</v>
          </cell>
          <cell r="F1176">
            <v>2567</v>
          </cell>
          <cell r="G1176">
            <v>821952012143</v>
          </cell>
          <cell r="H1176" t="str">
            <v>พ.อ.อ.หรือนาย</v>
          </cell>
          <cell r="I1176" t="str">
            <v>ไกรธวัช</v>
          </cell>
          <cell r="J1176" t="str">
            <v>วิริยะ</v>
          </cell>
          <cell r="K1176" t="str">
            <v>3-2009-00287-47-3</v>
          </cell>
          <cell r="L1176" t="str">
            <v>สันกำแพง</v>
          </cell>
          <cell r="M1176" t="str">
            <v>เชียงใหม่ 3</v>
          </cell>
          <cell r="N1176">
            <v>8</v>
          </cell>
          <cell r="O1176"/>
          <cell r="P1176"/>
          <cell r="Q1176"/>
          <cell r="R1176"/>
          <cell r="S1176" t="str">
            <v>จังหวัดเชียงใหม่</v>
          </cell>
          <cell r="T1176" t="str">
            <v>ผบ 1375</v>
          </cell>
          <cell r="U1176">
            <v>2563</v>
          </cell>
          <cell r="V1176" t="str">
            <v>ผบ 2547</v>
          </cell>
          <cell r="W1176">
            <v>2563</v>
          </cell>
          <cell r="X1176"/>
          <cell r="Y1176"/>
          <cell r="Z1176"/>
          <cell r="AA1176">
            <v>19</v>
          </cell>
          <cell r="AB1176">
            <v>10</v>
          </cell>
          <cell r="AC1176">
            <v>2563</v>
          </cell>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7/6/2567) // รายงานวันที่ 17/1/2567</v>
          </cell>
          <cell r="BC1176" t="str">
            <v/>
          </cell>
          <cell r="BD1176" t="str">
            <v/>
          </cell>
          <cell r="BE1176" t="str">
            <v/>
          </cell>
          <cell r="BF1176" t="str">
            <v/>
          </cell>
          <cell r="BG1176" t="str">
            <v/>
          </cell>
          <cell r="BH1176" t="str">
            <v/>
          </cell>
          <cell r="BI1176" t="str">
            <v/>
          </cell>
          <cell r="BJ1176" t="str">
            <v/>
          </cell>
          <cell r="BK1176" t="str">
            <v/>
          </cell>
          <cell r="BL1176" t="str">
            <v/>
          </cell>
          <cell r="BM1176" t="str">
            <v/>
          </cell>
          <cell r="BN1176" t="str">
            <v/>
          </cell>
          <cell r="BO1176" t="str">
            <v/>
          </cell>
          <cell r="BP1176" t="str">
            <v/>
          </cell>
          <cell r="BQ1176" t="str">
            <v/>
          </cell>
          <cell r="BR1176" t="str">
            <v/>
          </cell>
          <cell r="BS1176" t="str">
            <v/>
          </cell>
          <cell r="BT1176" t="str">
            <v>พ.อ.อ.หรือนายไกรธวัช วิริยะ</v>
          </cell>
          <cell r="BU1176">
            <v>0</v>
          </cell>
          <cell r="BV1176"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6"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6" t="str">
            <v xml:space="preserve">3-2009-00287-47-3
2-4117-00002-75-1
3-1005-04343-62-2
5-5501-00024-96-0
3-5007-00519-30-1
3-5704-00908-85-9
3-5704-00643-28-6
3-5603-00335-07-5
3-5019-00272-30-0
3-5804-00286-45-9
</v>
          </cell>
          <cell r="BY1176"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6"/>
          <cell r="CA1176"/>
          <cell r="CB1176"/>
          <cell r="CC1176"/>
          <cell r="CD1176" t="str">
            <v>พ.อ.อ.หรือนายไกรธวัช วิริยะ</v>
          </cell>
          <cell r="CE1176"/>
          <cell r="CF1176"/>
          <cell r="CG1176"/>
          <cell r="CH1176"/>
          <cell r="CI1176"/>
          <cell r="CJ1176"/>
          <cell r="CK1176"/>
          <cell r="CT1176"/>
          <cell r="CU1176"/>
          <cell r="CV1176"/>
          <cell r="CW1176"/>
        </row>
        <row r="1177">
          <cell r="B1177">
            <v>2656</v>
          </cell>
          <cell r="C1177">
            <v>1172</v>
          </cell>
          <cell r="D1177">
            <v>13</v>
          </cell>
          <cell r="E1177">
            <v>3</v>
          </cell>
          <cell r="F1177">
            <v>2567</v>
          </cell>
          <cell r="G1177">
            <v>80011761310</v>
          </cell>
          <cell r="H1177" t="str">
            <v>นาย</v>
          </cell>
          <cell r="I1177" t="str">
            <v>อมร</v>
          </cell>
          <cell r="J1177" t="str">
            <v>ไทยกรณ์</v>
          </cell>
          <cell r="K1177" t="str">
            <v>3-5005-00418-27-6</v>
          </cell>
          <cell r="L1177" t="str">
            <v>เซ็นทรัล เฟสติวัล เชียงใหม่</v>
          </cell>
          <cell r="M1177" t="str">
            <v>เชียงใหม่ 1</v>
          </cell>
          <cell r="N1177">
            <v>8</v>
          </cell>
          <cell r="O1177" t="str">
            <v>ธปช.</v>
          </cell>
          <cell r="P1177"/>
          <cell r="Q1177"/>
          <cell r="R1177"/>
          <cell r="S1177" t="str">
            <v>แขวงเชียงใหม่</v>
          </cell>
          <cell r="T1177" t="str">
            <v>ผบE7795</v>
          </cell>
          <cell r="U1177">
            <v>2565</v>
          </cell>
          <cell r="V1177" t="str">
            <v>ผบE809</v>
          </cell>
          <cell r="W1177">
            <v>2566</v>
          </cell>
          <cell r="X1177">
            <v>7</v>
          </cell>
          <cell r="Y1177">
            <v>2</v>
          </cell>
          <cell r="Z1177">
            <v>2566</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สืบทรัพย์ (คำสั่ง 13/3/2567) // รายงานวันที่ 13/7/2567</v>
          </cell>
          <cell r="BC1177">
            <v>900</v>
          </cell>
          <cell r="BD1177">
            <v>20</v>
          </cell>
          <cell r="BE1177">
            <v>6</v>
          </cell>
          <cell r="BF1177">
            <v>2568</v>
          </cell>
          <cell r="BG1177">
            <v>0</v>
          </cell>
          <cell r="BH1177" t="str">
            <v>-</v>
          </cell>
          <cell r="BI1177" t="str">
            <v>-</v>
          </cell>
          <cell r="BJ1177" t="str">
            <v>-</v>
          </cell>
          <cell r="BK1177">
            <v>0</v>
          </cell>
          <cell r="BL1177">
            <v>1055</v>
          </cell>
          <cell r="BM1177">
            <v>0</v>
          </cell>
          <cell r="BN1177" t="str">
            <v/>
          </cell>
          <cell r="BO1177" t="str">
            <v/>
          </cell>
          <cell r="BP1177" t="str">
            <v/>
          </cell>
          <cell r="BQ1177" t="str">
            <v>-</v>
          </cell>
          <cell r="BR1177" t="str">
            <v>-</v>
          </cell>
          <cell r="BS1177" t="str">
            <v>-</v>
          </cell>
          <cell r="BT1177" t="str">
            <v>นายอมร ไทยกรณ์</v>
          </cell>
          <cell r="BU1177">
            <v>88315010477</v>
          </cell>
          <cell r="BV1177" t="str">
            <v>1.นายอมร ไทยกรณ์
2.นายสุทิน มุ่งเมือง
3.นางสาวกัญญารัตน์ ก่อศักดิ์ไพศาล</v>
          </cell>
          <cell r="BW1177" t="str">
            <v>จำเลยที่ 1
จำเลยที่ 2
จำเลยที่ 3</v>
          </cell>
          <cell r="BX1177" t="str">
            <v xml:space="preserve">3-5005-00418-27-6
3-5005-00347-35-2
2-2604-00016-36-7
</v>
          </cell>
          <cell r="BY117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7" t="str">
            <v>ไม่พบ</v>
          </cell>
          <cell r="CA1177"/>
          <cell r="CB1177">
            <v>3</v>
          </cell>
          <cell r="CC1177"/>
          <cell r="CD1177"/>
          <cell r="CE1177"/>
          <cell r="CF1177"/>
          <cell r="CG1177"/>
          <cell r="CH1177"/>
          <cell r="CI1177"/>
          <cell r="CJ1177"/>
          <cell r="CK1177"/>
          <cell r="CT1177"/>
          <cell r="CU1177"/>
          <cell r="CV1177"/>
          <cell r="CW1177"/>
        </row>
        <row r="1178">
          <cell r="B1178">
            <v>2659</v>
          </cell>
          <cell r="C1178">
            <v>1173</v>
          </cell>
          <cell r="D1178">
            <v>13</v>
          </cell>
          <cell r="E1178">
            <v>6</v>
          </cell>
          <cell r="F1178">
            <v>2567</v>
          </cell>
          <cell r="G1178">
            <v>800102576629</v>
          </cell>
          <cell r="H1178" t="str">
            <v>นางสาว</v>
          </cell>
          <cell r="I1178" t="str">
            <v>ชุติมา</v>
          </cell>
          <cell r="J1178" t="str">
            <v>ศรีนวลโครต</v>
          </cell>
          <cell r="K1178" t="str">
            <v>3-3002-00113-08-1</v>
          </cell>
          <cell r="L1178" t="str">
            <v>แม่แตง</v>
          </cell>
          <cell r="M1178" t="str">
            <v>เชียงใหม่ 2</v>
          </cell>
          <cell r="N1178">
            <v>8</v>
          </cell>
          <cell r="O1178" t="str">
            <v>สินเชื่อ ธปช. เพื่อผู้มีบัตรสวัสดิการแห่งรัฐ</v>
          </cell>
          <cell r="P1178" t="str">
            <v>2.หลักทรัพย์ค้ำประกัน</v>
          </cell>
          <cell r="Q1178"/>
          <cell r="R1178"/>
          <cell r="S1178" t="str">
            <v>แขวงเชียงดาว</v>
          </cell>
          <cell r="T1178" t="str">
            <v>ผบE871</v>
          </cell>
          <cell r="U1178">
            <v>2566</v>
          </cell>
          <cell r="V1178" t="str">
            <v>ผบE951</v>
          </cell>
          <cell r="W1178">
            <v>2566</v>
          </cell>
          <cell r="X1178">
            <v>4</v>
          </cell>
          <cell r="Y1178">
            <v>8</v>
          </cell>
          <cell r="Z1178">
            <v>2566</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18/7/2567</v>
          </cell>
          <cell r="BC1178">
            <v>300</v>
          </cell>
          <cell r="BD1178">
            <v>23</v>
          </cell>
          <cell r="BE1178">
            <v>4</v>
          </cell>
          <cell r="BF1178">
            <v>2568</v>
          </cell>
          <cell r="BG1178">
            <v>0</v>
          </cell>
          <cell r="BH1178" t="str">
            <v>-</v>
          </cell>
          <cell r="BI1178" t="str">
            <v>-</v>
          </cell>
          <cell r="BJ1178" t="str">
            <v>-</v>
          </cell>
          <cell r="BK1178">
            <v>0</v>
          </cell>
          <cell r="BL1178">
            <v>260</v>
          </cell>
          <cell r="BM1178">
            <v>0</v>
          </cell>
          <cell r="BN1178" t="str">
            <v/>
          </cell>
          <cell r="BO1178" t="str">
            <v/>
          </cell>
          <cell r="BP1178" t="str">
            <v/>
          </cell>
          <cell r="BQ1178" t="str">
            <v>-</v>
          </cell>
          <cell r="BR1178" t="str">
            <v>-</v>
          </cell>
          <cell r="BS1178" t="str">
            <v>-</v>
          </cell>
          <cell r="BT1178" t="str">
            <v>นางสาวชุติมา ศรีนวลโครต</v>
          </cell>
          <cell r="BU1178"/>
          <cell r="BV1178" t="str">
            <v>นางสาวชุติมา  ศรีนวลโคตร</v>
          </cell>
          <cell r="BW1178" t="str">
            <v>จำเลย</v>
          </cell>
          <cell r="BX1178" t="str">
            <v>3-3002-00113-08-1</v>
          </cell>
          <cell r="BY1178" t="str">
            <v>-ไม่พบว่ามีกรรมสิทธิ์ในที่ดิน อ.แม่แตง จ.เชียงใหม่</v>
          </cell>
          <cell r="BZ1178" t="str">
            <v>ไพบทรัพย์</v>
          </cell>
          <cell r="CA1178"/>
          <cell r="CB1178"/>
          <cell r="CC1178" t="str">
            <v>ลลิตา</v>
          </cell>
          <cell r="CD1178"/>
          <cell r="CE1178"/>
          <cell r="CF1178"/>
          <cell r="CG1178"/>
          <cell r="CH1178"/>
          <cell r="CI1178"/>
          <cell r="CJ1178"/>
          <cell r="CK1178"/>
          <cell r="CT1178">
            <v>243854</v>
          </cell>
          <cell r="CU1178"/>
          <cell r="CV1178"/>
          <cell r="CW1178"/>
        </row>
        <row r="1179">
          <cell r="B1179">
            <v>2660</v>
          </cell>
          <cell r="C1179">
            <v>1174</v>
          </cell>
          <cell r="D1179">
            <v>20</v>
          </cell>
          <cell r="E1179">
            <v>9</v>
          </cell>
          <cell r="F1179">
            <v>2565</v>
          </cell>
          <cell r="G1179">
            <v>800084697849</v>
          </cell>
          <cell r="H1179" t="str">
            <v>นาย</v>
          </cell>
          <cell r="I1179" t="str">
            <v>ชัยรัช</v>
          </cell>
          <cell r="J1179" t="str">
            <v>พงศ์ปัน</v>
          </cell>
          <cell r="K1179" t="str">
            <v>3-5019-00064-32-4</v>
          </cell>
          <cell r="L1179" t="str">
            <v>ฝาง</v>
          </cell>
          <cell r="M1179" t="str">
            <v>เชียงใหม่ 2</v>
          </cell>
          <cell r="N1179">
            <v>8</v>
          </cell>
          <cell r="O1179" t="str">
            <v>สินเชื่อธนาคารประชาชน</v>
          </cell>
          <cell r="P1179" t="str">
            <v>1.บุคคลค้ำประกัน</v>
          </cell>
          <cell r="Q1179"/>
          <cell r="R1179"/>
          <cell r="S1179" t="str">
            <v>แขวงเชียงใหม่</v>
          </cell>
          <cell r="T1179" t="str">
            <v>ผบE3554</v>
          </cell>
          <cell r="U1179">
            <v>2565</v>
          </cell>
          <cell r="V1179" t="str">
            <v>ผบE5840</v>
          </cell>
          <cell r="W1179">
            <v>2565</v>
          </cell>
          <cell r="X1179">
            <v>15</v>
          </cell>
          <cell r="Y1179">
            <v>8</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มีคำสั่งสืบ 20/9/2565 // รายงานผลสืบทรัพย์ 23/7/2567</v>
          </cell>
          <cell r="BC1179">
            <v>1500</v>
          </cell>
          <cell r="BD1179">
            <v>30</v>
          </cell>
          <cell r="BE1179">
            <v>5</v>
          </cell>
          <cell r="BF1179">
            <v>2568</v>
          </cell>
          <cell r="BG1179">
            <v>0</v>
          </cell>
          <cell r="BH1179" t="str">
            <v>-</v>
          </cell>
          <cell r="BI1179" t="str">
            <v>-</v>
          </cell>
          <cell r="BJ1179" t="str">
            <v>-</v>
          </cell>
          <cell r="BK1179">
            <v>0</v>
          </cell>
          <cell r="BL1179">
            <v>2715</v>
          </cell>
          <cell r="BM1179">
            <v>0</v>
          </cell>
          <cell r="BN1179" t="str">
            <v/>
          </cell>
          <cell r="BO1179" t="str">
            <v/>
          </cell>
          <cell r="BP1179" t="str">
            <v/>
          </cell>
          <cell r="BQ1179" t="str">
            <v>-</v>
          </cell>
          <cell r="BR1179" t="str">
            <v>-</v>
          </cell>
          <cell r="BS1179" t="str">
            <v>-</v>
          </cell>
          <cell r="BT1179" t="str">
            <v>นายชัยรัช พงศ์ปัน</v>
          </cell>
          <cell r="BU1179">
            <v>883265010387</v>
          </cell>
          <cell r="BV1179"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9" t="str">
            <v>จำเลยที่ 1
คู่สมรสจำเลยที่ 1
จำเลยที่ 2
คู่สมรสจำเลยที่ 2
จำเลยที่ 3</v>
          </cell>
          <cell r="BX1179" t="str">
            <v>3-5019-00064-32-4
3-5201-00713-38-6
1-5099-01268-66-8
1-5099-00998-03-4
1-5208-00103-99-1</v>
          </cell>
          <cell r="BY1179"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9" t="str">
            <v>พบทรัพย์</v>
          </cell>
          <cell r="CA1179"/>
          <cell r="CB1179"/>
          <cell r="CC1179" t="str">
            <v>ลลิตา</v>
          </cell>
          <cell r="CD1179"/>
          <cell r="CE1179"/>
          <cell r="CF1179"/>
          <cell r="CG1179"/>
          <cell r="CH1179"/>
          <cell r="CI1179"/>
          <cell r="CJ1179"/>
          <cell r="CK1179"/>
          <cell r="CT1179">
            <v>243854</v>
          </cell>
          <cell r="CU1179"/>
          <cell r="CV1179"/>
          <cell r="CW1179"/>
        </row>
        <row r="1180">
          <cell r="B1180">
            <v>2661</v>
          </cell>
          <cell r="C1180">
            <v>1175</v>
          </cell>
          <cell r="D1180">
            <v>13</v>
          </cell>
          <cell r="E1180">
            <v>6</v>
          </cell>
          <cell r="F1180">
            <v>2567</v>
          </cell>
          <cell r="G1180">
            <v>800098730586</v>
          </cell>
          <cell r="H1180" t="str">
            <v>นางสาว</v>
          </cell>
          <cell r="I1180" t="str">
            <v>เบญจรักษ์</v>
          </cell>
          <cell r="J1180" t="str">
            <v>หน่อตุ้ย</v>
          </cell>
          <cell r="K1180" t="str">
            <v>1-5012-00004-92-6</v>
          </cell>
          <cell r="L1180" t="str">
            <v>บิ๊กซี หางดง</v>
          </cell>
          <cell r="M1180" t="str">
            <v>เชียงใหม่ 3</v>
          </cell>
          <cell r="N1180">
            <v>8</v>
          </cell>
          <cell r="O1180"/>
          <cell r="P1180"/>
          <cell r="Q1180"/>
          <cell r="R1180"/>
          <cell r="S1180" t="str">
            <v>แขวงเชียงใหม่</v>
          </cell>
          <cell r="T1180" t="str">
            <v>ผบE384</v>
          </cell>
          <cell r="U1180">
            <v>2566</v>
          </cell>
          <cell r="V1180" t="str">
            <v>ผบE2276</v>
          </cell>
          <cell r="W1180">
            <v>2566</v>
          </cell>
          <cell r="X1180"/>
          <cell r="Y1180"/>
          <cell r="Z1180"/>
          <cell r="AA1180">
            <v>24</v>
          </cell>
          <cell r="AB1180">
            <v>4</v>
          </cell>
          <cell r="AC1180">
            <v>2566</v>
          </cell>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นางสาวเบญจรักษ์ หน่อตุ้ย</v>
          </cell>
          <cell r="BU1180">
            <v>0</v>
          </cell>
          <cell r="BV1180" t="str">
            <v>1.นางสาวเบญจรัก์ หน่อตุ้ย
2.นายเกียงไกร เพ็ญจันท์
3.นางสาวณัฐญ์วรา คำวัง
4.นายณัฐดนัย เหมยดวง</v>
          </cell>
          <cell r="BW1180" t="str">
            <v>จำเลยที่ 1
คู่สมรสจำเลยที่ 1
จำเลยที่ 2
คู่สมรสจำเลยที่ 2</v>
          </cell>
          <cell r="BX1180" t="str">
            <v>1-5012-00004-92-6
1-5099-00237-41-6
1-5099-00671-75-2
1-5099-00273-79-0</v>
          </cell>
          <cell r="BY1180"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80" t="str">
            <v>พบ</v>
          </cell>
          <cell r="CA1180"/>
          <cell r="CB1180"/>
          <cell r="CC1180"/>
          <cell r="CD1180"/>
          <cell r="CE1180"/>
          <cell r="CF1180"/>
          <cell r="CG1180"/>
          <cell r="CH1180"/>
          <cell r="CI1180"/>
          <cell r="CJ1180"/>
          <cell r="CK1180"/>
          <cell r="CT1180"/>
          <cell r="CU1180"/>
          <cell r="CV1180"/>
          <cell r="CW1180"/>
        </row>
        <row r="1181">
          <cell r="B1181">
            <v>2662</v>
          </cell>
          <cell r="C1181">
            <v>1176</v>
          </cell>
          <cell r="D1181">
            <v>23</v>
          </cell>
          <cell r="E1181">
            <v>8</v>
          </cell>
          <cell r="F1181">
            <v>2566</v>
          </cell>
          <cell r="G1181">
            <v>800058470462</v>
          </cell>
          <cell r="H1181" t="str">
            <v>นาง</v>
          </cell>
          <cell r="I1181" t="str">
            <v>แสงดาว</v>
          </cell>
          <cell r="J1181" t="str">
            <v>หล้าเสาร์</v>
          </cell>
          <cell r="K1181" t="str">
            <v>3-5705-00156-39-5</v>
          </cell>
          <cell r="L1181" t="str">
            <v>ฮอด</v>
          </cell>
          <cell r="M1181" t="str">
            <v>เชียงใหม่ 3</v>
          </cell>
          <cell r="N1181">
            <v>8</v>
          </cell>
          <cell r="O1181" t="str">
            <v>สินเชื่อพัฒนาองค์กรชุมชน (รายบุคคล)</v>
          </cell>
          <cell r="P1181"/>
          <cell r="Q1181"/>
          <cell r="R1181"/>
          <cell r="S1181" t="str">
            <v>จังหวัดฮอด</v>
          </cell>
          <cell r="T1181" t="str">
            <v>ผบE794</v>
          </cell>
          <cell r="U1181">
            <v>2565</v>
          </cell>
          <cell r="V1181" t="str">
            <v>ผบE957</v>
          </cell>
          <cell r="W1181">
            <v>2565</v>
          </cell>
          <cell r="X1181">
            <v>13</v>
          </cell>
          <cell r="Y1181">
            <v>12</v>
          </cell>
          <cell r="Z1181">
            <v>2565</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 xml:space="preserve">สืบทรัพย์ (คำสั่ง 23/8/2566) // รายงานวันที่ </v>
          </cell>
          <cell r="BC1181">
            <v>1800</v>
          </cell>
          <cell r="BD1181">
            <v>26</v>
          </cell>
          <cell r="BE1181">
            <v>3</v>
          </cell>
          <cell r="BF1181">
            <v>2568</v>
          </cell>
          <cell r="BG1181">
            <v>0</v>
          </cell>
          <cell r="BH1181" t="str">
            <v>-</v>
          </cell>
          <cell r="BI1181" t="str">
            <v>-</v>
          </cell>
          <cell r="BJ1181" t="str">
            <v>-</v>
          </cell>
          <cell r="BK1181">
            <v>0</v>
          </cell>
          <cell r="BL1181">
            <v>1520</v>
          </cell>
          <cell r="BM1181">
            <v>0</v>
          </cell>
          <cell r="BN1181">
            <v>21</v>
          </cell>
          <cell r="BO1181">
            <v>5</v>
          </cell>
          <cell r="BP1181">
            <v>2568</v>
          </cell>
          <cell r="BQ1181" t="str">
            <v>-</v>
          </cell>
          <cell r="BR1181" t="str">
            <v>-</v>
          </cell>
          <cell r="BS1181" t="str">
            <v>-</v>
          </cell>
          <cell r="BT1181" t="str">
            <v>นางแสงดาว หล้าเสาร์</v>
          </cell>
          <cell r="BU1181">
            <v>0</v>
          </cell>
          <cell r="BV1181"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81" t="str">
            <v>จำเลยที่ 1
คู่สมรสจำเลยที่ 1
จำเลยที่ 2
คู่สมรสจำเลยที่ 2
จำเลยที่ 3
คู่สมรสจำเลยที่ 3</v>
          </cell>
          <cell r="BX1181" t="str">
            <v>3-5705-00156-39-5
3-5016-00059-41-4
1-5016-00059-87-6
3-5016-00059-18-0
3-5016-00057-42-0
3-4008-00258-86-1</v>
          </cell>
          <cell r="BY1181"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81" t="str">
            <v>พบ</v>
          </cell>
          <cell r="CA1181"/>
          <cell r="CB1181"/>
          <cell r="CC1181"/>
          <cell r="CD1181"/>
          <cell r="CE1181"/>
          <cell r="CF1181"/>
          <cell r="CG1181"/>
          <cell r="CH1181"/>
          <cell r="CI1181"/>
          <cell r="CJ1181"/>
          <cell r="CK1181"/>
          <cell r="CT1181"/>
          <cell r="CU1181"/>
          <cell r="CV1181"/>
          <cell r="CW1181"/>
        </row>
        <row r="1182">
          <cell r="B1182">
            <v>2663</v>
          </cell>
          <cell r="C1182">
            <v>1177</v>
          </cell>
          <cell r="D1182">
            <v>13</v>
          </cell>
          <cell r="E1182">
            <v>6</v>
          </cell>
          <cell r="F1182">
            <v>2567</v>
          </cell>
          <cell r="G1182">
            <v>800075870728</v>
          </cell>
          <cell r="H1182" t="str">
            <v>นาย</v>
          </cell>
          <cell r="I1182" t="str">
            <v>บัณฑิต</v>
          </cell>
          <cell r="J1182" t="str">
            <v>บริหาร</v>
          </cell>
          <cell r="K1182" t="str">
            <v>3-5099-00553-17-9</v>
          </cell>
          <cell r="L1182" t="str">
            <v>บิ๊กซี หางดง</v>
          </cell>
          <cell r="M1182" t="str">
            <v>เชียงใหม่ 3</v>
          </cell>
          <cell r="N1182">
            <v>8</v>
          </cell>
          <cell r="O1182" t="str">
            <v>สินเชื่อธนาคารประชาชน</v>
          </cell>
          <cell r="P1182" t="str">
            <v>1.บุคคลค้ำประกัน</v>
          </cell>
          <cell r="Q1182"/>
          <cell r="R1182"/>
          <cell r="S1182" t="str">
            <v>แขวงเชียงใหม่</v>
          </cell>
          <cell r="T1182" t="str">
            <v>ผบE382</v>
          </cell>
          <cell r="U1182">
            <v>2566</v>
          </cell>
          <cell r="V1182" t="str">
            <v>ผบE2268</v>
          </cell>
          <cell r="W1182">
            <v>2566</v>
          </cell>
          <cell r="X1182">
            <v>24</v>
          </cell>
          <cell r="Y1182">
            <v>4</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13/6/2567) // รายงานวันที่ 16/8/2567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นายบัณฑิต บริหาร</v>
          </cell>
          <cell r="BU1182"/>
          <cell r="BV1182" t="str">
            <v xml:space="preserve">1.นายบัณฑิต บริหาร
2.นางสาวสุดามาส โปธาวงค์
3.นางแสงจวน วงธรรม 
4.นายปัญญา วงธรรม
</v>
          </cell>
          <cell r="BW1182" t="str">
            <v xml:space="preserve">จำเลยที่ 1
จำเลยที่ 2
จำเลยที่ 3
คู่สมรสจำเลยที่ 3
</v>
          </cell>
          <cell r="BX1182" t="str">
            <v>3-5099-00553-17-9
3-5013-00140-06-2
3-5207-00368-25-6
3-4110-00252-83-4</v>
          </cell>
          <cell r="BY118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2" t="str">
            <v>พบ</v>
          </cell>
          <cell r="CA1182"/>
          <cell r="CB1182"/>
          <cell r="CC1182"/>
          <cell r="CD1182"/>
          <cell r="CE1182"/>
          <cell r="CF1182"/>
          <cell r="CG1182"/>
          <cell r="CH1182"/>
          <cell r="CI1182"/>
          <cell r="CJ1182"/>
          <cell r="CK1182"/>
          <cell r="CT1182"/>
          <cell r="CU1182"/>
          <cell r="CV1182"/>
          <cell r="CW1182"/>
        </row>
        <row r="1183">
          <cell r="B1183">
            <v>2664</v>
          </cell>
          <cell r="C1183">
            <v>1178</v>
          </cell>
          <cell r="D1183">
            <v>7</v>
          </cell>
          <cell r="E1183">
            <v>12</v>
          </cell>
          <cell r="F1183">
            <v>2565</v>
          </cell>
          <cell r="G1183">
            <v>800054361210</v>
          </cell>
          <cell r="H1183" t="str">
            <v>นางสาว</v>
          </cell>
          <cell r="I1183" t="str">
            <v>ดารารัตน์</v>
          </cell>
          <cell r="J1183" t="str">
            <v>ฟูเดช</v>
          </cell>
          <cell r="K1183" t="str">
            <v>3-5015-00090-35-2</v>
          </cell>
          <cell r="L1183" t="str">
            <v>บิ๊กซี หางดง</v>
          </cell>
          <cell r="M1183" t="str">
            <v>เชียงใหม่ 3</v>
          </cell>
          <cell r="N1183">
            <v>8</v>
          </cell>
          <cell r="O1183"/>
          <cell r="P1183"/>
          <cell r="Q1183"/>
          <cell r="R1183"/>
          <cell r="S1183" t="str">
            <v>แขวงเชียงใหม่</v>
          </cell>
          <cell r="T1183" t="str">
            <v>ผบE1435</v>
          </cell>
          <cell r="U1183">
            <v>2566</v>
          </cell>
          <cell r="V1183" t="str">
            <v>ผบE3290</v>
          </cell>
          <cell r="W1183">
            <v>2566</v>
          </cell>
          <cell r="X1183"/>
          <cell r="Y1183"/>
          <cell r="Z1183"/>
          <cell r="AA1183">
            <v>16</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รายงานวันที่ 22/8/2567</v>
          </cell>
          <cell r="BC1183">
            <v>1200</v>
          </cell>
          <cell r="BD1183">
            <v>8</v>
          </cell>
          <cell r="BE1183">
            <v>8</v>
          </cell>
          <cell r="BF1183">
            <v>2568</v>
          </cell>
          <cell r="BG1183">
            <v>0</v>
          </cell>
          <cell r="BH1183" t="str">
            <v>-</v>
          </cell>
          <cell r="BI1183" t="str">
            <v>-</v>
          </cell>
          <cell r="BJ1183" t="str">
            <v>-</v>
          </cell>
          <cell r="BK1183">
            <v>0</v>
          </cell>
          <cell r="BL1183">
            <v>1800</v>
          </cell>
          <cell r="BM1183">
            <v>0</v>
          </cell>
          <cell r="BN1183" t="str">
            <v/>
          </cell>
          <cell r="BO1183" t="str">
            <v/>
          </cell>
          <cell r="BP1183" t="str">
            <v/>
          </cell>
          <cell r="BQ1183" t="str">
            <v>-</v>
          </cell>
          <cell r="BR1183" t="str">
            <v>-</v>
          </cell>
          <cell r="BS1183" t="str">
            <v>-</v>
          </cell>
          <cell r="BT1183" t="str">
            <v>นางสาวดารารัตน์ ฟูเดช</v>
          </cell>
          <cell r="BU1183">
            <v>0</v>
          </cell>
          <cell r="BV1183" t="str">
            <v>1.นางสาวดารารันต์ หู่เดช 
2.นางสาวกัญญ จีสันติ
3.จ่าสิบตรีภัทรพล จีสันติ
4.นางสาววชิราภรณ์ สายสุริยะ</v>
          </cell>
          <cell r="BW1183" t="str">
            <v xml:space="preserve">จำเลยที่ 1
จำเลยที่ 2
คู่สมรสจำเลยที่ 2
จำเลยที่ 3
</v>
          </cell>
          <cell r="BX1183" t="str">
            <v>3-5015-00090-35-2
3-5015-00085-89-8
3-5019-00352-44-3
3-5015-00086-69-0</v>
          </cell>
          <cell r="BY1183"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3"/>
          <cell r="CA1183"/>
          <cell r="CB1183"/>
          <cell r="CC1183"/>
          <cell r="CD1183"/>
          <cell r="CE1183"/>
          <cell r="CF1183"/>
          <cell r="CG1183"/>
          <cell r="CH1183"/>
          <cell r="CI1183"/>
          <cell r="CJ1183"/>
          <cell r="CK1183"/>
          <cell r="CT1183"/>
          <cell r="CU1183"/>
          <cell r="CV1183"/>
          <cell r="CW1183"/>
        </row>
        <row r="1184">
          <cell r="B1184">
            <v>2665</v>
          </cell>
          <cell r="C1184">
            <v>1179</v>
          </cell>
          <cell r="D1184">
            <v>22</v>
          </cell>
          <cell r="E1184">
            <v>8</v>
          </cell>
          <cell r="F1184">
            <v>2566</v>
          </cell>
          <cell r="G1184" t="str">
            <v>800090201016,
800122831640,
800133661069</v>
          </cell>
          <cell r="H1184" t="str">
            <v>นาย</v>
          </cell>
          <cell r="I1184" t="str">
            <v>ภัทรพงศ์</v>
          </cell>
          <cell r="J1184" t="str">
            <v>บัวนวล</v>
          </cell>
          <cell r="K1184" t="str">
            <v>1-5099-00766-27-3</v>
          </cell>
          <cell r="L1184" t="str">
            <v>บิ๊กซี หางดง</v>
          </cell>
          <cell r="M1184" t="str">
            <v>เชียงใหม่ 3</v>
          </cell>
          <cell r="N1184">
            <v>8</v>
          </cell>
          <cell r="O1184"/>
          <cell r="P1184"/>
          <cell r="Q1184"/>
          <cell r="R1184"/>
          <cell r="S1184" t="str">
            <v>แขวงเชียงใหม่</v>
          </cell>
          <cell r="T1184" t="str">
            <v>ผบE303</v>
          </cell>
          <cell r="U1184">
            <v>2566</v>
          </cell>
          <cell r="V1184" t="str">
            <v>ผบE3595</v>
          </cell>
          <cell r="W1184">
            <v>2566</v>
          </cell>
          <cell r="X1184">
            <v>23</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นายภัทรพงศ์ บัวนวล</v>
          </cell>
          <cell r="BU1184">
            <v>0</v>
          </cell>
          <cell r="BV1184" t="str">
            <v>1.นายภัทรพงศ์ บัวนวล
2.นายเจษฎา ดาเจริญเมือง</v>
          </cell>
          <cell r="BW1184" t="str">
            <v>จำเลยที่ 1
จำเลยที่ 2</v>
          </cell>
          <cell r="BX1184" t="str">
            <v>1-5099-00766-27-3
1-5203-00055-91-2</v>
          </cell>
          <cell r="BY1184"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4" t="str">
            <v>ไม่พบ</v>
          </cell>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row>
        <row r="1185">
          <cell r="B1185">
            <v>2666</v>
          </cell>
          <cell r="C1185">
            <v>1180</v>
          </cell>
          <cell r="D1185">
            <v>7</v>
          </cell>
          <cell r="E1185">
            <v>12</v>
          </cell>
          <cell r="F1185">
            <v>2565</v>
          </cell>
          <cell r="G1185">
            <v>800046680719</v>
          </cell>
          <cell r="H1185" t="str">
            <v>นางสาว</v>
          </cell>
          <cell r="I1185" t="str">
            <v>ธิชาภรณ์</v>
          </cell>
          <cell r="J1185" t="str">
            <v>ทรายคำ</v>
          </cell>
          <cell r="K1185" t="str">
            <v>1-5099-00308-72-1</v>
          </cell>
          <cell r="L1185" t="str">
            <v>บิ๊กซี หางดง</v>
          </cell>
          <cell r="M1185" t="str">
            <v>เชียงใหม่ 3</v>
          </cell>
          <cell r="N1185">
            <v>8</v>
          </cell>
          <cell r="O1185" t="str">
            <v>สินเชื่อธนาคารประชาชน</v>
          </cell>
          <cell r="P1185" t="str">
            <v>1.บุคคลค้ำประกัน</v>
          </cell>
          <cell r="Q1185"/>
          <cell r="R1185"/>
          <cell r="S1185" t="str">
            <v>แขวงเชียงใหม่</v>
          </cell>
          <cell r="T1185" t="str">
            <v>ผบE1889</v>
          </cell>
          <cell r="U1185">
            <v>2566</v>
          </cell>
          <cell r="V1185" t="str">
            <v>ผบE3415</v>
          </cell>
          <cell r="W1185">
            <v>2566</v>
          </cell>
          <cell r="X1185"/>
          <cell r="Y1185"/>
          <cell r="Z1185"/>
          <cell r="AA1185">
            <v>19</v>
          </cell>
          <cell r="AB1185">
            <v>5</v>
          </cell>
          <cell r="AC1185">
            <v>2566</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 .สืบทรัพย์ (คำสั่ง 22/8/2566) // รายงานวันที่ 16/8/2567</v>
          </cell>
          <cell r="BC1185">
            <v>1500</v>
          </cell>
          <cell r="BD1185">
            <v>18</v>
          </cell>
          <cell r="BE1185">
            <v>7</v>
          </cell>
          <cell r="BF1185">
            <v>2568</v>
          </cell>
          <cell r="BG1185">
            <v>0</v>
          </cell>
          <cell r="BH1185" t="str">
            <v>-</v>
          </cell>
          <cell r="BI1185" t="str">
            <v>-</v>
          </cell>
          <cell r="BJ1185" t="str">
            <v>-</v>
          </cell>
          <cell r="BK1185">
            <v>0</v>
          </cell>
          <cell r="BL1185">
            <v>2605</v>
          </cell>
          <cell r="BM1185">
            <v>0</v>
          </cell>
          <cell r="BN1185" t="str">
            <v/>
          </cell>
          <cell r="BO1185" t="str">
            <v/>
          </cell>
          <cell r="BP1185" t="str">
            <v/>
          </cell>
          <cell r="BQ1185" t="str">
            <v>-</v>
          </cell>
          <cell r="BR1185" t="str">
            <v>-</v>
          </cell>
          <cell r="BS1185" t="str">
            <v>-</v>
          </cell>
          <cell r="BT1185" t="str">
            <v>นางสาวธิชาภรณ์ ทรายคำ</v>
          </cell>
          <cell r="BU1185">
            <v>0</v>
          </cell>
          <cell r="BV1185"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5" t="str">
            <v xml:space="preserve">จำเลยที่ 1
คู่สมรสจำเลยที่ 1
จำเลยที่ 2
คู่สมรสจำเลยที่ 2
จำเลยที่ 3
</v>
          </cell>
          <cell r="BX1185" t="str">
            <v>1-5099-00308-72-1
3-5802-000029-37-1
1-5099-00484-11-2
1-5099-00032-79-4
2-50707-00001-43-5</v>
          </cell>
          <cell r="BY1185"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row>
        <row r="1186">
          <cell r="B1186">
            <v>2667</v>
          </cell>
          <cell r="C1186">
            <v>1181</v>
          </cell>
          <cell r="D1186">
            <v>22</v>
          </cell>
          <cell r="E1186">
            <v>8</v>
          </cell>
          <cell r="F1186">
            <v>2566</v>
          </cell>
          <cell r="G1186">
            <v>800082296263</v>
          </cell>
          <cell r="H1186" t="str">
            <v>นางสาว</v>
          </cell>
          <cell r="I1186" t="str">
            <v>รติพร</v>
          </cell>
          <cell r="J1186" t="str">
            <v>ศิริวัฒน์</v>
          </cell>
          <cell r="K1186" t="str">
            <v>1-1020-01192-14-0</v>
          </cell>
          <cell r="L1186" t="str">
            <v>บิ๊กซี หางดง</v>
          </cell>
          <cell r="M1186" t="str">
            <v>เชียงใหม่ 3</v>
          </cell>
          <cell r="N1186">
            <v>8</v>
          </cell>
          <cell r="O1186"/>
          <cell r="P1186"/>
          <cell r="Q1186"/>
          <cell r="R1186"/>
          <cell r="S1186" t="str">
            <v>แขวงเชียงใหม่</v>
          </cell>
          <cell r="T1186" t="str">
            <v>ผบE1891</v>
          </cell>
          <cell r="U1186">
            <v>2566</v>
          </cell>
          <cell r="V1186" t="str">
            <v>ผบE3422</v>
          </cell>
          <cell r="W1186">
            <v>2566</v>
          </cell>
          <cell r="X1186">
            <v>19</v>
          </cell>
          <cell r="Y1186">
            <v>5</v>
          </cell>
          <cell r="Z1186">
            <v>2566</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สืบทรัพย์ (คำสั่ง 22/8/2566) // รายงานวันที่ 26/7/2567</v>
          </cell>
          <cell r="BC1186" t="str">
            <v/>
          </cell>
          <cell r="BD1186" t="str">
            <v/>
          </cell>
          <cell r="BE1186" t="str">
            <v/>
          </cell>
          <cell r="BF1186" t="str">
            <v/>
          </cell>
          <cell r="BG1186" t="str">
            <v/>
          </cell>
          <cell r="BH1186" t="str">
            <v/>
          </cell>
          <cell r="BI1186" t="str">
            <v/>
          </cell>
          <cell r="BJ1186" t="str">
            <v/>
          </cell>
          <cell r="BK1186" t="str">
            <v/>
          </cell>
          <cell r="BL1186" t="str">
            <v/>
          </cell>
          <cell r="BM1186" t="str">
            <v/>
          </cell>
          <cell r="BN1186" t="str">
            <v/>
          </cell>
          <cell r="BO1186" t="str">
            <v/>
          </cell>
          <cell r="BP1186" t="str">
            <v/>
          </cell>
          <cell r="BQ1186" t="str">
            <v/>
          </cell>
          <cell r="BR1186" t="str">
            <v/>
          </cell>
          <cell r="BS1186" t="str">
            <v/>
          </cell>
          <cell r="BT1186" t="str">
            <v>นางสาวรติพร ศิริวัฒน์</v>
          </cell>
          <cell r="BU1186">
            <v>0</v>
          </cell>
          <cell r="BV1186"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6" t="str">
            <v>จำเลยที่ 1
คู่สมรสจำเลยที่ 1
จำเลยที่ 2
คู่สมรสจำเลยที่ 2
จำเลยที่ 3
คู่สมรสจำเลยที่ 3</v>
          </cell>
          <cell r="BX1186" t="str">
            <v>1-1020-01192-14-0
3-5804-00229-42-1
5-5010-01184-29-3
5-5710-00072-47-5
3-1002-03723-42-6
5-5010-01198-35-9</v>
          </cell>
          <cell r="BY1186"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6" t="str">
            <v>ไม่พบ</v>
          </cell>
          <cell r="CA1186"/>
          <cell r="CB1186"/>
          <cell r="CC1186"/>
          <cell r="CD1186"/>
          <cell r="CE1186"/>
          <cell r="CF1186"/>
          <cell r="CG1186"/>
          <cell r="CH1186"/>
          <cell r="CI1186"/>
          <cell r="CJ1186"/>
          <cell r="CK1186"/>
          <cell r="CT1186"/>
          <cell r="CU1186"/>
          <cell r="CV1186"/>
          <cell r="CW1186"/>
        </row>
        <row r="1187">
          <cell r="B1187">
            <v>2669</v>
          </cell>
          <cell r="C1187">
            <v>1183</v>
          </cell>
          <cell r="D1187">
            <v>8</v>
          </cell>
          <cell r="E1187">
            <v>7</v>
          </cell>
          <cell r="F1187">
            <v>2567</v>
          </cell>
          <cell r="G1187">
            <v>800073676960</v>
          </cell>
          <cell r="H1187" t="str">
            <v>นาย</v>
          </cell>
          <cell r="I1187" t="str">
            <v>ดิศนัย</v>
          </cell>
          <cell r="J1187" t="str">
            <v>ยาคำ</v>
          </cell>
          <cell r="K1187" t="str">
            <v>2-5017-00017-79-1</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ผบE283</v>
          </cell>
          <cell r="U1187">
            <v>2567</v>
          </cell>
          <cell r="V1187" t="str">
            <v>ผบE503</v>
          </cell>
          <cell r="W1187">
            <v>2567</v>
          </cell>
          <cell r="X1187">
            <v>28</v>
          </cell>
          <cell r="Y1187">
            <v>5</v>
          </cell>
          <cell r="Z1187">
            <v>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1080</v>
          </cell>
          <cell r="BM1187">
            <v>0</v>
          </cell>
          <cell r="BN1187">
            <v>10</v>
          </cell>
          <cell r="BO1187">
            <v>4</v>
          </cell>
          <cell r="BP1187">
            <v>2568</v>
          </cell>
          <cell r="BQ1187" t="str">
            <v>-</v>
          </cell>
          <cell r="BR1187" t="str">
            <v>-</v>
          </cell>
          <cell r="BS1187" t="str">
            <v>-</v>
          </cell>
          <cell r="BT1187" t="str">
            <v>นายดิศนัย ยาคำ</v>
          </cell>
          <cell r="BU1187">
            <v>0</v>
          </cell>
          <cell r="BV1187" t="str">
            <v xml:space="preserve">1.นายดิศนัย  ยาคำ 
2.นางสาวนิตยา  ตุ่นกูนา
3.นายสงวน  พรมปินตา 
4.นางปิน  พรมปินตา 
</v>
          </cell>
          <cell r="BW1187" t="str">
            <v xml:space="preserve">จำเลยที่ 1
จำเลยที่ 2
จำเลยที่ 3
ทายาทโดยธรรม </v>
          </cell>
          <cell r="BX1187" t="str">
            <v>2-5017-00017-79-1
3-5017-00109-73-1
3-5017-00107-42-9
5-5017-00016-76-4</v>
          </cell>
          <cell r="BY1187"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7" t="str">
            <v>พบทรัพย์</v>
          </cell>
          <cell r="CA1187"/>
          <cell r="CB1187">
            <v>4</v>
          </cell>
          <cell r="CC1187" t="str">
            <v>นุสบา</v>
          </cell>
          <cell r="CD1187"/>
          <cell r="CE1187"/>
          <cell r="CF1187"/>
          <cell r="CG1187"/>
          <cell r="CH1187"/>
          <cell r="CI1187"/>
          <cell r="CJ1187"/>
          <cell r="CK1187"/>
          <cell r="CT1187">
            <v>243884</v>
          </cell>
          <cell r="CU1187"/>
          <cell r="CV1187"/>
          <cell r="CW1187"/>
        </row>
        <row r="1188">
          <cell r="B1188">
            <v>2670</v>
          </cell>
          <cell r="C1188">
            <v>1184</v>
          </cell>
          <cell r="D1188">
            <v>8</v>
          </cell>
          <cell r="E1188">
            <v>7</v>
          </cell>
          <cell r="F1188">
            <v>2567</v>
          </cell>
          <cell r="G1188">
            <v>800042895279</v>
          </cell>
          <cell r="H1188" t="str">
            <v>นาย</v>
          </cell>
          <cell r="I1188" t="str">
            <v xml:space="preserve">สาคร </v>
          </cell>
          <cell r="J1188" t="str">
            <v>เปงติ๊บ</v>
          </cell>
          <cell r="K1188" t="str">
            <v>5-5017-90000-36-6</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ผบE279</v>
          </cell>
          <cell r="U1188">
            <v>2567</v>
          </cell>
          <cell r="V1188" t="str">
            <v>ผบE501</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1610</v>
          </cell>
          <cell r="BM1188">
            <v>0</v>
          </cell>
          <cell r="BN1188">
            <v>10</v>
          </cell>
          <cell r="BO1188">
            <v>4</v>
          </cell>
          <cell r="BP1188">
            <v>2568</v>
          </cell>
          <cell r="BQ1188" t="str">
            <v>-</v>
          </cell>
          <cell r="BR1188" t="str">
            <v>-</v>
          </cell>
          <cell r="BS1188" t="str">
            <v>-</v>
          </cell>
          <cell r="BT1188" t="str">
            <v>นายสาคร  เปงติ๊บ</v>
          </cell>
          <cell r="BU1188">
            <v>0</v>
          </cell>
          <cell r="BV1188"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8" t="str">
            <v>จำเลยที่ 1
คู่สมรสจำเลยที่ 1
จำเลยที่ 2
คู่สมรสจำเลยที่ 2
จำเลยที่ 3
คู่สมรสจำเลยที่ 3</v>
          </cell>
          <cell r="BX1188" t="str">
            <v>5-5017-90000-36-6
3-5017-00014-79-0
3-5017-00015-03-6
3-5017-00017-81-1
3-5017-00010-33-6
1-5016-00105-92-4</v>
          </cell>
          <cell r="BY1188"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8" t="str">
            <v>พบทรัพย์</v>
          </cell>
          <cell r="CA1188"/>
          <cell r="CB1188">
            <v>6</v>
          </cell>
          <cell r="CC1188" t="str">
            <v>นุสบา</v>
          </cell>
          <cell r="CD1188"/>
          <cell r="CE1188"/>
          <cell r="CF1188"/>
          <cell r="CG1188"/>
          <cell r="CH1188"/>
          <cell r="CI1188"/>
          <cell r="CJ1188"/>
          <cell r="CK1188"/>
          <cell r="CT1188">
            <v>243884</v>
          </cell>
          <cell r="CU1188"/>
          <cell r="CV1188"/>
          <cell r="CW1188"/>
        </row>
        <row r="1189">
          <cell r="B1189">
            <v>2671</v>
          </cell>
          <cell r="C1189">
            <v>1185</v>
          </cell>
          <cell r="D1189">
            <v>8</v>
          </cell>
          <cell r="E1189">
            <v>7</v>
          </cell>
          <cell r="F1189">
            <v>2567</v>
          </cell>
          <cell r="G1189">
            <v>800051265745</v>
          </cell>
          <cell r="H1189" t="str">
            <v>นาย</v>
          </cell>
          <cell r="I1189" t="str">
            <v>สังเวียร</v>
          </cell>
          <cell r="J1189" t="str">
            <v>ด้วงยศ</v>
          </cell>
          <cell r="K1189" t="str">
            <v>3-5017-00022-38-5</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ผบE280</v>
          </cell>
          <cell r="U1189">
            <v>2567</v>
          </cell>
          <cell r="V1189" t="str">
            <v>ผบE508</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1150</v>
          </cell>
          <cell r="BM1189">
            <v>0</v>
          </cell>
          <cell r="BN1189">
            <v>10</v>
          </cell>
          <cell r="BO1189">
            <v>4</v>
          </cell>
          <cell r="BP1189">
            <v>2568</v>
          </cell>
          <cell r="BQ1189" t="str">
            <v>-</v>
          </cell>
          <cell r="BR1189" t="str">
            <v>-</v>
          </cell>
          <cell r="BS1189" t="str">
            <v>-</v>
          </cell>
          <cell r="BT1189" t="str">
            <v>นายสังเวียร ด้วงยศ</v>
          </cell>
          <cell r="BU1189">
            <v>0</v>
          </cell>
          <cell r="BV1189" t="str">
            <v>1.นายสังเวียร  ด้วงยศ
2.นางสาวสมสวย  ด้วงยศหรือคลองน้อย
3.นายบรรจง  เทพวงศ์
4.นายสุเมธ  พรหมเทศ</v>
          </cell>
          <cell r="BW1189" t="str">
            <v>จำเลยที่ 1
คู่สมรสจำเลยที่ 1
จำเลยที่ 2
จำเลยที่ 3</v>
          </cell>
          <cell r="BX1189" t="str">
            <v xml:space="preserve">3-5017-00022-38-5
3-7501-00618-71-3
3-5017-00018-60-4
3-5804-00099-36-5
</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9" t="str">
            <v>พบทรัพย์</v>
          </cell>
          <cell r="CA1189"/>
          <cell r="CB1189">
            <v>4</v>
          </cell>
          <cell r="CC1189" t="str">
            <v>นุสบา</v>
          </cell>
          <cell r="CD1189"/>
          <cell r="CE1189"/>
          <cell r="CF1189"/>
          <cell r="CG1189"/>
          <cell r="CH1189"/>
          <cell r="CI1189"/>
          <cell r="CJ1189"/>
          <cell r="CK1189"/>
          <cell r="CT1189">
            <v>243884</v>
          </cell>
          <cell r="CU1189"/>
          <cell r="CV1189"/>
          <cell r="CW1189"/>
        </row>
        <row r="1190">
          <cell r="B1190">
            <v>2672</v>
          </cell>
          <cell r="C1190">
            <v>1186</v>
          </cell>
          <cell r="D1190">
            <v>8</v>
          </cell>
          <cell r="E1190">
            <v>7</v>
          </cell>
          <cell r="F1190">
            <v>2567</v>
          </cell>
          <cell r="G1190">
            <v>800040738570</v>
          </cell>
          <cell r="H1190" t="str">
            <v>นาย</v>
          </cell>
          <cell r="I1190" t="str">
            <v>นรินทร์</v>
          </cell>
          <cell r="J1190" t="str">
            <v xml:space="preserve">ปัญญามี </v>
          </cell>
          <cell r="K1190" t="str">
            <v>1-5016-00055-75-7</v>
          </cell>
          <cell r="L1190" t="str">
            <v>ดอยเต่า</v>
          </cell>
          <cell r="M1190" t="str">
            <v>เชียงใหม่ 3</v>
          </cell>
          <cell r="N1190">
            <v>8</v>
          </cell>
          <cell r="O1190" t="str">
            <v>สินเชื่อพัฒนาองค์กรชุมชน</v>
          </cell>
          <cell r="P1190" t="str">
            <v>1.บุคคลค้ำประกัน</v>
          </cell>
          <cell r="Q1190"/>
          <cell r="R1190"/>
          <cell r="S1190" t="str">
            <v>จังหวัดฮอด</v>
          </cell>
          <cell r="T1190" t="str">
            <v>ผบE281</v>
          </cell>
          <cell r="U1190">
            <v>2567</v>
          </cell>
          <cell r="V1190" t="str">
            <v>ผบE500</v>
          </cell>
          <cell r="W1190">
            <v>2567</v>
          </cell>
          <cell r="X1190">
            <v>28</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 xml:space="preserve">สืบแล้ว รายงานผลสืบ 19/9/2567 </v>
          </cell>
          <cell r="BC1190">
            <v>1800</v>
          </cell>
          <cell r="BD1190">
            <v>24</v>
          </cell>
          <cell r="BE1190">
            <v>1</v>
          </cell>
          <cell r="BF1190">
            <v>2568</v>
          </cell>
          <cell r="BG1190">
            <v>0</v>
          </cell>
          <cell r="BH1190" t="str">
            <v>-</v>
          </cell>
          <cell r="BI1190" t="str">
            <v>-</v>
          </cell>
          <cell r="BJ1190" t="str">
            <v>-</v>
          </cell>
          <cell r="BK1190">
            <v>0</v>
          </cell>
          <cell r="BL1190">
            <v>1645</v>
          </cell>
          <cell r="BM1190">
            <v>0</v>
          </cell>
          <cell r="BN1190">
            <v>10</v>
          </cell>
          <cell r="BO1190">
            <v>4</v>
          </cell>
          <cell r="BP1190">
            <v>2568</v>
          </cell>
          <cell r="BQ1190" t="str">
            <v>-</v>
          </cell>
          <cell r="BR1190" t="str">
            <v>-</v>
          </cell>
          <cell r="BS1190" t="str">
            <v>-</v>
          </cell>
          <cell r="BT1190" t="str">
            <v xml:space="preserve">นายนรินทร์ ปัญญามี </v>
          </cell>
          <cell r="BU1190">
            <v>0</v>
          </cell>
          <cell r="BV1190"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90" t="str">
            <v>จำเลยที่ 1
คู่สมรสจำเลยที่ 1
จำเลยที่ 2
คู่สมรสจำเลยที่ 2
จำเลยที่ 3
คู่สมรสจำเลยที่ 3</v>
          </cell>
          <cell r="BX1190" t="str">
            <v>1-5016-00055-75-7
1-5803-00043-13-2
3-5017-00219-05-7
3-5017-00217-49-6
3-5017-00165-25-9
3-5017-00218-54-9</v>
          </cell>
          <cell r="BY1190"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90" t="str">
            <v>พบทรัพย์</v>
          </cell>
          <cell r="CA1190"/>
          <cell r="CB1190">
            <v>6</v>
          </cell>
          <cell r="CC1190" t="str">
            <v>นุสบา</v>
          </cell>
          <cell r="CD1190"/>
          <cell r="CE1190"/>
          <cell r="CF1190"/>
          <cell r="CG1190"/>
          <cell r="CH1190"/>
          <cell r="CI1190"/>
          <cell r="CJ1190"/>
          <cell r="CK1190"/>
          <cell r="CT1190">
            <v>243884</v>
          </cell>
          <cell r="CU1190"/>
          <cell r="CV1190"/>
          <cell r="CW1190"/>
        </row>
        <row r="1191">
          <cell r="B1191">
            <v>2673</v>
          </cell>
          <cell r="C1191">
            <v>1187</v>
          </cell>
          <cell r="D1191">
            <v>8</v>
          </cell>
          <cell r="E1191">
            <v>7</v>
          </cell>
          <cell r="F1191">
            <v>2567</v>
          </cell>
          <cell r="G1191">
            <v>800043284739</v>
          </cell>
          <cell r="H1191" t="str">
            <v>นาย</v>
          </cell>
          <cell r="I1191" t="str">
            <v>พิเชษฐ</v>
          </cell>
          <cell r="J1191" t="str">
            <v>ตาติ๊บ</v>
          </cell>
          <cell r="K1191" t="str">
            <v>3-5017-00010-78-6</v>
          </cell>
          <cell r="L1191" t="str">
            <v>ดอยเต่า</v>
          </cell>
          <cell r="M1191" t="str">
            <v>เชียงใหม่ 3</v>
          </cell>
          <cell r="N1191">
            <v>8</v>
          </cell>
          <cell r="O1191" t="str">
            <v>สินเชื่อพัฒนาองค์กรชุมชน</v>
          </cell>
          <cell r="P1191" t="str">
            <v>1.บุคคลค้ำประกัน</v>
          </cell>
          <cell r="Q1191"/>
          <cell r="R1191"/>
          <cell r="S1191" t="str">
            <v>จังหวัดฮอด</v>
          </cell>
          <cell r="T1191" t="str">
            <v>ผบE282</v>
          </cell>
          <cell r="U1191">
            <v>2567</v>
          </cell>
          <cell r="V1191" t="str">
            <v>ผบE504</v>
          </cell>
          <cell r="W1191">
            <v>2567</v>
          </cell>
          <cell r="X1191">
            <v>28</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 xml:space="preserve">สืบแล้ว รายงานผลสืบ 19/9/2567 </v>
          </cell>
          <cell r="BC1191">
            <v>1200</v>
          </cell>
          <cell r="BD1191">
            <v>24</v>
          </cell>
          <cell r="BE1191">
            <v>1</v>
          </cell>
          <cell r="BF1191">
            <v>2568</v>
          </cell>
          <cell r="BG1191">
            <v>0</v>
          </cell>
          <cell r="BH1191" t="str">
            <v>-</v>
          </cell>
          <cell r="BI1191" t="str">
            <v>-</v>
          </cell>
          <cell r="BJ1191" t="str">
            <v>-</v>
          </cell>
          <cell r="BK1191">
            <v>0</v>
          </cell>
          <cell r="BL1191">
            <v>1655</v>
          </cell>
          <cell r="BM1191">
            <v>0</v>
          </cell>
          <cell r="BN1191">
            <v>10</v>
          </cell>
          <cell r="BO1191">
            <v>4</v>
          </cell>
          <cell r="BP1191">
            <v>2568</v>
          </cell>
          <cell r="BQ1191" t="str">
            <v>-</v>
          </cell>
          <cell r="BR1191" t="str">
            <v>-</v>
          </cell>
          <cell r="BS1191" t="str">
            <v>-</v>
          </cell>
          <cell r="BT1191" t="str">
            <v>นายพิเชษฐ ตาติ๊บ</v>
          </cell>
          <cell r="BU1191">
            <v>0</v>
          </cell>
          <cell r="BV1191" t="str">
            <v>1.นายพิเชษฐ  ตาติ๊บ
2.นางภาวิณี  นันทะชัย 
3.นางสาวเสาวลักษณ์  ตาเสน
4.นายมานัส  สมจักร</v>
          </cell>
          <cell r="BW1191" t="str">
            <v>จำเลยที่ 1
คู่สมรสจำเลยที่ 1
จำเลยที่ 2
จำเลยที่ 3</v>
          </cell>
          <cell r="BX1191" t="str">
            <v>3-5017-00010-78-6
3-5017-00035-50-9
1-5016-00077-10-6
3-5017-00010-75-1</v>
          </cell>
          <cell r="BY1191"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91" t="str">
            <v>พบทรัพย์</v>
          </cell>
          <cell r="CA1191"/>
          <cell r="CB1191">
            <v>4</v>
          </cell>
          <cell r="CC1191" t="str">
            <v>นุสบา</v>
          </cell>
          <cell r="CD1191"/>
          <cell r="CE1191"/>
          <cell r="CF1191"/>
          <cell r="CG1191"/>
          <cell r="CH1191"/>
          <cell r="CI1191"/>
          <cell r="CJ1191"/>
          <cell r="CK1191"/>
          <cell r="CT1191">
            <v>243884</v>
          </cell>
          <cell r="CU1191"/>
          <cell r="CV1191"/>
          <cell r="CW1191"/>
        </row>
        <row r="1192">
          <cell r="B1192">
            <v>2674</v>
          </cell>
          <cell r="C1192">
            <v>1188</v>
          </cell>
          <cell r="D1192">
            <v>9</v>
          </cell>
          <cell r="E1192">
            <v>7</v>
          </cell>
          <cell r="F1192">
            <v>2567</v>
          </cell>
          <cell r="G1192">
            <v>800059308315</v>
          </cell>
          <cell r="H1192" t="str">
            <v>นาง</v>
          </cell>
          <cell r="I1192" t="str">
            <v>กัลยา</v>
          </cell>
          <cell r="J1192" t="str">
            <v>สุนะ</v>
          </cell>
          <cell r="K1192" t="str">
            <v>5-5011-00016-21-6</v>
          </cell>
          <cell r="L1192" t="str">
            <v>พร้าว</v>
          </cell>
          <cell r="M1192" t="str">
            <v>เชียงใหม่ 2</v>
          </cell>
          <cell r="N1192">
            <v>8</v>
          </cell>
          <cell r="O1192" t="str">
            <v>สินเชื่อธนาคารประชาชน</v>
          </cell>
          <cell r="P1192" t="str">
            <v>1.บุคคลค้ำประกัน</v>
          </cell>
          <cell r="Q1192">
            <v>44246.52</v>
          </cell>
          <cell r="R1192">
            <v>18751.009999999998</v>
          </cell>
          <cell r="S1192" t="str">
            <v>แขวงเชียงดาว</v>
          </cell>
          <cell r="T1192" t="str">
            <v>ผบE323</v>
          </cell>
          <cell r="U1192">
            <v>2567</v>
          </cell>
          <cell r="V1192" t="str">
            <v>ผบE388</v>
          </cell>
          <cell r="W1192">
            <v>2567</v>
          </cell>
          <cell r="X1192">
            <v>13</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22/8/2567</v>
          </cell>
          <cell r="BC1192">
            <v>1200</v>
          </cell>
          <cell r="BD1192">
            <v>30</v>
          </cell>
          <cell r="BE1192">
            <v>5</v>
          </cell>
          <cell r="BF1192">
            <v>2568</v>
          </cell>
          <cell r="BG1192">
            <v>0</v>
          </cell>
          <cell r="BH1192" t="str">
            <v>-</v>
          </cell>
          <cell r="BI1192" t="str">
            <v>-</v>
          </cell>
          <cell r="BJ1192" t="str">
            <v>-</v>
          </cell>
          <cell r="BK1192">
            <v>0</v>
          </cell>
          <cell r="BL1192">
            <v>995</v>
          </cell>
          <cell r="BM1192">
            <v>0</v>
          </cell>
          <cell r="BN1192" t="str">
            <v/>
          </cell>
          <cell r="BO1192" t="str">
            <v/>
          </cell>
          <cell r="BP1192" t="str">
            <v/>
          </cell>
          <cell r="BQ1192" t="str">
            <v>-</v>
          </cell>
          <cell r="BR1192" t="str">
            <v>-</v>
          </cell>
          <cell r="BS1192" t="str">
            <v>-</v>
          </cell>
          <cell r="BT1192" t="str">
            <v>นางกัลยา สุนะ</v>
          </cell>
          <cell r="BU1192">
            <v>0</v>
          </cell>
          <cell r="BV1192" t="str">
            <v>1.นางกัลยา  สุนะ
2.นางสาวรักชนก   สุนะ
3.นายสกล   โปธา
4.นางสาวจิราภรณ์   สุอินทร์</v>
          </cell>
          <cell r="BW1192" t="str">
            <v>จำเลยที่ 1
จำเลยที่ 2
คู่สมรสจำเลยที่ 2
จำเลยที่ 3</v>
          </cell>
          <cell r="BX1192" t="str">
            <v>5-5011-00016-21-6
5-5011-00016-22-4
1-5011-00006-92-7
3-5011-00216-73-1</v>
          </cell>
          <cell r="BY11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2" t="str">
            <v>พบทรัพย์</v>
          </cell>
          <cell r="CA1192"/>
          <cell r="CB1192"/>
          <cell r="CC1192" t="str">
            <v>วชิราภรณ์</v>
          </cell>
          <cell r="CD1192"/>
          <cell r="CE1192"/>
          <cell r="CF1192"/>
          <cell r="CG1192"/>
          <cell r="CH1192"/>
          <cell r="CI1192"/>
          <cell r="CJ1192"/>
          <cell r="CK1192"/>
          <cell r="CL1192"/>
          <cell r="CM1192"/>
          <cell r="CN1192"/>
          <cell r="CO1192"/>
          <cell r="CP1192"/>
          <cell r="CQ1192"/>
          <cell r="CR1192"/>
          <cell r="CS1192"/>
          <cell r="CT1192">
            <v>243852</v>
          </cell>
          <cell r="CU1192"/>
          <cell r="CV1192"/>
          <cell r="CW1192"/>
        </row>
        <row r="1193">
          <cell r="B1193">
            <v>2675</v>
          </cell>
          <cell r="C1193">
            <v>1189</v>
          </cell>
          <cell r="D1193">
            <v>9</v>
          </cell>
          <cell r="E1193">
            <v>7</v>
          </cell>
          <cell r="F1193">
            <v>2567</v>
          </cell>
          <cell r="G1193">
            <v>800082006167</v>
          </cell>
          <cell r="H1193" t="str">
            <v>นาย</v>
          </cell>
          <cell r="I1193" t="str">
            <v>อติพัทธ์</v>
          </cell>
          <cell r="J1193" t="str">
            <v>สวนอินทร์</v>
          </cell>
          <cell r="K1193"/>
          <cell r="L1193" t="str">
            <v>ไชยปราการ</v>
          </cell>
          <cell r="M1193" t="str">
            <v>เชียงใหม่ 2</v>
          </cell>
          <cell r="N1193">
            <v>8</v>
          </cell>
          <cell r="O1193" t="str">
            <v>สินเชื่อธนาคารประชาชน</v>
          </cell>
          <cell r="P1193" t="str">
            <v>1.บุคคลค้ำประกัน</v>
          </cell>
          <cell r="Q1193">
            <v>150594.23999999999</v>
          </cell>
          <cell r="R1193">
            <v>66692.77</v>
          </cell>
          <cell r="S1193" t="str">
            <v>จังหวัดฝาง</v>
          </cell>
          <cell r="T1193" t="str">
            <v>ผบE369</v>
          </cell>
          <cell r="U1193">
            <v>2567</v>
          </cell>
          <cell r="V1193" t="str">
            <v>ผบE489</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v>1500</v>
          </cell>
          <cell r="BD1193">
            <v>30</v>
          </cell>
          <cell r="BE1193">
            <v>5</v>
          </cell>
          <cell r="BF1193">
            <v>2568</v>
          </cell>
          <cell r="BG1193">
            <v>0</v>
          </cell>
          <cell r="BH1193" t="str">
            <v>-</v>
          </cell>
          <cell r="BI1193" t="str">
            <v>-</v>
          </cell>
          <cell r="BJ1193" t="str">
            <v>-</v>
          </cell>
          <cell r="BK1193">
            <v>0</v>
          </cell>
          <cell r="BL1193">
            <v>1195</v>
          </cell>
          <cell r="BM1193">
            <v>0</v>
          </cell>
          <cell r="BN1193" t="str">
            <v/>
          </cell>
          <cell r="BO1193" t="str">
            <v/>
          </cell>
          <cell r="BP1193" t="str">
            <v/>
          </cell>
          <cell r="BQ1193" t="str">
            <v>-</v>
          </cell>
          <cell r="BR1193" t="str">
            <v>-</v>
          </cell>
          <cell r="BS1193" t="str">
            <v>-</v>
          </cell>
          <cell r="BT1193" t="str">
            <v>นายอติพัทธ์ สวนอินทร์</v>
          </cell>
          <cell r="BU1193">
            <v>0</v>
          </cell>
          <cell r="BV1193" t="str">
            <v>1.นายอติพัทธ์  สวนอินทร์
2.นางสาวรัชญานันท์  มะณีรัตน์
3.นายณัฐวุฒิ   บุญก้ำ
4.นางสาวตรีนุช   อาทะ
5.นายภาณุพงศ์   วงษา</v>
          </cell>
          <cell r="BW1193" t="str">
            <v xml:space="preserve">จำเลยที่ 1
คู่สมรสจำเลยที่ 1
จำเลยที่ 2
จำเลยที่ 3
คู่สมรสจำเลยที่ 3 </v>
          </cell>
          <cell r="BX1193" t="str">
            <v>1-5009-00106-68-2
1-5009-01236-58-0
1-5099-01180-51-5
1-1015-00511-90-8
3-5019-00245-90-6</v>
          </cell>
          <cell r="BY1193"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3" t="str">
            <v>พบทรัพย์</v>
          </cell>
          <cell r="CA1193"/>
          <cell r="CB1193"/>
          <cell r="CC1193" t="str">
            <v>วชิราภรณ์</v>
          </cell>
          <cell r="CD1193"/>
          <cell r="CE1193"/>
          <cell r="CF1193"/>
          <cell r="CG1193"/>
          <cell r="CH1193"/>
          <cell r="CI1193"/>
          <cell r="CJ1193"/>
          <cell r="CK1193"/>
          <cell r="CL1193"/>
          <cell r="CM1193"/>
          <cell r="CN1193"/>
          <cell r="CO1193"/>
          <cell r="CP1193"/>
          <cell r="CQ1193"/>
          <cell r="CR1193"/>
          <cell r="CS1193"/>
          <cell r="CT1193">
            <v>243852</v>
          </cell>
          <cell r="CU1193"/>
          <cell r="CV1193"/>
          <cell r="CW1193"/>
        </row>
        <row r="1194">
          <cell r="B1194">
            <v>2676</v>
          </cell>
          <cell r="C1194">
            <v>1827</v>
          </cell>
          <cell r="D1194">
            <v>9</v>
          </cell>
          <cell r="E1194">
            <v>7</v>
          </cell>
          <cell r="F1194">
            <v>2567</v>
          </cell>
          <cell r="G1194" t="str">
            <v>800087239219,
800087510947</v>
          </cell>
          <cell r="H1194" t="str">
            <v>นางสาว</v>
          </cell>
          <cell r="I1194" t="str">
            <v>จันจิรา</v>
          </cell>
          <cell r="J1194" t="str">
            <v>กาวิชัย</v>
          </cell>
          <cell r="K1194"/>
          <cell r="L1194" t="str">
            <v>ไชยปราการ</v>
          </cell>
          <cell r="M1194" t="str">
            <v>เชียงใหม่ 2</v>
          </cell>
          <cell r="N1194">
            <v>8</v>
          </cell>
          <cell r="O1194" t="str">
            <v>สินเชื่อธนาคารประชาชน, สินเชื่อแก้ไขปัญหาหนี้นอกระบบ PSA ระยะที่ 2</v>
          </cell>
          <cell r="P1194" t="str">
            <v>1.บุคคลค้ำประกัน</v>
          </cell>
          <cell r="Q1194">
            <v>34794.15</v>
          </cell>
          <cell r="R1194">
            <v>20700.78</v>
          </cell>
          <cell r="S1194" t="str">
            <v>จังหวัดฝาง</v>
          </cell>
          <cell r="T1194" t="str">
            <v>ผบE370</v>
          </cell>
          <cell r="U1194">
            <v>2567</v>
          </cell>
          <cell r="V1194" t="str">
            <v>ผบE490</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13/8/2567</v>
          </cell>
          <cell r="BC1194">
            <v>1200</v>
          </cell>
          <cell r="BD1194">
            <v>30</v>
          </cell>
          <cell r="BE1194">
            <v>5</v>
          </cell>
          <cell r="BF1194">
            <v>2568</v>
          </cell>
          <cell r="BG1194">
            <v>0</v>
          </cell>
          <cell r="BH1194" t="str">
            <v>-</v>
          </cell>
          <cell r="BI1194" t="str">
            <v>-</v>
          </cell>
          <cell r="BJ1194" t="str">
            <v>-</v>
          </cell>
          <cell r="BK1194">
            <v>0</v>
          </cell>
          <cell r="BL1194">
            <v>1120</v>
          </cell>
          <cell r="BM1194">
            <v>0</v>
          </cell>
          <cell r="BN1194" t="str">
            <v/>
          </cell>
          <cell r="BO1194" t="str">
            <v/>
          </cell>
          <cell r="BP1194" t="str">
            <v/>
          </cell>
          <cell r="BQ1194" t="str">
            <v>-</v>
          </cell>
          <cell r="BR1194" t="str">
            <v>-</v>
          </cell>
          <cell r="BS1194" t="str">
            <v>-</v>
          </cell>
          <cell r="BT1194" t="str">
            <v>นางสาวจันจิรา กาวิชัย</v>
          </cell>
          <cell r="BU1194">
            <v>0</v>
          </cell>
          <cell r="BV1194" t="str">
            <v>1.นางสาวจันจิรา  กาวิชัย
2.นางสาวปริฉัตร  ชัยประสิทธิ์
3.นางสาวพิชฎาภา  เครือวัลย์
4.นายฤทธิ์พิชัย  ปานสวรรค์</v>
          </cell>
          <cell r="BW1194" t="str">
            <v>จำเลยที่ 1
จำเลยที่ 2
จำเลยที่ 3 
คู่สมรสจำเลยที่ 3</v>
          </cell>
          <cell r="BX1194" t="str">
            <v>3-5009-00060-45-0
1-5009-01242-00-8
1-5021-00013-89-4
1-5021-01027-37-6</v>
          </cell>
          <cell r="BY1194"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4" t="str">
            <v>ไม่พบทรัพย์</v>
          </cell>
          <cell r="CA1194"/>
          <cell r="CB1194"/>
          <cell r="CC1194" t="str">
            <v>วชิราภรณ์</v>
          </cell>
          <cell r="CD1194"/>
          <cell r="CE1194"/>
          <cell r="CF1194"/>
          <cell r="CG1194"/>
          <cell r="CH1194"/>
          <cell r="CI1194"/>
          <cell r="CJ1194"/>
          <cell r="CK1194"/>
          <cell r="CT1194">
            <v>243852</v>
          </cell>
          <cell r="CU1194"/>
          <cell r="CV1194"/>
          <cell r="CW1194"/>
        </row>
        <row r="1195">
          <cell r="B1195">
            <v>2677</v>
          </cell>
          <cell r="C1195">
            <v>1828</v>
          </cell>
          <cell r="D1195">
            <v>9</v>
          </cell>
          <cell r="E1195">
            <v>7</v>
          </cell>
          <cell r="F1195">
            <v>2567</v>
          </cell>
          <cell r="G1195" t="str">
            <v>800090540165,
800090598999</v>
          </cell>
          <cell r="H1195" t="str">
            <v>นาง</v>
          </cell>
          <cell r="I1195" t="str">
            <v>สม</v>
          </cell>
          <cell r="J1195" t="str">
            <v>กันทะวัง</v>
          </cell>
          <cell r="K1195"/>
          <cell r="L1195" t="str">
            <v>ฝาง</v>
          </cell>
          <cell r="M1195" t="str">
            <v>เชียงใหม่ 2</v>
          </cell>
          <cell r="N1195">
            <v>8</v>
          </cell>
          <cell r="O1195" t="str">
            <v>สินเชื่อธนาคารประชาชน, สินเชื่อแก้ไขปัญหาหนี้นอกระบบ PSA ระยะที่ 2</v>
          </cell>
          <cell r="P1195" t="str">
            <v>1.บุคคลค้ำประกัน</v>
          </cell>
          <cell r="Q1195">
            <v>45766.79</v>
          </cell>
          <cell r="R1195">
            <v>24297.3</v>
          </cell>
          <cell r="S1195" t="str">
            <v>จังหวัดฝาง</v>
          </cell>
          <cell r="T1195" t="str">
            <v>ผบE371</v>
          </cell>
          <cell r="U1195">
            <v>2567</v>
          </cell>
          <cell r="V1195" t="str">
            <v>ผบE491</v>
          </cell>
          <cell r="W1195">
            <v>2567</v>
          </cell>
          <cell r="X1195">
            <v>20</v>
          </cell>
          <cell r="Y1195">
            <v>5</v>
          </cell>
          <cell r="Z1195">
            <v>2567</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v>1500</v>
          </cell>
          <cell r="BD1195">
            <v>30</v>
          </cell>
          <cell r="BE1195">
            <v>5</v>
          </cell>
          <cell r="BF1195">
            <v>2568</v>
          </cell>
          <cell r="BG1195">
            <v>0</v>
          </cell>
          <cell r="BH1195" t="str">
            <v>-</v>
          </cell>
          <cell r="BI1195" t="str">
            <v>-</v>
          </cell>
          <cell r="BJ1195" t="str">
            <v>-</v>
          </cell>
          <cell r="BK1195">
            <v>0</v>
          </cell>
          <cell r="BL1195">
            <v>1455</v>
          </cell>
          <cell r="BM1195">
            <v>0</v>
          </cell>
          <cell r="BN1195" t="str">
            <v/>
          </cell>
          <cell r="BO1195" t="str">
            <v/>
          </cell>
          <cell r="BP1195" t="str">
            <v/>
          </cell>
          <cell r="BQ1195" t="str">
            <v>-</v>
          </cell>
          <cell r="BR1195" t="str">
            <v>-</v>
          </cell>
          <cell r="BS1195" t="str">
            <v>-</v>
          </cell>
          <cell r="BT1195" t="str">
            <v>นางสม กันทะวัง</v>
          </cell>
          <cell r="BU1195">
            <v>0</v>
          </cell>
          <cell r="BV1195" t="str">
            <v>1.นางสม  กันทะวัง
2.นายเรียบ   กันทะวัง
3.นางสาวอนุสรา   อธิศ
4.นายสุทธิพงษ์   บุญรอด
5.นางสายหยุด   หมอเอ็ด</v>
          </cell>
          <cell r="BW1195" t="str">
            <v>จำเลยที่ 1
คู่สมรสจำเลยที่ 1
จำเลยที่ 2
คู่สมรสจำเลยที่ 2
จำเลยที่ 3</v>
          </cell>
          <cell r="BX1195" t="str">
            <v xml:space="preserve">3-5099-00613-51-3
3-5009-00613-50-5
2-5009-00027-09-8
1-5009-00100-11-1
3-5009-00978-25-2
</v>
          </cell>
          <cell r="BY1195"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5" t="str">
            <v>พบทรัพย์</v>
          </cell>
          <cell r="CA1195"/>
          <cell r="CB1195"/>
          <cell r="CC1195" t="str">
            <v>วชิราภรณ์</v>
          </cell>
          <cell r="CD1195"/>
          <cell r="CE1195"/>
          <cell r="CF1195"/>
          <cell r="CG1195"/>
          <cell r="CH1195"/>
          <cell r="CI1195"/>
          <cell r="CJ1195"/>
          <cell r="CK1195"/>
          <cell r="CT1195">
            <v>243852</v>
          </cell>
          <cell r="CU1195"/>
          <cell r="CV1195"/>
          <cell r="CW1195"/>
        </row>
        <row r="1196">
          <cell r="B1196">
            <v>2678</v>
          </cell>
          <cell r="C1196">
            <v>1192</v>
          </cell>
          <cell r="D1196">
            <v>9</v>
          </cell>
          <cell r="E1196">
            <v>7</v>
          </cell>
          <cell r="F1196">
            <v>2567</v>
          </cell>
          <cell r="G1196">
            <v>800027168759</v>
          </cell>
          <cell r="H1196" t="str">
            <v>นาง</v>
          </cell>
          <cell r="I1196" t="str">
            <v>จารุณีย์</v>
          </cell>
          <cell r="J1196" t="str">
            <v>บัวชุ่ม</v>
          </cell>
          <cell r="K1196"/>
          <cell r="L1196" t="str">
            <v>ฝาง</v>
          </cell>
          <cell r="M1196" t="str">
            <v>เชียงใหม่ 2</v>
          </cell>
          <cell r="N1196">
            <v>8</v>
          </cell>
          <cell r="O1196" t="str">
            <v>สินเชื่อพัฒนาองค์กรชุมชน (รายบุคคล)</v>
          </cell>
          <cell r="P1196" t="str">
            <v>1.บุคคลค้ำประกัน</v>
          </cell>
          <cell r="Q1196">
            <v>117310.22</v>
          </cell>
          <cell r="R1196">
            <v>32617.119999999999</v>
          </cell>
          <cell r="S1196" t="str">
            <v>จังหวัดฝาง</v>
          </cell>
          <cell r="T1196" t="str">
            <v>ผบE372</v>
          </cell>
          <cell r="U1196">
            <v>2567</v>
          </cell>
          <cell r="V1196" t="str">
            <v>ผบE492</v>
          </cell>
          <cell r="W1196">
            <v>2567</v>
          </cell>
          <cell r="X1196">
            <v>20</v>
          </cell>
          <cell r="Y1196">
            <v>5</v>
          </cell>
          <cell r="Z1196">
            <v>2567</v>
          </cell>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22/8/2567</v>
          </cell>
          <cell r="BC1196">
            <v>2100</v>
          </cell>
          <cell r="BD1196">
            <v>30</v>
          </cell>
          <cell r="BE1196">
            <v>5</v>
          </cell>
          <cell r="BF1196">
            <v>2568</v>
          </cell>
          <cell r="BG1196">
            <v>0</v>
          </cell>
          <cell r="BH1196" t="str">
            <v>-</v>
          </cell>
          <cell r="BI1196" t="str">
            <v>-</v>
          </cell>
          <cell r="BJ1196" t="str">
            <v>-</v>
          </cell>
          <cell r="BK1196">
            <v>0</v>
          </cell>
          <cell r="BL1196">
            <v>1815</v>
          </cell>
          <cell r="BM1196">
            <v>0</v>
          </cell>
          <cell r="BN1196" t="str">
            <v/>
          </cell>
          <cell r="BO1196" t="str">
            <v/>
          </cell>
          <cell r="BP1196" t="str">
            <v/>
          </cell>
          <cell r="BQ1196" t="str">
            <v>-</v>
          </cell>
          <cell r="BR1196" t="str">
            <v>-</v>
          </cell>
          <cell r="BS1196" t="str">
            <v>-</v>
          </cell>
          <cell r="BT1196" t="str">
            <v>นางจารุณีย์ บัวชุ่ม</v>
          </cell>
          <cell r="BU1196">
            <v>0</v>
          </cell>
          <cell r="BV1196"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6" t="str">
            <v>จำเลยที่ 1
จำเลยที่ 2
จำเลยที่ 3
คู่สมรสจำเลยที่ 3
จำเลยที่ 4
คู่สมรสจำเลยที่ 4
ทายาทจำเลยที่ 4</v>
          </cell>
          <cell r="BX1196" t="str">
            <v xml:space="preserve">3-5106-00543-49-8
3-5009-00293-40-3
3-5009-00285-06-1
3-5009-00796-39-1
3-5009-00167-36-0
3-5009-00085-69-0
1-5009-00225-83-5
</v>
          </cell>
          <cell r="BY1196"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6" t="str">
            <v>พบทรัพย์</v>
          </cell>
          <cell r="CA1196"/>
          <cell r="CB1196"/>
          <cell r="CC1196" t="str">
            <v>วชิราภรณ์</v>
          </cell>
          <cell r="CD1196"/>
          <cell r="CE1196"/>
          <cell r="CF1196"/>
          <cell r="CG1196"/>
          <cell r="CH1196"/>
          <cell r="CI1196"/>
          <cell r="CJ1196"/>
          <cell r="CK1196"/>
          <cell r="CT1196">
            <v>243852</v>
          </cell>
          <cell r="CU1196"/>
          <cell r="CV1196"/>
          <cell r="CW1196"/>
        </row>
        <row r="1197">
          <cell r="B1197">
            <v>2679</v>
          </cell>
          <cell r="C1197">
            <v>1193</v>
          </cell>
          <cell r="D1197">
            <v>17</v>
          </cell>
          <cell r="E1197">
            <v>7</v>
          </cell>
          <cell r="F1197">
            <v>2567</v>
          </cell>
          <cell r="G1197">
            <v>800036535568</v>
          </cell>
          <cell r="H1197" t="str">
            <v>นาง</v>
          </cell>
          <cell r="I1197" t="str">
            <v xml:space="preserve">พัฒนรัตน์  </v>
          </cell>
          <cell r="J1197" t="str">
            <v>แสนดังใจ</v>
          </cell>
          <cell r="K1197" t="str">
            <v>3 5004 00249 96 1</v>
          </cell>
          <cell r="L1197" t="str">
            <v>เซ็นทรัล แอร์พอร์ต พลาซ่า เชียงใหม่</v>
          </cell>
          <cell r="M1197" t="str">
            <v>เชียงใหม่ 1</v>
          </cell>
          <cell r="N1197">
            <v>8</v>
          </cell>
          <cell r="O1197" t="str">
            <v>สินเชื่อธนาคารประชาชน</v>
          </cell>
          <cell r="P1197"/>
          <cell r="Q1197">
            <v>86740.03</v>
          </cell>
          <cell r="R1197">
            <v>27744.52</v>
          </cell>
          <cell r="S1197" t="str">
            <v>แขวงเชียงใหม่</v>
          </cell>
          <cell r="T1197" t="str">
            <v>ผบ.885</v>
          </cell>
          <cell r="U1197">
            <v>2565</v>
          </cell>
          <cell r="V1197" t="str">
            <v>ผบ.1396</v>
          </cell>
          <cell r="W1197">
            <v>2565</v>
          </cell>
          <cell r="X1197">
            <v>29</v>
          </cell>
          <cell r="Y1197">
            <v>8</v>
          </cell>
          <cell r="Z1197">
            <v>2565</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รายงานผลสืบทรัพย์ 22/8/2567</v>
          </cell>
          <cell r="BC1197">
            <v>1200</v>
          </cell>
          <cell r="BD1197">
            <v>23</v>
          </cell>
          <cell r="BE1197">
            <v>5</v>
          </cell>
          <cell r="BF1197">
            <v>2568</v>
          </cell>
          <cell r="BG1197">
            <v>0</v>
          </cell>
          <cell r="BH1197" t="str">
            <v>-</v>
          </cell>
          <cell r="BI1197" t="str">
            <v>-</v>
          </cell>
          <cell r="BJ1197" t="str">
            <v>-</v>
          </cell>
          <cell r="BK1197">
            <v>0</v>
          </cell>
          <cell r="BL1197">
            <v>2085</v>
          </cell>
          <cell r="BM1197">
            <v>0</v>
          </cell>
          <cell r="BN1197" t="str">
            <v/>
          </cell>
          <cell r="BO1197" t="str">
            <v/>
          </cell>
          <cell r="BP1197" t="str">
            <v/>
          </cell>
          <cell r="BQ1197" t="str">
            <v>-</v>
          </cell>
          <cell r="BR1197" t="str">
            <v>-</v>
          </cell>
          <cell r="BS1197" t="str">
            <v>-</v>
          </cell>
          <cell r="BT1197" t="str">
            <v>นางพัฒนรัตน์   แสนดังใจ</v>
          </cell>
          <cell r="BU1197">
            <v>0</v>
          </cell>
          <cell r="BV1197" t="str">
            <v>1.นางพัฒนรัตน์   แสนดังใจ
2.นายชวนชัย  แสนดังใจ
3.นางสาวเนตรดาว  ชมภูเทศ
4.นางสาวเขมณัฏฐ์   ชมภูเทศ</v>
          </cell>
          <cell r="BW1197" t="str">
            <v xml:space="preserve">จำเลยที่ 1
คู่สมรสจำเลยที่ 1
จำเลยที่ 2
จำเลยที่ 3
</v>
          </cell>
          <cell r="BX1197" t="str">
            <v>3-5004-00249-96-1
3-5002-00912-36-4
3-5002-00912-19-4
3-5002-00912-20-8</v>
          </cell>
          <cell r="BY1197"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7" t="str">
            <v>พบทรัพย์</v>
          </cell>
          <cell r="CA1197"/>
          <cell r="CB1197"/>
          <cell r="CC1197" t="str">
            <v>วชิราภรณ์</v>
          </cell>
          <cell r="CD1197"/>
          <cell r="CE1197"/>
          <cell r="CF1197"/>
          <cell r="CG1197"/>
          <cell r="CH1197"/>
          <cell r="CI1197"/>
          <cell r="CJ1197"/>
          <cell r="CK1197"/>
          <cell r="CT1197">
            <v>243852</v>
          </cell>
          <cell r="CU1197"/>
          <cell r="CV1197"/>
          <cell r="CW1197"/>
        </row>
        <row r="1198">
          <cell r="B1198">
            <v>2680</v>
          </cell>
          <cell r="C1198">
            <v>1194</v>
          </cell>
          <cell r="D1198">
            <v>10</v>
          </cell>
          <cell r="E1198">
            <v>7</v>
          </cell>
          <cell r="F1198">
            <v>2567</v>
          </cell>
          <cell r="G1198">
            <v>800075173560</v>
          </cell>
          <cell r="H1198" t="str">
            <v>นางสาว</v>
          </cell>
          <cell r="I1198" t="str">
            <v>สุทักษิณา</v>
          </cell>
          <cell r="J1198" t="str">
            <v>นันทะเสนา</v>
          </cell>
          <cell r="K1198"/>
          <cell r="L1198" t="str">
            <v>เซ็นทรัล แอร์พอร์ต พลาซ่า เชียงใหม่</v>
          </cell>
          <cell r="M1198" t="str">
            <v>เชียงใหม่ 1</v>
          </cell>
          <cell r="N1198">
            <v>8</v>
          </cell>
          <cell r="O1198" t="str">
            <v>สินเชื่อธนาคารประชาชน</v>
          </cell>
          <cell r="P1198" t="str">
            <v>1.บุคคลค้ำประกัน</v>
          </cell>
          <cell r="Q1198"/>
          <cell r="R1198"/>
          <cell r="S1198" t="str">
            <v>แขวงเชียงใหม่</v>
          </cell>
          <cell r="T1198" t="str">
            <v>ผบE7796</v>
          </cell>
          <cell r="U1198">
            <v>2565</v>
          </cell>
          <cell r="V1198" t="str">
            <v>ผบE1681</v>
          </cell>
          <cell r="W1198">
            <v>2566</v>
          </cell>
          <cell r="X1198"/>
          <cell r="Y1198"/>
          <cell r="Z1198"/>
          <cell r="AA1198">
            <v>7</v>
          </cell>
          <cell r="AB1198">
            <v>3</v>
          </cell>
          <cell r="AC1198">
            <v>2566</v>
          </cell>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รายงานผลสืบทรัพย์ 11/9/2567</v>
          </cell>
          <cell r="BC1198">
            <v>1500</v>
          </cell>
          <cell r="BD1198">
            <v>30</v>
          </cell>
          <cell r="BE1198">
            <v>4</v>
          </cell>
          <cell r="BF1198">
            <v>2568</v>
          </cell>
          <cell r="BG1198">
            <v>0</v>
          </cell>
          <cell r="BH1198" t="str">
            <v>-</v>
          </cell>
          <cell r="BI1198" t="str">
            <v>-</v>
          </cell>
          <cell r="BJ1198" t="str">
            <v>-</v>
          </cell>
          <cell r="BK1198">
            <v>0</v>
          </cell>
          <cell r="BL1198">
            <v>2240</v>
          </cell>
          <cell r="BM1198">
            <v>0</v>
          </cell>
          <cell r="BN1198" t="str">
            <v/>
          </cell>
          <cell r="BO1198" t="str">
            <v/>
          </cell>
          <cell r="BP1198" t="str">
            <v/>
          </cell>
          <cell r="BQ1198" t="str">
            <v>-</v>
          </cell>
          <cell r="BR1198" t="str">
            <v>-</v>
          </cell>
          <cell r="BS1198" t="str">
            <v>-</v>
          </cell>
          <cell r="BT1198" t="str">
            <v>นางสาวสุทักษิณา นันทะเสนา</v>
          </cell>
          <cell r="BU1198">
            <v>883165010595</v>
          </cell>
          <cell r="BV1198"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8" t="str">
            <v>จำเลยที่ 1
จำเลยที่ 2
คู่สมรสจำเลยที่ 2
จำเลยที่ 3
คู่สมรสจำเลยที่ 3</v>
          </cell>
          <cell r="BX1198" t="str">
            <v>3-6706-00352-37-3
5-5106-00032-11-2
3-5101-00888-73-9
1-5101-00129-55-6
1-6599-00488-40-0</v>
          </cell>
          <cell r="BY1198"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8" t="str">
            <v>พบทรัพย์</v>
          </cell>
          <cell r="CA1198"/>
          <cell r="CB1198"/>
          <cell r="CC1198" t="str">
            <v>วชิราภรณ์</v>
          </cell>
          <cell r="CD1198"/>
          <cell r="CE1198"/>
          <cell r="CF1198"/>
          <cell r="CG1198"/>
          <cell r="CH1198"/>
          <cell r="CI1198"/>
          <cell r="CJ1198"/>
          <cell r="CK1198"/>
          <cell r="CT1198">
            <v>243902</v>
          </cell>
          <cell r="CU1198"/>
          <cell r="CV1198"/>
          <cell r="CW1198"/>
        </row>
        <row r="1199">
          <cell r="B1199">
            <v>2683</v>
          </cell>
          <cell r="C1199">
            <v>1195</v>
          </cell>
          <cell r="D1199"/>
          <cell r="E1199"/>
          <cell r="F1199"/>
          <cell r="G1199">
            <v>800052585208</v>
          </cell>
          <cell r="H1199" t="str">
            <v>นางสาว</v>
          </cell>
          <cell r="I1199" t="str">
            <v xml:space="preserve">อณัฐพร </v>
          </cell>
          <cell r="J1199" t="str">
            <v>พึ่งแย้ม</v>
          </cell>
          <cell r="K1199" t="str">
            <v>3-6697-00025-84-4</v>
          </cell>
          <cell r="L1199" t="str">
            <v>บวกครกหลวง</v>
          </cell>
          <cell r="M1199" t="str">
            <v>เชียงใหม่ 3</v>
          </cell>
          <cell r="N1199">
            <v>8</v>
          </cell>
          <cell r="O1199" t="str">
            <v>สินเชื่อเคหะ</v>
          </cell>
          <cell r="P1199" t="str">
            <v>1.บุคคลค้ำประกัน</v>
          </cell>
          <cell r="Q1199">
            <v>494718.52</v>
          </cell>
          <cell r="R1199">
            <v>198355.59</v>
          </cell>
          <cell r="S1199" t="str">
            <v>จังหวัดเชียงใหม่</v>
          </cell>
          <cell r="T1199" t="str">
            <v>ผบ1498</v>
          </cell>
          <cell r="U1199">
            <v>2562</v>
          </cell>
          <cell r="V1199" t="str">
            <v>ผบ1961</v>
          </cell>
          <cell r="W1199">
            <v>2562</v>
          </cell>
          <cell r="X1199">
            <v>16</v>
          </cell>
          <cell r="Y1199">
            <v>9</v>
          </cell>
          <cell r="Z1199">
            <v>2562</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รายงานสืบทรัพย์ 11/11/2567</v>
          </cell>
          <cell r="BC1199">
            <v>600</v>
          </cell>
          <cell r="BD1199">
            <v>11</v>
          </cell>
          <cell r="BE1199">
            <v>4</v>
          </cell>
          <cell r="BF1199">
            <v>2568</v>
          </cell>
          <cell r="BG1199">
            <v>0</v>
          </cell>
          <cell r="BH1199" t="str">
            <v>-</v>
          </cell>
          <cell r="BI1199" t="str">
            <v>-</v>
          </cell>
          <cell r="BJ1199" t="str">
            <v>-</v>
          </cell>
          <cell r="BK1199">
            <v>0</v>
          </cell>
          <cell r="BL1199">
            <v>1155</v>
          </cell>
          <cell r="BM1199">
            <v>0</v>
          </cell>
          <cell r="BN1199">
            <v>25</v>
          </cell>
          <cell r="BO1199">
            <v>7</v>
          </cell>
          <cell r="BP1199">
            <v>2568</v>
          </cell>
          <cell r="BQ1199" t="str">
            <v>-</v>
          </cell>
          <cell r="BR1199" t="str">
            <v>-</v>
          </cell>
          <cell r="BS1199" t="str">
            <v>-</v>
          </cell>
          <cell r="BT1199" t="str">
            <v>นางสาวอณัฐพร  พึ่งแย้ม</v>
          </cell>
          <cell r="BU1199">
            <v>0</v>
          </cell>
          <cell r="BV1199" t="str">
            <v>1.นางสาวอณัฐพร พึ่งแย้ม
2.นายอาณัติ สุรินทร์</v>
          </cell>
          <cell r="BW1199" t="str">
            <v>จำเลยที่ 1
คู่สมรสจำเลยที่ 1</v>
          </cell>
          <cell r="BX1199" t="str">
            <v>3-6697-00025-84-4
3-5099-00360-98-2</v>
          </cell>
          <cell r="BY1199"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9" t="str">
            <v>พบ</v>
          </cell>
          <cell r="CA1199"/>
          <cell r="CB1199"/>
          <cell r="CC1199" t="str">
            <v>ปฏิยุทธ์</v>
          </cell>
          <cell r="CD1199"/>
          <cell r="CE1199"/>
          <cell r="CF1199"/>
          <cell r="CG1199"/>
          <cell r="CH1199"/>
          <cell r="CI1199"/>
          <cell r="CJ1199"/>
          <cell r="CK1199"/>
          <cell r="CT1199">
            <v>243941</v>
          </cell>
          <cell r="CU1199"/>
          <cell r="CV1199"/>
          <cell r="CW1199"/>
        </row>
        <row r="1200">
          <cell r="B1200">
            <v>2684</v>
          </cell>
          <cell r="C1200">
            <v>1196</v>
          </cell>
          <cell r="D1200"/>
          <cell r="E1200"/>
          <cell r="F1200"/>
          <cell r="G1200" t="str">
            <v>800093362674,
800112671188,
800137301258</v>
          </cell>
          <cell r="H1200" t="str">
            <v>นาย</v>
          </cell>
          <cell r="I1200" t="str">
            <v>ศราวุธ</v>
          </cell>
          <cell r="J1200" t="str">
            <v>วงค์หาญ</v>
          </cell>
          <cell r="K1200" t="str">
            <v>1-5009-01233-74-2</v>
          </cell>
          <cell r="L1200" t="str">
            <v>บิ๊กซี หางดง, แม่แจ่ม</v>
          </cell>
          <cell r="M1200" t="str">
            <v>เชียงใหม่ 3</v>
          </cell>
          <cell r="N1200">
            <v>8</v>
          </cell>
          <cell r="O1200" t="str">
            <v>สินเชื่อธนาคารประชาชน</v>
          </cell>
          <cell r="P1200" t="str">
            <v>1.บุคคลค้ำประกัน</v>
          </cell>
          <cell r="Q1200"/>
          <cell r="R1200"/>
          <cell r="S1200" t="str">
            <v>จังหวัดฝาง</v>
          </cell>
          <cell r="T1200" t="str">
            <v>ผบE36</v>
          </cell>
          <cell r="U1200">
            <v>2566</v>
          </cell>
          <cell r="V1200" t="str">
            <v>ผบE382</v>
          </cell>
          <cell r="W1200">
            <v>2566</v>
          </cell>
          <cell r="X1200">
            <v>20</v>
          </cell>
          <cell r="Y1200">
            <v>4</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(คำสั่ง 22/8/2566) // รายงานวันที่ 25/9/67</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นายศราวุธ วงค์หาญ</v>
          </cell>
          <cell r="BU1200">
            <v>0</v>
          </cell>
          <cell r="BV1200" t="str">
            <v>1.นายศราวุธ วงค์หาญ
2.นางสาวผ่องนภา สุขจริง
3.นางสาววสิตา คันใจ
4.นางสาววันวิสา แปงจันทร์หอม</v>
          </cell>
          <cell r="BW1200" t="str">
            <v>จำเลยที่ 1
คู่สมรสจำเลยที่ 1
จำเลยที่ 2
จำเลยที่ 3</v>
          </cell>
          <cell r="BX1200" t="str">
            <v>1-5009-01233-74-2
1-5207-00051-46-9
1-5403-00096-39-2
1-5099-00877-12-1</v>
          </cell>
          <cell r="BY1200"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200" t="str">
            <v>พบ</v>
          </cell>
          <cell r="CA1200"/>
          <cell r="CB1200"/>
          <cell r="CC1200" t="str">
            <v>ปฏิยุทธ์</v>
          </cell>
          <cell r="CD1200"/>
          <cell r="CE1200"/>
          <cell r="CF1200"/>
          <cell r="CG1200"/>
          <cell r="CH1200"/>
          <cell r="CI1200"/>
          <cell r="CJ1200"/>
          <cell r="CK1200"/>
          <cell r="CL1200"/>
          <cell r="CM1200"/>
          <cell r="CN1200"/>
          <cell r="CO1200"/>
          <cell r="CP1200"/>
          <cell r="CQ1200"/>
          <cell r="CR1200"/>
          <cell r="CS1200"/>
          <cell r="CT1200"/>
          <cell r="CU1200"/>
          <cell r="CV1200"/>
          <cell r="CW1200"/>
        </row>
        <row r="1201">
          <cell r="B1201">
            <v>2685</v>
          </cell>
          <cell r="C1201">
            <v>1197</v>
          </cell>
          <cell r="D1201"/>
          <cell r="E1201"/>
          <cell r="F1201"/>
          <cell r="G1201">
            <v>800144892075</v>
          </cell>
          <cell r="H1201" t="str">
            <v>นางสาว</v>
          </cell>
          <cell r="I1201" t="str">
            <v>อินทุอร</v>
          </cell>
          <cell r="J1201" t="str">
            <v>วังตั๋นหรือปันทะ</v>
          </cell>
          <cell r="K1201" t="str">
            <v>3-5012-00283-08-2</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ผบE1897</v>
          </cell>
          <cell r="U1201">
            <v>2566</v>
          </cell>
          <cell r="V1201" t="str">
            <v>ผบE3412</v>
          </cell>
          <cell r="W1201">
            <v>2566</v>
          </cell>
          <cell r="X1201">
            <v>19</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รายงานผลวันที่ 24/09/2567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นางสาวอินทุอร วังตั๋นหรือปันทะ</v>
          </cell>
          <cell r="BU1201">
            <v>0</v>
          </cell>
          <cell r="BV1201" t="str">
            <v xml:space="preserve">1.นางสาวอินทุอร วังตั๋น
2.นางสาวอรพิน บุญสม </v>
          </cell>
          <cell r="BW1201" t="str">
            <v>จำเลยที่ 1
จำเลยที่ 2</v>
          </cell>
          <cell r="BX1201" t="str">
            <v>3-5012-00283-08-2
3-5012-00519-69-8</v>
          </cell>
          <cell r="BY1201"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201" t="str">
            <v>ไม่พบ</v>
          </cell>
          <cell r="CA1201"/>
          <cell r="CB1201"/>
          <cell r="CC1201" t="str">
            <v>ปฏิยุทธ์</v>
          </cell>
          <cell r="CD1201"/>
          <cell r="CE1201"/>
          <cell r="CF1201"/>
          <cell r="CG1201"/>
          <cell r="CH1201"/>
          <cell r="CI1201"/>
          <cell r="CJ1201"/>
          <cell r="CK1201"/>
          <cell r="CT1201"/>
          <cell r="CU1201"/>
          <cell r="CV1201"/>
          <cell r="CW1201"/>
        </row>
        <row r="1202">
          <cell r="B1202">
            <v>2686</v>
          </cell>
          <cell r="C1202">
            <v>1198</v>
          </cell>
          <cell r="D1202"/>
          <cell r="E1202"/>
          <cell r="F1202"/>
          <cell r="G1202">
            <v>800144892067</v>
          </cell>
          <cell r="H1202" t="str">
            <v>นางสาว</v>
          </cell>
          <cell r="I1202" t="str">
            <v>อรพิน</v>
          </cell>
          <cell r="J1202" t="str">
            <v>บุญสม</v>
          </cell>
          <cell r="K1202" t="str">
            <v>3-5012-00519-69-8</v>
          </cell>
          <cell r="L1202" t="str">
            <v>บิ๊กซี หางดง</v>
          </cell>
          <cell r="M1202" t="str">
            <v>เชียงใหม่ 3</v>
          </cell>
          <cell r="N1202">
            <v>8</v>
          </cell>
          <cell r="O1202"/>
          <cell r="P1202" t="str">
            <v>1.บุคคลค้ำประกัน</v>
          </cell>
          <cell r="Q1202"/>
          <cell r="R1202"/>
          <cell r="S1202" t="str">
            <v>แขวงเชียงใหม่</v>
          </cell>
          <cell r="T1202" t="str">
            <v>ผบE1896</v>
          </cell>
          <cell r="U1202">
            <v>2566</v>
          </cell>
          <cell r="V1202" t="str">
            <v>ผบE3372</v>
          </cell>
          <cell r="W1202">
            <v>2566</v>
          </cell>
          <cell r="X1202">
            <v>19</v>
          </cell>
          <cell r="Y1202">
            <v>5</v>
          </cell>
          <cell r="Z1202">
            <v>2566</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นางสาวอรพิน บุญสม</v>
          </cell>
          <cell r="BU1202">
            <v>0</v>
          </cell>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row>
        <row r="1203">
          <cell r="B1203">
            <v>2687</v>
          </cell>
          <cell r="C1203">
            <v>1199</v>
          </cell>
          <cell r="D1203"/>
          <cell r="E1203"/>
          <cell r="F1203"/>
          <cell r="G1203">
            <v>800068166233</v>
          </cell>
          <cell r="H1203" t="str">
            <v>นาย</v>
          </cell>
          <cell r="I1203" t="str">
            <v>สุวัฒน์</v>
          </cell>
          <cell r="J1203" t="str">
            <v>ดีคำมา</v>
          </cell>
          <cell r="K1203" t="str">
            <v>2-5021-01006-02-4</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แขวงเชียงใหม่</v>
          </cell>
          <cell r="T1203" t="str">
            <v>ผบE1432</v>
          </cell>
          <cell r="U1203">
            <v>2566</v>
          </cell>
          <cell r="V1203" t="str">
            <v xml:space="preserve">  ผบE3295</v>
          </cell>
          <cell r="W1203">
            <v>2566</v>
          </cell>
          <cell r="X1203">
            <v>16</v>
          </cell>
          <cell r="Y1203">
            <v>5</v>
          </cell>
          <cell r="Z1203">
            <v>2566</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(คำสั่ง 22/8/2566) // รายงานวันที่ 25/9/67</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นายสุวัฒน์ ดีคำมา</v>
          </cell>
          <cell r="BU1203">
            <v>0</v>
          </cell>
          <cell r="BV1203"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3" t="str">
            <v>จำเลยที่ 1
คู่สมรสจำเลยที่ 1
จำเลยที่ 2
คู่สมรสจำเลยที่ 2
จำเลยที่ 3
คู่สมรสจำเลยที่ 3</v>
          </cell>
          <cell r="BX1203" t="str">
            <v>2-5021-01006-02-4
1-5502-00001-80-2
3-5605-00542-45-7
3-5099-01194-48-2
1-5099-01184-97-9
1-5804-00015-91-2</v>
          </cell>
          <cell r="BY1203"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3" t="str">
            <v>พบ</v>
          </cell>
          <cell r="CA1203"/>
          <cell r="CB1203"/>
          <cell r="CC1203" t="str">
            <v>ปฏิยุทธ์</v>
          </cell>
          <cell r="CD1203"/>
          <cell r="CE1203"/>
          <cell r="CF1203"/>
          <cell r="CG1203"/>
          <cell r="CH1203"/>
          <cell r="CI1203"/>
          <cell r="CJ1203"/>
          <cell r="CK1203"/>
          <cell r="CT1203"/>
          <cell r="CU1203"/>
          <cell r="CV1203"/>
          <cell r="CW1203"/>
        </row>
        <row r="1204">
          <cell r="B1204">
            <v>2688</v>
          </cell>
          <cell r="C1204">
            <v>1200</v>
          </cell>
          <cell r="D1204"/>
          <cell r="E1204"/>
          <cell r="F1204"/>
          <cell r="G1204">
            <v>800080119277</v>
          </cell>
          <cell r="H1204" t="str">
            <v>นางสาว</v>
          </cell>
          <cell r="I1204" t="str">
            <v>สาวิตรี</v>
          </cell>
          <cell r="J1204" t="str">
            <v>หน่ออุ่น</v>
          </cell>
          <cell r="K1204" t="str">
            <v>1-5099-00907-83-7</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ผบE1890</v>
          </cell>
          <cell r="U1204">
            <v>2566</v>
          </cell>
          <cell r="V1204" t="str">
            <v>ผบE3417</v>
          </cell>
          <cell r="W1204">
            <v>2566</v>
          </cell>
          <cell r="X1204"/>
          <cell r="Y1204"/>
          <cell r="Z1204"/>
          <cell r="AA1204">
            <v>19</v>
          </cell>
          <cell r="AB1204">
            <v>5</v>
          </cell>
          <cell r="AC1204">
            <v>2566</v>
          </cell>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รายงานผลวันที่ 24/09/2567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นางสาวสาวิตรี หน่ออุ่น</v>
          </cell>
          <cell r="BU1204">
            <v>0</v>
          </cell>
          <cell r="BV1204" t="str">
            <v>1.นางสาวสาวิตรี หน่ออุ่น
2.นายรณกร จันทร์ใหม่
3.นางแจ่มจันทร์ ชัยเลื่อน
4.นายสวิง ชัยเลื่อน
5.นายสิทธิศักดิ์ รูปแกะ</v>
          </cell>
          <cell r="BW1204" t="str">
            <v>จำเลยที่ 1
คู่สมรสจำเลยที่ 1
จำเลยที่ 2
คู่สมรสจำเลยที่ 2
จำเลยที่ 3</v>
          </cell>
          <cell r="BX1204" t="str">
            <v>1-5099-00907-83-7
1-5099-70072-06-8
3-5001-00107-00-1
3-5001-00104-91-6
1-3413-00061-97-4</v>
          </cell>
          <cell r="BY1204" t="str">
            <v>-ไม่พบว่ามีกรรมสิทธิ์ในที่ดิน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1204" t="str">
            <v>ไม่พบ</v>
          </cell>
          <cell r="CA1204"/>
          <cell r="CB1204"/>
          <cell r="CC1204" t="str">
            <v>ปฏิยุทธ์</v>
          </cell>
          <cell r="CD1204"/>
          <cell r="CE1204"/>
          <cell r="CF1204"/>
          <cell r="CG1204"/>
          <cell r="CH1204"/>
          <cell r="CI1204"/>
          <cell r="CJ1204"/>
          <cell r="CK1204"/>
          <cell r="CT1204"/>
          <cell r="CU1204"/>
          <cell r="CV1204"/>
          <cell r="CW1204"/>
        </row>
        <row r="1205">
          <cell r="B1205">
            <v>2689</v>
          </cell>
          <cell r="C1205">
            <v>1201</v>
          </cell>
          <cell r="D1205"/>
          <cell r="E1205"/>
          <cell r="F1205"/>
          <cell r="G1205">
            <v>800085639402</v>
          </cell>
          <cell r="H1205" t="str">
            <v>นาย</v>
          </cell>
          <cell r="I1205" t="str">
            <v>สามารถ</v>
          </cell>
          <cell r="J1205" t="str">
            <v>อ่อนเสาร์</v>
          </cell>
          <cell r="K1205" t="str">
            <v>1-5018-00003-88-2</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จังหวัดฮอด</v>
          </cell>
          <cell r="T1205" t="str">
            <v>ผบE211</v>
          </cell>
          <cell r="U1205">
            <v>2566</v>
          </cell>
          <cell r="V1205" t="str">
            <v>ผบE567</v>
          </cell>
          <cell r="W1205">
            <v>2566</v>
          </cell>
          <cell r="X1205"/>
          <cell r="Y1205"/>
          <cell r="Z1205"/>
          <cell r="AA1205">
            <v>1</v>
          </cell>
          <cell r="AB1205">
            <v>6</v>
          </cell>
          <cell r="AC1205">
            <v>2566</v>
          </cell>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รายงานผลวันที่ 24/09/2567</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นายสามารถ อ่อนเสาร์</v>
          </cell>
          <cell r="BU1205">
            <v>0</v>
          </cell>
          <cell r="BV1205" t="str">
            <v>1.นายสามารถ อ่อนเสาร์
2.นางสาวแสงคำ ชานุ 
3.นายประสิทธิ์ ไพรมณีแสง</v>
          </cell>
          <cell r="BW1205" t="str">
            <v>จำเลยที่ 1
จำเลยที่ 2
จำเลยที่ 3</v>
          </cell>
          <cell r="BX1205" t="str">
            <v>1-5018-00003-88-2
3-5018-00118-02-3
1-5801-00060-20-3</v>
          </cell>
          <cell r="BY1205"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อ.แม่แจ่ม จ.เชียงใหม่</v>
          </cell>
          <cell r="BZ1205" t="str">
            <v>ไม่พบ</v>
          </cell>
          <cell r="CA1205"/>
          <cell r="CB1205"/>
          <cell r="CC1205" t="str">
            <v>ปฏิยุทธ์</v>
          </cell>
          <cell r="CD1205"/>
          <cell r="CE1205"/>
          <cell r="CF1205"/>
          <cell r="CG1205"/>
          <cell r="CH1205"/>
          <cell r="CI1205"/>
          <cell r="CJ1205"/>
          <cell r="CK1205"/>
          <cell r="CT1205"/>
          <cell r="CU1205"/>
          <cell r="CV1205"/>
          <cell r="CW1205"/>
        </row>
        <row r="1206">
          <cell r="B1206">
            <v>2690</v>
          </cell>
          <cell r="C1206">
            <v>1202</v>
          </cell>
          <cell r="D1206"/>
          <cell r="E1206"/>
          <cell r="F1206"/>
          <cell r="G1206">
            <v>800088794154</v>
          </cell>
          <cell r="H1206" t="str">
            <v xml:space="preserve">นางสาวหรือนาง
</v>
          </cell>
          <cell r="I1206" t="str">
            <v>สงกรานต์</v>
          </cell>
          <cell r="J1206" t="str">
            <v>ศรีทะบาลหรืออินหน่อแก้ว</v>
          </cell>
          <cell r="K1206" t="str">
            <v>3-4199-00213-87-5</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แขวงเชียงใหม่</v>
          </cell>
          <cell r="T1206" t="str">
            <v>ผบE1888</v>
          </cell>
          <cell r="U1206">
            <v>2566</v>
          </cell>
          <cell r="V1206" t="str">
            <v>ผบE3421</v>
          </cell>
          <cell r="W1206">
            <v>2566</v>
          </cell>
          <cell r="X1206">
            <v>19</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นางสาวหรือนาง
สงกรานต์ ศรีทะบาลหรืออินหน่อแก้ว</v>
          </cell>
          <cell r="BU1206">
            <v>0</v>
          </cell>
          <cell r="BV1206" t="str">
            <v>1.นางสาวสงกรานต์ ศรีทะบาล
2.นายขจรศักดิ์ ซาวยา
3.นางศรีพรรณ สิงห์แก้ว
4.นางไพรลิน พรหมมะ
5.นายเกรียงศักดิ์ พรหมมะ</v>
          </cell>
          <cell r="BW1206" t="str">
            <v>จำเลยที่ 1
คู่สมรสจำเลยที่ 1
จำเลยที่ 2
จำเลยที่ 3
คู่สมรสจำเลยที่ 3</v>
          </cell>
          <cell r="BX1206" t="str">
            <v>3-4199-00213-87-5
1-5101-00114-44-3
3-5015-00277-27-4
3-5015-00277-28-2
3-5012-00831-85-3</v>
          </cell>
          <cell r="BY120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6" t="str">
            <v>พบ</v>
          </cell>
          <cell r="CA1206"/>
          <cell r="CB1206"/>
          <cell r="CC1206" t="str">
            <v>ปฏิยุทธ์</v>
          </cell>
          <cell r="CD1206"/>
          <cell r="CE1206"/>
          <cell r="CF1206"/>
          <cell r="CG1206"/>
          <cell r="CH1206"/>
          <cell r="CI1206"/>
          <cell r="CJ1206"/>
          <cell r="CK1206"/>
          <cell r="CT1206"/>
          <cell r="CU1206"/>
          <cell r="CV1206"/>
          <cell r="CW1206"/>
        </row>
        <row r="1207">
          <cell r="B1207">
            <v>2691</v>
          </cell>
          <cell r="C1207">
            <v>1203</v>
          </cell>
          <cell r="D1207"/>
          <cell r="E1207"/>
          <cell r="F1207"/>
          <cell r="G1207">
            <v>800098617551</v>
          </cell>
          <cell r="H1207" t="str">
            <v>นาย</v>
          </cell>
          <cell r="I1207" t="str">
            <v>ศุภกร</v>
          </cell>
          <cell r="J1207" t="str">
            <v>สวัสดี</v>
          </cell>
          <cell r="K1207" t="str">
            <v>3-5712-00043-41-3</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ผบE322</v>
          </cell>
          <cell r="U1207">
            <v>2566</v>
          </cell>
          <cell r="V1207" t="str">
            <v>ผบE2297</v>
          </cell>
          <cell r="W1207">
            <v>2566</v>
          </cell>
          <cell r="X1207">
            <v>24</v>
          </cell>
          <cell r="Y1207">
            <v>4</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รายงานผลวันที่ 24/09/2567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นายศุภกร สวัสดี</v>
          </cell>
          <cell r="BU1207">
            <v>0</v>
          </cell>
          <cell r="BV1207" t="str">
            <v>1.นายศุภกร สวสดี 
2.นางสาวปูริตา สีสด
3.นายพิชิตพล เชื้อเมืองพาน</v>
          </cell>
          <cell r="BW1207" t="str">
            <v>จำเลยที่ 1
คู่สมรสจำเลยที่ 1
จำเลยที่ 2</v>
          </cell>
          <cell r="BX1207" t="str">
            <v xml:space="preserve">3-5712-00043-41-3
5-6703-00061-68-0
1-5701-00081-89-8
</v>
          </cell>
          <cell r="BY1207"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v>
          </cell>
          <cell r="BZ1207" t="str">
            <v>ไม่พบ</v>
          </cell>
          <cell r="CA1207"/>
          <cell r="CB1207"/>
          <cell r="CC1207" t="str">
            <v>ปฏิยุทธ์</v>
          </cell>
          <cell r="CD1207"/>
          <cell r="CE1207"/>
          <cell r="CF1207"/>
          <cell r="CG1207"/>
          <cell r="CH1207"/>
          <cell r="CI1207"/>
          <cell r="CJ1207"/>
          <cell r="CK1207"/>
          <cell r="CT1207"/>
          <cell r="CU1207"/>
          <cell r="CV1207"/>
          <cell r="CW1207"/>
        </row>
        <row r="1208">
          <cell r="B1208">
            <v>2692</v>
          </cell>
          <cell r="C1208">
            <v>1204</v>
          </cell>
          <cell r="D1208"/>
          <cell r="E1208"/>
          <cell r="F1208"/>
          <cell r="G1208">
            <v>800097781176</v>
          </cell>
          <cell r="H1208" t="str">
            <v>นาย</v>
          </cell>
          <cell r="I1208" t="str">
            <v>ศรัญญู</v>
          </cell>
          <cell r="J1208" t="str">
            <v>นันตา</v>
          </cell>
          <cell r="K1208" t="str">
            <v>1-5104-00151-29-8</v>
          </cell>
          <cell r="L1208" t="str">
            <v>บิ๊กซี หางดง</v>
          </cell>
          <cell r="M1208" t="str">
            <v>เชียงใหม่ 3</v>
          </cell>
          <cell r="N1208">
            <v>8</v>
          </cell>
          <cell r="O1208" t="str">
            <v>สินเชื่อธนาคารประชาชน</v>
          </cell>
          <cell r="P1208" t="str">
            <v>1.บุคคลค้ำประกัน</v>
          </cell>
          <cell r="Q1208"/>
          <cell r="R1208"/>
          <cell r="S1208" t="str">
            <v>จังหวัดลำพูน</v>
          </cell>
          <cell r="T1208" t="str">
            <v>ผบE545</v>
          </cell>
          <cell r="U1208">
            <v>2566</v>
          </cell>
          <cell r="V1208" t="str">
            <v>ผบE1153</v>
          </cell>
          <cell r="W1208">
            <v>2566</v>
          </cell>
          <cell r="X1208">
            <v>1</v>
          </cell>
          <cell r="Y1208">
            <v>5</v>
          </cell>
          <cell r="Z1208">
            <v>2566</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22/8/2566) // รายงานวันที่ 25/9/67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นายศรัญญู นันตา</v>
          </cell>
          <cell r="BU1208">
            <v>0</v>
          </cell>
          <cell r="BV1208" t="str">
            <v>1.นายศรัญญ นันตา
2.นายอัครวัต ทองสุวรรณ
3.นางสาวอภิสรา ไชยอรนันต์
4.งสาวสุดารันต์ ทามงคล</v>
          </cell>
          <cell r="BW1208" t="str">
            <v>จำเลยที่ 1
จำเลยที่ 2
คู่สมรสจำเลยที่ 2
จำเลยที่ 3</v>
          </cell>
          <cell r="BX1208" t="str">
            <v>1-5104-00151-29-8
1-5099-00075-26-2
8-5710-73020-60-7
1-5099-00980-39-9</v>
          </cell>
          <cell r="BY1208"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8" t="str">
            <v>ไม่พบ</v>
          </cell>
          <cell r="CA1208"/>
          <cell r="CB1208"/>
          <cell r="CC1208" t="str">
            <v>ปฏิยุทธ์</v>
          </cell>
          <cell r="CD1208"/>
          <cell r="CE1208"/>
          <cell r="CF1208"/>
          <cell r="CG1208"/>
          <cell r="CH1208"/>
          <cell r="CI1208"/>
          <cell r="CJ1208"/>
          <cell r="CK1208"/>
          <cell r="CT1208"/>
          <cell r="CU1208"/>
          <cell r="CV1208"/>
          <cell r="CW1208"/>
        </row>
        <row r="1209">
          <cell r="B1209">
            <v>2693</v>
          </cell>
          <cell r="C1209">
            <v>1205</v>
          </cell>
          <cell r="D1209"/>
          <cell r="E1209"/>
          <cell r="F1209"/>
          <cell r="G1209">
            <v>800102148874</v>
          </cell>
          <cell r="H1209" t="str">
            <v>นางสาว</v>
          </cell>
          <cell r="I1209" t="str">
            <v>เล็กโพ</v>
          </cell>
          <cell r="J1209" t="str">
            <v>ผาติธีรกุลเดช</v>
          </cell>
          <cell r="K1209" t="str">
            <v>2-5804-00018-37-5</v>
          </cell>
          <cell r="L1209" t="str">
            <v>บิ๊กซี หางดง</v>
          </cell>
          <cell r="M1209" t="str">
            <v>เชียงใหม่ 3</v>
          </cell>
          <cell r="N1209">
            <v>8</v>
          </cell>
          <cell r="O1209" t="str">
            <v>สินเชื่อธนาคารประชาชน</v>
          </cell>
          <cell r="P1209" t="str">
            <v>1.บุคคลค้ำประกัน</v>
          </cell>
          <cell r="Q1209"/>
          <cell r="R1209"/>
          <cell r="S1209" t="str">
            <v>แขวงเชียงใหม่</v>
          </cell>
          <cell r="T1209" t="str">
            <v>ผบE1892</v>
          </cell>
          <cell r="U1209">
            <v>2566</v>
          </cell>
          <cell r="V1209" t="str">
            <v>ผบE3420</v>
          </cell>
          <cell r="W1209">
            <v>2566</v>
          </cell>
          <cell r="X1209">
            <v>19</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22/8/2566) // รายงานวันที่ 25/9/67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นางสาวเล็กโพ ผาติธีรกุลเดช</v>
          </cell>
          <cell r="BU1209">
            <v>0</v>
          </cell>
          <cell r="BV1209" t="str">
            <v>1.นางสาวกรชวัล ผาติธีกุลเดช
2.นางสาวบุญสิตา ไพรคุ้มครอง</v>
          </cell>
          <cell r="BW1209" t="str">
            <v>จำเลยที่ 1
จำเลยที่ 2</v>
          </cell>
          <cell r="BX1209" t="str">
            <v>2-5804-00018-37-5
1-5804-00003-24-8</v>
          </cell>
          <cell r="BY1209"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9" t="str">
            <v>พบ</v>
          </cell>
          <cell r="CA1209"/>
          <cell r="CB1209"/>
          <cell r="CC1209" t="str">
            <v>ปฏิยุทธ์</v>
          </cell>
          <cell r="CD1209"/>
          <cell r="CE1209"/>
          <cell r="CF1209"/>
          <cell r="CG1209"/>
          <cell r="CH1209"/>
          <cell r="CI1209"/>
          <cell r="CJ1209"/>
          <cell r="CK1209"/>
          <cell r="CT1209"/>
          <cell r="CU1209"/>
          <cell r="CV1209"/>
          <cell r="CW1209"/>
        </row>
        <row r="1210">
          <cell r="B1210">
            <v>2694</v>
          </cell>
          <cell r="C1210">
            <v>1206</v>
          </cell>
          <cell r="D1210"/>
          <cell r="E1210"/>
          <cell r="F1210"/>
          <cell r="G1210">
            <v>800093233891</v>
          </cell>
          <cell r="H1210" t="str">
            <v>นาง</v>
          </cell>
          <cell r="I1210" t="str">
            <v>จารุณี</v>
          </cell>
          <cell r="J1210" t="str">
            <v>ปัญญาคำ</v>
          </cell>
          <cell r="K1210" t="str">
            <v>3-5012-01042-91-7</v>
          </cell>
          <cell r="L1210" t="str">
            <v>จอมทอง</v>
          </cell>
          <cell r="M1210" t="str">
            <v>เชียงใหม่ 3</v>
          </cell>
          <cell r="N1210">
            <v>8</v>
          </cell>
          <cell r="O1210" t="str">
            <v>สินเชื่อธนาคารประชาชน</v>
          </cell>
          <cell r="P1210" t="str">
            <v>1.บุคคลค้ำประกัน</v>
          </cell>
          <cell r="Q1210"/>
          <cell r="R1210"/>
          <cell r="S1210" t="str">
            <v>จังหวัดฮอด</v>
          </cell>
          <cell r="T1210" t="str">
            <v>ผบE428</v>
          </cell>
          <cell r="U1210">
            <v>2565</v>
          </cell>
          <cell r="V1210" t="str">
            <v>ผบE553</v>
          </cell>
          <cell r="W1210">
            <v>2565</v>
          </cell>
          <cell r="X1210">
            <v>27</v>
          </cell>
          <cell r="Y1210">
            <v>7</v>
          </cell>
          <cell r="Z1210">
            <v>2565</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23/8/66 // (รายงาน 12/10/2567)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นางจารุณี ปัญญาคำ</v>
          </cell>
          <cell r="BU1210">
            <v>0</v>
          </cell>
          <cell r="BV1210" t="str">
            <v>1.นางจารุณี ปัญญาคำ
2.นายเรศน์ สิทธิดง
3.นางสาวพรกนก อินถา
4.นายธีระยุทธ์ ศรีแก้ว
5.นางสาวนิภาภรณ์ เอราวัล</v>
          </cell>
          <cell r="BW1210" t="str">
            <v>จำเลยที่ 1
จำเลยที่ 2
คู่สมรสจำเลยที่ 2
จำเลยที่ 3
คู่สมรสจพเลยที่ 3</v>
          </cell>
          <cell r="BX1210" t="str">
            <v>3-5012-01042-91-7
1-5002-00009-06-4
1-5002-00167-59-0
1-4509-00064-19-1
3-5002-00286-85-4</v>
          </cell>
          <cell r="BY1210"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10" t="str">
            <v>พบ</v>
          </cell>
          <cell r="CA1210"/>
          <cell r="CB1210"/>
          <cell r="CC1210" t="str">
            <v>ปฏิยุทธ์</v>
          </cell>
          <cell r="CD1210"/>
          <cell r="CE1210"/>
          <cell r="CF1210"/>
          <cell r="CG1210"/>
          <cell r="CH1210"/>
          <cell r="CI1210"/>
          <cell r="CJ1210"/>
          <cell r="CK1210"/>
          <cell r="CT1210"/>
          <cell r="CU1210"/>
          <cell r="CV1210"/>
          <cell r="CW1210"/>
        </row>
        <row r="1211">
          <cell r="B1211">
            <v>2695</v>
          </cell>
          <cell r="C1211">
            <v>1207</v>
          </cell>
          <cell r="D1211"/>
          <cell r="E1211"/>
          <cell r="F1211"/>
          <cell r="G1211">
            <v>800057635594</v>
          </cell>
          <cell r="H1211" t="str">
            <v>นาย</v>
          </cell>
          <cell r="I1211" t="str">
            <v>วิทยา</v>
          </cell>
          <cell r="J1211" t="str">
            <v>อะติยะ</v>
          </cell>
          <cell r="K1211" t="str">
            <v>3-5003-00175-26-4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ผบE209</v>
          </cell>
          <cell r="U1211">
            <v>2566</v>
          </cell>
          <cell r="V1211" t="str">
            <v>ผบE419</v>
          </cell>
          <cell r="W1211">
            <v>2566</v>
          </cell>
          <cell r="X1211">
            <v>8</v>
          </cell>
          <cell r="Y1211">
            <v>5</v>
          </cell>
          <cell r="Z1211">
            <v>2566</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23/8/2567) // (รายงาน 7/10/2567)</v>
          </cell>
          <cell r="BC1211">
            <v>1800</v>
          </cell>
          <cell r="BD1211">
            <v>18</v>
          </cell>
          <cell r="BE1211">
            <v>7</v>
          </cell>
          <cell r="BF1211">
            <v>2568</v>
          </cell>
          <cell r="BG1211">
            <v>0</v>
          </cell>
          <cell r="BH1211" t="str">
            <v>-</v>
          </cell>
          <cell r="BI1211" t="str">
            <v>-</v>
          </cell>
          <cell r="BJ1211" t="str">
            <v>-</v>
          </cell>
          <cell r="BK1211">
            <v>0</v>
          </cell>
          <cell r="BL1211">
            <v>1640</v>
          </cell>
          <cell r="BM1211">
            <v>0</v>
          </cell>
          <cell r="BN1211" t="str">
            <v/>
          </cell>
          <cell r="BO1211" t="str">
            <v/>
          </cell>
          <cell r="BP1211" t="str">
            <v/>
          </cell>
          <cell r="BQ1211" t="str">
            <v>-</v>
          </cell>
          <cell r="BR1211" t="str">
            <v>-</v>
          </cell>
          <cell r="BS1211" t="str">
            <v>-</v>
          </cell>
          <cell r="BT1211" t="str">
            <v>นายวิทยา อะติยะ</v>
          </cell>
          <cell r="BU1211">
            <v>0</v>
          </cell>
          <cell r="BV1211"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11" t="str">
            <v>จำเลยที่ 1
คู่สมรสจำเลยที่ 1
จำเลยที่ 2
คู่สมรสจำเลยที่ 2
จำเลยที่ 3
คู่สมรสจำเลยที่ 3</v>
          </cell>
          <cell r="BX1211" t="str">
            <v>3-5003-00175-26-4
3-4303-00810-83-1
3-5511-00036-68-7
3-5003-00266-37-5
1-5003-00097-73-9
2-5003-00038-73-1</v>
          </cell>
          <cell r="BY121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11" t="str">
            <v>ไม่พบ</v>
          </cell>
          <cell r="CA1211"/>
          <cell r="CB1211"/>
          <cell r="CC1211" t="str">
            <v>ปฏิยุทธ์</v>
          </cell>
          <cell r="CD1211"/>
          <cell r="CE1211"/>
          <cell r="CF1211"/>
          <cell r="CG1211"/>
          <cell r="CH1211"/>
          <cell r="CI1211"/>
          <cell r="CJ1211"/>
          <cell r="CK1211"/>
          <cell r="CT1211"/>
          <cell r="CU1211"/>
          <cell r="CV1211"/>
          <cell r="CW1211"/>
        </row>
        <row r="1212">
          <cell r="B1212">
            <v>2696</v>
          </cell>
          <cell r="C1212">
            <v>1208</v>
          </cell>
          <cell r="D1212"/>
          <cell r="E1212"/>
          <cell r="F1212"/>
          <cell r="G1212">
            <v>800054858959</v>
          </cell>
          <cell r="H1212" t="str">
            <v>นาย</v>
          </cell>
          <cell r="I1212" t="str">
            <v>บุญทอง</v>
          </cell>
          <cell r="J1212" t="str">
            <v>สุนันต๊ะ</v>
          </cell>
          <cell r="K1212" t="str">
            <v>3-5003-00225-12-1</v>
          </cell>
          <cell r="L1212" t="str">
            <v>แม่แจ่ม</v>
          </cell>
          <cell r="M1212" t="str">
            <v>เชียงใหม่ 3</v>
          </cell>
          <cell r="N1212">
            <v>8</v>
          </cell>
          <cell r="O1212" t="str">
            <v>สินเชื่อองค์ชุมชน</v>
          </cell>
          <cell r="P1212" t="str">
            <v>1.บุคคลค้ำประกัน</v>
          </cell>
          <cell r="Q1212"/>
          <cell r="R1212"/>
          <cell r="S1212" t="str">
            <v>จังหวัดฮอด</v>
          </cell>
          <cell r="T1212" t="str">
            <v>ผบE714</v>
          </cell>
          <cell r="U1212">
            <v>2566</v>
          </cell>
          <cell r="V1212" t="str">
            <v>ผบE912</v>
          </cell>
          <cell r="W1212">
            <v>2566</v>
          </cell>
          <cell r="X1212">
            <v>26</v>
          </cell>
          <cell r="Y1212">
            <v>7</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1/11/2567) // (รายงาน 7/10/2567)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นายบุญทอง สุนันต๊ะ</v>
          </cell>
          <cell r="BU1212">
            <v>0</v>
          </cell>
          <cell r="BV1212" t="str">
            <v>1.นายบุญทอง สุนันต๊ะ
2.นางคำแพง ภิระวรรณ์
3.นายเสาร์แก้ว ภิระวรรณ์
4.นางสาวมนธิดา โอบอ้อม
5.นายบรรชา ไชโย</v>
          </cell>
          <cell r="BW1212" t="str">
            <v>จำเลยที่ 1
จำเลยที่ 2
คู่สมรสจำเลยที่ 2
จำเลยที่ 3
คู่สมรสจำเลยที่ 3</v>
          </cell>
          <cell r="BX1212" t="str">
            <v>3-5003-00225-12-1
3-6508-00780-08-5
3-5016-00325-98-0
1-5003-00098-48-4
1-5016-00052-08-1</v>
          </cell>
          <cell r="BY12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2" t="str">
            <v>ไม่พบ</v>
          </cell>
          <cell r="CA1212"/>
          <cell r="CB1212"/>
          <cell r="CC1212" t="str">
            <v>ปฏิยุทธ์</v>
          </cell>
          <cell r="CD1212"/>
          <cell r="CE1212"/>
          <cell r="CF1212"/>
          <cell r="CG1212"/>
          <cell r="CH1212"/>
          <cell r="CI1212"/>
          <cell r="CJ1212"/>
          <cell r="CK1212"/>
          <cell r="CT1212"/>
          <cell r="CU1212"/>
          <cell r="CV1212"/>
          <cell r="CW1212"/>
        </row>
        <row r="1213">
          <cell r="B1213">
            <v>2697</v>
          </cell>
          <cell r="C1213">
            <v>1209</v>
          </cell>
          <cell r="D1213"/>
          <cell r="E1213"/>
          <cell r="F1213"/>
          <cell r="G1213">
            <v>800077191594</v>
          </cell>
          <cell r="H1213" t="str">
            <v>นาย</v>
          </cell>
          <cell r="I1213" t="str">
            <v>วิมนต์</v>
          </cell>
          <cell r="J1213" t="str">
            <v>ใจอ่อน</v>
          </cell>
          <cell r="K1213" t="str">
            <v>3-5003-00046-29-4</v>
          </cell>
          <cell r="L1213" t="str">
            <v>แม่แจ่ม</v>
          </cell>
          <cell r="M1213" t="str">
            <v>เชียงใหม่ 3</v>
          </cell>
          <cell r="N1213">
            <v>8</v>
          </cell>
          <cell r="O1213"/>
          <cell r="P1213" t="str">
            <v>1.บุคคลค้ำประกัน</v>
          </cell>
          <cell r="Q1213"/>
          <cell r="R1213"/>
          <cell r="S1213" t="str">
            <v>จังหวัดฮอด</v>
          </cell>
          <cell r="T1213" t="str">
            <v>ผบE431</v>
          </cell>
          <cell r="U1213">
            <v>2565</v>
          </cell>
          <cell r="V1213" t="str">
            <v>ผบE541</v>
          </cell>
          <cell r="W1213">
            <v>2565</v>
          </cell>
          <cell r="X1213">
            <v>27</v>
          </cell>
          <cell r="Y1213">
            <v>7</v>
          </cell>
          <cell r="Z1213">
            <v>2565</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23/8/66 // (รายงาน 12/10/2567)</v>
          </cell>
          <cell r="BC1213">
            <v>900</v>
          </cell>
          <cell r="BD1213">
            <v>18</v>
          </cell>
          <cell r="BE1213">
            <v>7</v>
          </cell>
          <cell r="BF1213">
            <v>2568</v>
          </cell>
          <cell r="BG1213">
            <v>0</v>
          </cell>
          <cell r="BH1213" t="str">
            <v>-</v>
          </cell>
          <cell r="BI1213" t="str">
            <v>-</v>
          </cell>
          <cell r="BJ1213" t="str">
            <v>-</v>
          </cell>
          <cell r="BK1213">
            <v>0</v>
          </cell>
          <cell r="BL1213">
            <v>1400</v>
          </cell>
          <cell r="BM1213">
            <v>0</v>
          </cell>
          <cell r="BN1213" t="str">
            <v/>
          </cell>
          <cell r="BO1213" t="str">
            <v/>
          </cell>
          <cell r="BP1213" t="str">
            <v/>
          </cell>
          <cell r="BQ1213" t="str">
            <v>-</v>
          </cell>
          <cell r="BR1213" t="str">
            <v>-</v>
          </cell>
          <cell r="BS1213" t="str">
            <v>-</v>
          </cell>
          <cell r="BT1213" t="str">
            <v>นายวิมนต์ ใจอ่อน</v>
          </cell>
          <cell r="BU1213">
            <v>0</v>
          </cell>
          <cell r="BV1213" t="str">
            <v>1.นายวิมนต์ ใจอ่อน
2.นายวิรัตน์ โยรภัตร
3.นางสุธัญญ โยรภัตร</v>
          </cell>
          <cell r="BW1213" t="str">
            <v>จำเลยที่ 1
จำเลยที่ 2
คู่สมรสจำเลยที่ 2</v>
          </cell>
          <cell r="BX1213" t="str">
            <v>3-5003-00046-29-4
3-5003-00050-65-8
3-5106-00241-40-8</v>
          </cell>
          <cell r="BY1213"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3" t="str">
            <v>พบ</v>
          </cell>
          <cell r="CA1213"/>
          <cell r="CB1213"/>
          <cell r="CC1213" t="str">
            <v>ปฏิยุทธ์</v>
          </cell>
          <cell r="CD1213"/>
          <cell r="CE1213"/>
          <cell r="CF1213"/>
          <cell r="CG1213"/>
          <cell r="CH1213"/>
          <cell r="CI1213"/>
          <cell r="CJ1213"/>
          <cell r="CK1213"/>
          <cell r="CT1213"/>
          <cell r="CU1213"/>
          <cell r="CV1213"/>
          <cell r="CW1213"/>
        </row>
        <row r="1214">
          <cell r="B1214">
            <v>2698</v>
          </cell>
          <cell r="C1214">
            <v>1210</v>
          </cell>
          <cell r="D1214"/>
          <cell r="E1214"/>
          <cell r="F1214"/>
          <cell r="G1214">
            <v>800080097333</v>
          </cell>
          <cell r="H1214" t="str">
            <v>นาง</v>
          </cell>
          <cell r="I1214" t="str">
            <v>เฉิดฉาย</v>
          </cell>
          <cell r="J1214" t="str">
            <v>วงค์จันทร์ตา</v>
          </cell>
          <cell r="K1214" t="str">
            <v>5-5010-00062-66-6</v>
          </cell>
          <cell r="L1214" t="str">
            <v>แม่อาย</v>
          </cell>
          <cell r="M1214" t="str">
            <v>เชียงใหม่ 2</v>
          </cell>
          <cell r="N1214">
            <v>8</v>
          </cell>
          <cell r="O1214" t="str">
            <v>สินเชื่อธนาคารประชาชน</v>
          </cell>
          <cell r="P1214" t="str">
            <v>1.บุคคลค้ำประกัน</v>
          </cell>
          <cell r="Q1214"/>
          <cell r="R1214"/>
          <cell r="S1214" t="str">
            <v>จังหวัดฝาง</v>
          </cell>
          <cell r="T1214" t="str">
            <v>ผบE1180</v>
          </cell>
          <cell r="U1214">
            <v>2566</v>
          </cell>
          <cell r="V1214" t="str">
            <v>ผบE1337</v>
          </cell>
          <cell r="W1214">
            <v>2566</v>
          </cell>
          <cell r="X1214">
            <v>31</v>
          </cell>
          <cell r="Y1214" t="str">
            <v>ตุลาคม</v>
          </cell>
          <cell r="Z1214">
            <v>2566</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16/10/2567</v>
          </cell>
          <cell r="BC1214">
            <v>1500</v>
          </cell>
          <cell r="BD1214">
            <v>30</v>
          </cell>
          <cell r="BE1214">
            <v>5</v>
          </cell>
          <cell r="BF1214">
            <v>2568</v>
          </cell>
          <cell r="BG1214">
            <v>0</v>
          </cell>
          <cell r="BH1214" t="str">
            <v>-</v>
          </cell>
          <cell r="BI1214" t="str">
            <v>-</v>
          </cell>
          <cell r="BJ1214" t="str">
            <v>-</v>
          </cell>
          <cell r="BK1214">
            <v>0</v>
          </cell>
          <cell r="BL1214">
            <v>1080</v>
          </cell>
          <cell r="BM1214">
            <v>0</v>
          </cell>
          <cell r="BN1214">
            <v>31</v>
          </cell>
          <cell r="BO1214">
            <v>7</v>
          </cell>
          <cell r="BP1214">
            <v>2568</v>
          </cell>
          <cell r="BQ1214" t="str">
            <v>-</v>
          </cell>
          <cell r="BR1214" t="str">
            <v>-</v>
          </cell>
          <cell r="BS1214" t="str">
            <v>-</v>
          </cell>
          <cell r="BT1214" t="str">
            <v>นางเฉิดฉาย วงค์จันทร์ตา</v>
          </cell>
          <cell r="BU1214">
            <v>883266010590</v>
          </cell>
          <cell r="BV1214"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4" t="str">
            <v>จำเลยที่ 1
คู่สมรสจำเลยที่ 1
จำเลยที่ 2
คู่สมรสจำเลยที่ 2
จำเลยที่ 3</v>
          </cell>
          <cell r="BX1214" t="str">
            <v>5-5010-00062-66-6
3-5010-00217-96-5
3-4613-00130-10-6
5-5010-01222-80-2
8-5010-73002-80-3</v>
          </cell>
          <cell r="BY121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4" t="str">
            <v>ไม่พบทรัพย์</v>
          </cell>
          <cell r="CA1214"/>
          <cell r="CB1214">
            <v>5</v>
          </cell>
          <cell r="CC1214" t="str">
            <v>นุสบา</v>
          </cell>
          <cell r="CD1214"/>
          <cell r="CE1214"/>
          <cell r="CF1214"/>
          <cell r="CG1214"/>
          <cell r="CH1214"/>
          <cell r="CI1214"/>
          <cell r="CJ1214"/>
          <cell r="CK1214"/>
          <cell r="CT1214">
            <v>243936</v>
          </cell>
          <cell r="CU1214"/>
          <cell r="CV1214"/>
          <cell r="CW1214"/>
        </row>
        <row r="1215">
          <cell r="B1215">
            <v>2699</v>
          </cell>
          <cell r="C1215">
            <v>1211</v>
          </cell>
          <cell r="D1215"/>
          <cell r="E1215"/>
          <cell r="F1215"/>
          <cell r="G1215">
            <v>800074216980</v>
          </cell>
          <cell r="H1215" t="str">
            <v>นางสาว</v>
          </cell>
          <cell r="I1215" t="str">
            <v>พัชนี</v>
          </cell>
          <cell r="J1215" t="str">
            <v>ยอดคำ</v>
          </cell>
          <cell r="K1215" t="str">
            <v>3-5010-00072-50-9</v>
          </cell>
          <cell r="L1215" t="str">
            <v>แม่อาย</v>
          </cell>
          <cell r="M1215" t="str">
            <v>เชียงใหม่ 2</v>
          </cell>
          <cell r="N1215">
            <v>8</v>
          </cell>
          <cell r="O1215" t="str">
            <v>สินเชื่อธนาคารประชาชน</v>
          </cell>
          <cell r="P1215" t="str">
            <v>1.บุคคลค้ำประกัน</v>
          </cell>
          <cell r="Q1215"/>
          <cell r="R1215"/>
          <cell r="S1215" t="str">
            <v>จังหวัดฝาง</v>
          </cell>
          <cell r="T1215" t="str">
            <v>ผบE1181</v>
          </cell>
          <cell r="U1215">
            <v>2566</v>
          </cell>
          <cell r="V1215" t="str">
            <v>ผบE1338</v>
          </cell>
          <cell r="W1215">
            <v>2566</v>
          </cell>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16/10/2567</v>
          </cell>
          <cell r="BC1215">
            <v>300</v>
          </cell>
          <cell r="BD1215">
            <v>30</v>
          </cell>
          <cell r="BE1215">
            <v>5</v>
          </cell>
          <cell r="BF1215">
            <v>2568</v>
          </cell>
          <cell r="BG1215">
            <v>0</v>
          </cell>
          <cell r="BH1215" t="str">
            <v>-</v>
          </cell>
          <cell r="BI1215" t="str">
            <v>-</v>
          </cell>
          <cell r="BJ1215" t="str">
            <v>-</v>
          </cell>
          <cell r="BK1215">
            <v>0</v>
          </cell>
          <cell r="BL1215">
            <v>260</v>
          </cell>
          <cell r="BM1215">
            <v>0</v>
          </cell>
          <cell r="BN1215">
            <v>31</v>
          </cell>
          <cell r="BO1215">
            <v>7</v>
          </cell>
          <cell r="BP1215">
            <v>2568</v>
          </cell>
          <cell r="BQ1215" t="str">
            <v>-</v>
          </cell>
          <cell r="BR1215" t="str">
            <v>-</v>
          </cell>
          <cell r="BS1215" t="str">
            <v>-</v>
          </cell>
          <cell r="BT1215" t="str">
            <v>นางสาวพัชนี ยอดคำ</v>
          </cell>
          <cell r="BU1215">
            <v>883266010591</v>
          </cell>
          <cell r="BV1215" t="str">
            <v>1.นางสาวพัชนี  ยอดคำ</v>
          </cell>
          <cell r="BW1215" t="str">
            <v>จำเลย</v>
          </cell>
          <cell r="BX1215" t="str">
            <v>3-5010-00072-50-9</v>
          </cell>
          <cell r="BY1215" t="str">
            <v xml:space="preserve">-ไม่พบว่ามีกรรมสิทธิ์ในที่ดิน อ.แม่อาย จ.เชียงใหม่
</v>
          </cell>
          <cell r="BZ1215" t="str">
            <v>ไม่พบทรัพย์</v>
          </cell>
          <cell r="CA1215"/>
          <cell r="CB1215">
            <v>1</v>
          </cell>
          <cell r="CC1215" t="str">
            <v>นุสบา</v>
          </cell>
          <cell r="CD1215"/>
          <cell r="CE1215"/>
          <cell r="CF1215"/>
          <cell r="CG1215"/>
          <cell r="CH1215"/>
          <cell r="CI1215"/>
          <cell r="CJ1215"/>
          <cell r="CK1215"/>
          <cell r="CT1215">
            <v>243936</v>
          </cell>
          <cell r="CU1215"/>
          <cell r="CV1215"/>
          <cell r="CW1215"/>
        </row>
        <row r="1216">
          <cell r="B1216">
            <v>2700</v>
          </cell>
          <cell r="C1216">
            <v>1212</v>
          </cell>
          <cell r="D1216"/>
          <cell r="E1216"/>
          <cell r="F1216"/>
          <cell r="G1216">
            <v>800095040781</v>
          </cell>
          <cell r="H1216" t="str">
            <v>นาย</v>
          </cell>
          <cell r="I1216" t="str">
            <v>ธมกร</v>
          </cell>
          <cell r="J1216" t="str">
            <v>เพ็ชรสุวรรณ</v>
          </cell>
          <cell r="K1216" t="str">
            <v>3-9098-00548-26-9</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ผบE3643</v>
          </cell>
          <cell r="U1216">
            <v>2565</v>
          </cell>
          <cell r="V1216" t="str">
            <v>ผบE7107</v>
          </cell>
          <cell r="W1216">
            <v>2565</v>
          </cell>
          <cell r="X1216">
            <v>4</v>
          </cell>
          <cell r="Y1216">
            <v>10</v>
          </cell>
          <cell r="Z1216">
            <v>2565</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16/10/2568</v>
          </cell>
          <cell r="BC1216">
            <v>1200</v>
          </cell>
          <cell r="BD1216">
            <v>7</v>
          </cell>
          <cell r="BE1216">
            <v>5</v>
          </cell>
          <cell r="BF1216">
            <v>2568</v>
          </cell>
          <cell r="BG1216">
            <v>0</v>
          </cell>
          <cell r="BH1216" t="str">
            <v>-</v>
          </cell>
          <cell r="BI1216" t="str">
            <v>-</v>
          </cell>
          <cell r="BJ1216" t="str">
            <v>-</v>
          </cell>
          <cell r="BK1216">
            <v>0</v>
          </cell>
          <cell r="BL1216">
            <v>420</v>
          </cell>
          <cell r="BM1216">
            <v>0</v>
          </cell>
          <cell r="BN1216" t="str">
            <v/>
          </cell>
          <cell r="BO1216" t="str">
            <v/>
          </cell>
          <cell r="BP1216" t="str">
            <v/>
          </cell>
          <cell r="BQ1216" t="str">
            <v>-</v>
          </cell>
          <cell r="BR1216" t="str">
            <v>-</v>
          </cell>
          <cell r="BS1216" t="str">
            <v>-</v>
          </cell>
          <cell r="BT1216" t="str">
            <v>นายธมกร เพ็ชรสุวรรณ</v>
          </cell>
          <cell r="BU1216">
            <v>883265010090</v>
          </cell>
          <cell r="BV1216" t="str">
            <v xml:space="preserve">1.นายเทวกฤตหรือธมกร  เพ็ชรสุวรรณ
2.นางสาวฐิตาภัทร์  ปินตา
3.นายพงศ์สิริ  ไชยวรรณ
4.นางสาวนันทิญา  บุญปัญญา
</v>
          </cell>
          <cell r="BW1216" t="str">
            <v>จำเลยที่ 1
จำเลยที่ 2
จำเลยที่ 3
คู่สมรสจำเลยที่ 3</v>
          </cell>
          <cell r="BX1216" t="str">
            <v>3-9098-00548-26-9
1-5099-00386-85-3
1-5799-00482-96-8
1-5511-00002-51-4</v>
          </cell>
          <cell r="BY1216"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6" t="str">
            <v>ไม่พบทรัพย์</v>
          </cell>
          <cell r="CA1216"/>
          <cell r="CB1216">
            <v>4</v>
          </cell>
          <cell r="CC1216" t="str">
            <v>นุสบา</v>
          </cell>
          <cell r="CD1216"/>
          <cell r="CE1216"/>
          <cell r="CF1216"/>
          <cell r="CG1216"/>
          <cell r="CH1216"/>
          <cell r="CI1216"/>
          <cell r="CJ1216"/>
          <cell r="CK1216"/>
          <cell r="CT1216">
            <v>243936</v>
          </cell>
          <cell r="CU1216"/>
          <cell r="CV1216"/>
          <cell r="CW1216"/>
        </row>
        <row r="1217">
          <cell r="B1217">
            <v>2701</v>
          </cell>
          <cell r="C1217">
            <v>1213</v>
          </cell>
          <cell r="D1217"/>
          <cell r="E1217"/>
          <cell r="F1217"/>
          <cell r="G1217">
            <v>800089551504</v>
          </cell>
          <cell r="H1217" t="str">
            <v>นาย</v>
          </cell>
          <cell r="I1217" t="str">
            <v>ชญาณ์นันท์</v>
          </cell>
          <cell r="J1217" t="str">
            <v>นินทร์ธัตถ์</v>
          </cell>
          <cell r="K1217" t="str">
            <v>1-5099-00014-37-9</v>
          </cell>
          <cell r="L1217" t="str">
            <v>มีโชคพลาซ่า</v>
          </cell>
          <cell r="M1217" t="str">
            <v>เชียงใหม่ 2</v>
          </cell>
          <cell r="N1217">
            <v>8</v>
          </cell>
          <cell r="O1217" t="str">
            <v>สินเชื่อห้องแถว</v>
          </cell>
          <cell r="P1217" t="str">
            <v>1.บุคคลค้ำประกัน</v>
          </cell>
          <cell r="Q1217"/>
          <cell r="R1217"/>
          <cell r="S1217" t="str">
            <v>แขวงเชียงใหม่</v>
          </cell>
          <cell r="T1217" t="str">
            <v>ผบE59</v>
          </cell>
          <cell r="U1217">
            <v>2566</v>
          </cell>
          <cell r="V1217" t="str">
            <v>ผบE2403</v>
          </cell>
          <cell r="W1217">
            <v>2566</v>
          </cell>
          <cell r="X1217">
            <v>25</v>
          </cell>
          <cell r="Y1217">
            <v>4</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สืบแล้ว รายงานผลสืบ  7/11/2567</v>
          </cell>
          <cell r="BC1217">
            <v>1500</v>
          </cell>
          <cell r="BD1217">
            <v>19</v>
          </cell>
          <cell r="BE1217">
            <v>3</v>
          </cell>
          <cell r="BF1217">
            <v>2568</v>
          </cell>
          <cell r="BG1217">
            <v>0</v>
          </cell>
          <cell r="BH1217" t="str">
            <v>-</v>
          </cell>
          <cell r="BI1217" t="str">
            <v>-</v>
          </cell>
          <cell r="BJ1217" t="str">
            <v>-</v>
          </cell>
          <cell r="BK1217">
            <v>0</v>
          </cell>
          <cell r="BL1217">
            <v>1085</v>
          </cell>
          <cell r="BM1217">
            <v>0</v>
          </cell>
          <cell r="BN1217">
            <v>4</v>
          </cell>
          <cell r="BO1217">
            <v>6</v>
          </cell>
          <cell r="BP1217">
            <v>2567</v>
          </cell>
          <cell r="BQ1217" t="str">
            <v>-</v>
          </cell>
          <cell r="BR1217" t="str">
            <v>-</v>
          </cell>
          <cell r="BS1217" t="str">
            <v>-</v>
          </cell>
          <cell r="BT1217" t="str">
            <v>นายชญาณ์นันท์ นินทร์ธัตถ์</v>
          </cell>
          <cell r="BU1217">
            <v>0</v>
          </cell>
          <cell r="BV1217"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7" t="str">
            <v>จำเลยที่ 1
จำเลยที่ 2
คู่สมรสจำเลยที่ 2
จำเลยที่ 3
คู่สมรสจำเลยที่ 3</v>
          </cell>
          <cell r="BX1217" t="str">
            <v>1-5099-00014-37-9
3-6097-00333-40-9
3-1005-00695-47-8
3-3498-00224-28-1
1-2502-00183-24-5</v>
          </cell>
          <cell r="BY1217"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7" t="str">
            <v>พบทรัพย์</v>
          </cell>
          <cell r="CA1217"/>
          <cell r="CB1217">
            <v>5</v>
          </cell>
          <cell r="CC1217" t="str">
            <v>นุสบา</v>
          </cell>
          <cell r="CD1217"/>
          <cell r="CE1217"/>
          <cell r="CF1217"/>
          <cell r="CG1217"/>
          <cell r="CH1217"/>
          <cell r="CI1217"/>
          <cell r="CJ1217"/>
          <cell r="CK1217"/>
          <cell r="CT1217">
            <v>243936</v>
          </cell>
          <cell r="CU1217"/>
          <cell r="CV1217"/>
          <cell r="CW1217"/>
        </row>
        <row r="1218">
          <cell r="B1218">
            <v>2702</v>
          </cell>
          <cell r="C1218">
            <v>1214</v>
          </cell>
          <cell r="D1218"/>
          <cell r="E1218"/>
          <cell r="F1218"/>
          <cell r="G1218">
            <v>800096105955</v>
          </cell>
          <cell r="H1218" t="str">
            <v>นาย</v>
          </cell>
          <cell r="I1218" t="str">
            <v>พิเชษฐ์</v>
          </cell>
          <cell r="J1218" t="str">
            <v>สนธิคุณ</v>
          </cell>
          <cell r="K1218" t="str">
            <v>1-5003-00124-03-5</v>
          </cell>
          <cell r="L1218" t="str">
            <v>มีโชคพลาซ่า</v>
          </cell>
          <cell r="M1218" t="str">
            <v>เชียงใหม่ 2</v>
          </cell>
          <cell r="N1218">
            <v>8</v>
          </cell>
          <cell r="O1218" t="str">
            <v>สินเชื่อแก้ไขปัญหาหนี้นอกระบบ PSA ระยะที่ 2</v>
          </cell>
          <cell r="P1218" t="str">
            <v>1.บุคคลค้ำประกัน</v>
          </cell>
          <cell r="Q1218"/>
          <cell r="R1218"/>
          <cell r="S1218" t="str">
            <v>แขวงเชียงใหม่</v>
          </cell>
          <cell r="T1218" t="str">
            <v>ผบ574</v>
          </cell>
          <cell r="U1218">
            <v>2566</v>
          </cell>
          <cell r="V1218" t="str">
            <v>ผบ882</v>
          </cell>
          <cell r="W1218">
            <v>2566</v>
          </cell>
          <cell r="X1218">
            <v>8</v>
          </cell>
          <cell r="Y1218">
            <v>8</v>
          </cell>
          <cell r="Z1218">
            <v>2566</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สืบแล้ว รายงานผลสืบ 7/11/2567</v>
          </cell>
          <cell r="BC1218">
            <v>1200</v>
          </cell>
          <cell r="BD1218">
            <v>19</v>
          </cell>
          <cell r="BE1218">
            <v>3</v>
          </cell>
          <cell r="BF1218">
            <v>2568</v>
          </cell>
          <cell r="BG1218">
            <v>0</v>
          </cell>
          <cell r="BH1218" t="str">
            <v>-</v>
          </cell>
          <cell r="BI1218" t="str">
            <v>-</v>
          </cell>
          <cell r="BJ1218" t="str">
            <v>-</v>
          </cell>
          <cell r="BK1218">
            <v>0</v>
          </cell>
          <cell r="BL1218">
            <v>575</v>
          </cell>
          <cell r="BM1218">
            <v>0</v>
          </cell>
          <cell r="BN1218">
            <v>4</v>
          </cell>
          <cell r="BO1218">
            <v>6</v>
          </cell>
          <cell r="BP1218">
            <v>2567</v>
          </cell>
          <cell r="BQ1218" t="str">
            <v>-</v>
          </cell>
          <cell r="BR1218" t="str">
            <v>-</v>
          </cell>
          <cell r="BS1218" t="str">
            <v>-</v>
          </cell>
          <cell r="BT1218" t="str">
            <v>นายพิเชษฐ์ สนธิคุณ</v>
          </cell>
          <cell r="BU1218">
            <v>883266010105</v>
          </cell>
          <cell r="BV1218" t="str">
            <v>1.นายพิเชษฐ์  สนธิคุณ
2.นายนนทภพ  บาลเย็นหรือณะชัยโย
3.นายวรเมธ  แก้วกามูล
4.นางสาวอภิญญา  ป่าคา</v>
          </cell>
          <cell r="BW1218" t="str">
            <v>จำเลยที่ 1
จำเลยที่ 2
จำเลยที่ 3
คู่สมรสจำเลยที่ 3</v>
          </cell>
          <cell r="BX1218" t="str">
            <v>1-5003-00124-03-5
1-5099-00784-86-7
1-5407-00077-11-5
1-5403-00125-53-8</v>
          </cell>
          <cell r="BY121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8" t="str">
            <v>พบทรัพย์</v>
          </cell>
          <cell r="CA1218"/>
          <cell r="CB1218">
            <v>4</v>
          </cell>
          <cell r="CC1218" t="str">
            <v>นุสบา</v>
          </cell>
          <cell r="CD1218"/>
          <cell r="CE1218"/>
          <cell r="CF1218"/>
          <cell r="CG1218"/>
          <cell r="CH1218"/>
          <cell r="CI1218"/>
          <cell r="CJ1218"/>
          <cell r="CK1218"/>
          <cell r="CT1218">
            <v>243936</v>
          </cell>
          <cell r="CU1218"/>
          <cell r="CV1218"/>
          <cell r="CW1218"/>
        </row>
        <row r="1219">
          <cell r="B1219">
            <v>2703</v>
          </cell>
          <cell r="C1219">
            <v>1215</v>
          </cell>
          <cell r="D1219"/>
          <cell r="E1219"/>
          <cell r="F1219"/>
          <cell r="G1219">
            <v>800074147914</v>
          </cell>
          <cell r="H1219" t="str">
            <v>นาย</v>
          </cell>
          <cell r="I1219" t="str">
            <v>ชัยวัฒน์</v>
          </cell>
          <cell r="J1219" t="str">
            <v>พัชรานุกุล</v>
          </cell>
          <cell r="K1219" t="str">
            <v>2-5806-00075-07-4</v>
          </cell>
          <cell r="L1219" t="str">
            <v>ฮอด</v>
          </cell>
          <cell r="M1219" t="str">
            <v>เชียงใหม่ 3</v>
          </cell>
          <cell r="N1219">
            <v>8</v>
          </cell>
          <cell r="O1219" t="str">
            <v>สินเชื่อพัฒนาองค์กรชุมชน</v>
          </cell>
          <cell r="P1219" t="str">
            <v>1.บุคคลค้ำประกัน</v>
          </cell>
          <cell r="Q1219">
            <v>119351.8</v>
          </cell>
          <cell r="R1219">
            <v>44733.99</v>
          </cell>
          <cell r="S1219" t="str">
            <v>จังหวัดฮอด</v>
          </cell>
          <cell r="T1219" t="str">
            <v>ผบE889</v>
          </cell>
          <cell r="U1219">
            <v>2565</v>
          </cell>
          <cell r="V1219" t="str">
            <v>ผบE52</v>
          </cell>
          <cell r="W1219">
            <v>2566</v>
          </cell>
          <cell r="X1219">
            <v>23</v>
          </cell>
          <cell r="Y1219">
            <v>1</v>
          </cell>
          <cell r="Z1219">
            <v>2566</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29/10/2567</v>
          </cell>
          <cell r="BC1219">
            <v>1500</v>
          </cell>
          <cell r="BD1219">
            <v>11</v>
          </cell>
          <cell r="BE1219">
            <v>4</v>
          </cell>
          <cell r="BF1219">
            <v>2568</v>
          </cell>
          <cell r="BG1219">
            <v>0</v>
          </cell>
          <cell r="BH1219" t="str">
            <v>-</v>
          </cell>
          <cell r="BI1219" t="str">
            <v>-</v>
          </cell>
          <cell r="BJ1219" t="str">
            <v>-</v>
          </cell>
          <cell r="BK1219">
            <v>0</v>
          </cell>
          <cell r="BL1219">
            <v>495</v>
          </cell>
          <cell r="BM1219">
            <v>0</v>
          </cell>
          <cell r="BN1219">
            <v>17</v>
          </cell>
          <cell r="BO1219">
            <v>7</v>
          </cell>
          <cell r="BP1219">
            <v>2568</v>
          </cell>
          <cell r="BQ1219" t="str">
            <v>-</v>
          </cell>
          <cell r="BR1219" t="str">
            <v>-</v>
          </cell>
          <cell r="BS1219" t="str">
            <v>-</v>
          </cell>
          <cell r="BT1219" t="str">
            <v>นายชัยวัฒน์ พัชรานุกุล</v>
          </cell>
          <cell r="BU1219">
            <v>0</v>
          </cell>
          <cell r="BV1219" t="str">
            <v>1.นายชัยวัฒน์ พัชรานุกูล
2.นางสาวพรภิมล ปู่ดอก
3.นายสมคิด วนาลัยผ่องใส
4.นางอนงค์ ปัญโญ
5.นายสีมา ปัญโญ</v>
          </cell>
          <cell r="BW1219" t="str">
            <v>จำเลยที่ 1
จำเลยที่ 2
คู่สมรสจำเลยที่ 2
จำเลยที่ 3
คู่สมรสจพเลยที่ 3</v>
          </cell>
          <cell r="BX1219" t="str">
            <v>2-5806-00074-07-4
5-5016-01038-66-2
5-5016-01039-01-4
3-5016-00147-24-1
3-5805-00021-32-5</v>
          </cell>
          <cell r="BY12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9" t="str">
            <v>ไม่พบ</v>
          </cell>
          <cell r="CA1219"/>
          <cell r="CB1219"/>
          <cell r="CC1219" t="str">
            <v>ปฏิยุทธ์</v>
          </cell>
          <cell r="CD1219"/>
          <cell r="CE1219"/>
          <cell r="CF1219"/>
          <cell r="CG1219"/>
          <cell r="CH1219"/>
          <cell r="CI1219"/>
          <cell r="CJ1219"/>
          <cell r="CK1219"/>
          <cell r="CT1219">
            <v>243941</v>
          </cell>
          <cell r="CU1219"/>
          <cell r="CV1219"/>
          <cell r="CW1219"/>
        </row>
        <row r="1220">
          <cell r="B1220">
            <v>2704</v>
          </cell>
          <cell r="C1220">
            <v>1216</v>
          </cell>
          <cell r="D1220"/>
          <cell r="E1220"/>
          <cell r="F1220"/>
          <cell r="G1220">
            <v>800072349916</v>
          </cell>
          <cell r="H1220" t="str">
            <v>นาย</v>
          </cell>
          <cell r="I1220" t="str">
            <v>เกรียงศักดิ์</v>
          </cell>
          <cell r="J1220" t="str">
            <v>ลูนใฝ</v>
          </cell>
          <cell r="K1220" t="str">
            <v>3-5016-00136-52-4</v>
          </cell>
          <cell r="L1220" t="str">
            <v>ฮอด</v>
          </cell>
          <cell r="M1220" t="str">
            <v>เชียงใหม่ 3</v>
          </cell>
          <cell r="N1220">
            <v>8</v>
          </cell>
          <cell r="O1220" t="str">
            <v>สินเชื่อพัฒนาองค์กรชุมชน</v>
          </cell>
          <cell r="P1220" t="str">
            <v>1.บุคคลค้ำประกัน</v>
          </cell>
          <cell r="Q1220">
            <v>42008.77</v>
          </cell>
          <cell r="R1220">
            <v>16332.45</v>
          </cell>
          <cell r="S1220" t="str">
            <v>จังหวัดฮอด</v>
          </cell>
          <cell r="T1220" t="str">
            <v>ผบE799</v>
          </cell>
          <cell r="U1220">
            <v>2565</v>
          </cell>
          <cell r="V1220" t="str">
            <v>ผบE894</v>
          </cell>
          <cell r="W1220">
            <v>2565</v>
          </cell>
          <cell r="X1220">
            <v>21</v>
          </cell>
          <cell r="Y1220">
            <v>11</v>
          </cell>
          <cell r="Z1220">
            <v>2565</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29/10/2567</v>
          </cell>
          <cell r="BC1220">
            <v>1500</v>
          </cell>
          <cell r="BD1220">
            <v>11</v>
          </cell>
          <cell r="BE1220">
            <v>4</v>
          </cell>
          <cell r="BF1220">
            <v>2568</v>
          </cell>
          <cell r="BG1220">
            <v>0</v>
          </cell>
          <cell r="BH1220" t="str">
            <v>-</v>
          </cell>
          <cell r="BI1220" t="str">
            <v>-</v>
          </cell>
          <cell r="BJ1220" t="str">
            <v>-</v>
          </cell>
          <cell r="BK1220">
            <v>0</v>
          </cell>
          <cell r="BL1220">
            <v>465</v>
          </cell>
          <cell r="BM1220">
            <v>0</v>
          </cell>
          <cell r="BN1220">
            <v>17</v>
          </cell>
          <cell r="BO1220">
            <v>7</v>
          </cell>
          <cell r="BP1220">
            <v>2568</v>
          </cell>
          <cell r="BQ1220" t="str">
            <v>-</v>
          </cell>
          <cell r="BR1220" t="str">
            <v>-</v>
          </cell>
          <cell r="BS1220" t="str">
            <v>-</v>
          </cell>
          <cell r="BT1220" t="str">
            <v>นายเกรียงศักดิ์ ลูนใฝ</v>
          </cell>
          <cell r="BU1220">
            <v>888165010319</v>
          </cell>
          <cell r="BV1220" t="str">
            <v>1.นายเกรียงศักดิ์ ลูนใฝ
2.นางยูพา สงค์แก้ว
3.นายนพดล วงค์แก้ว
4.นางเกตุแก้ว สิงโต
5.นายสุวรรณ์ สิงโต</v>
          </cell>
          <cell r="BW1220" t="str">
            <v xml:space="preserve">จำเลยที่ 1
จำเลยที่ 2
คู่สมรสจำเลยที่ 2
จำเลยที่ 3
คู่สมรสจำเลยที่ 3
</v>
          </cell>
          <cell r="BX1220" t="str">
            <v>3-5016-00136-52-4
3-5016-01042-11-2
3-5010-00288-20-0
3-5016-00137-51-2
3-5016-00137-50-4</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0" t="str">
            <v>ไม่พบ</v>
          </cell>
          <cell r="CA1220"/>
          <cell r="CB1220"/>
          <cell r="CC1220" t="str">
            <v>ปฏิยุทธ์</v>
          </cell>
          <cell r="CD1220"/>
          <cell r="CE1220"/>
          <cell r="CF1220"/>
          <cell r="CG1220"/>
          <cell r="CH1220"/>
          <cell r="CI1220"/>
          <cell r="CJ1220"/>
          <cell r="CK1220"/>
          <cell r="CT1220">
            <v>243941</v>
          </cell>
          <cell r="CU1220"/>
          <cell r="CV1220"/>
          <cell r="CW1220"/>
        </row>
        <row r="1221">
          <cell r="B1221">
            <v>2706</v>
          </cell>
          <cell r="C1221">
            <v>1217</v>
          </cell>
          <cell r="D1221"/>
          <cell r="E1221"/>
          <cell r="F1221"/>
          <cell r="G1221">
            <v>800072835419</v>
          </cell>
          <cell r="H1221" t="str">
            <v>นาง</v>
          </cell>
          <cell r="I1221" t="str">
            <v>วัชรี</v>
          </cell>
          <cell r="J1221" t="str">
            <v>คำมาสาร</v>
          </cell>
          <cell r="K1221" t="str">
            <v>3-5016-00034-42-0</v>
          </cell>
          <cell r="L1221" t="str">
            <v>ฮอด</v>
          </cell>
          <cell r="M1221" t="str">
            <v>เชียงใหม่ 3</v>
          </cell>
          <cell r="N1221">
            <v>8</v>
          </cell>
          <cell r="O1221" t="str">
            <v>สินเชื่อพัฒนาองค์กรชุมชน</v>
          </cell>
          <cell r="P1221" t="str">
            <v>1.บุคคลค้ำประกัน</v>
          </cell>
          <cell r="Q1221">
            <v>70823.83</v>
          </cell>
          <cell r="R1221">
            <v>20345.900000000001</v>
          </cell>
          <cell r="S1221" t="str">
            <v>จังหวัดฮอด</v>
          </cell>
          <cell r="T1221" t="str">
            <v>ผบE666</v>
          </cell>
          <cell r="U1221">
            <v>2565</v>
          </cell>
          <cell r="V1221" t="str">
            <v>ผบE856</v>
          </cell>
          <cell r="W1221">
            <v>2565</v>
          </cell>
          <cell r="X1221">
            <v>14</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11/11/2567</v>
          </cell>
          <cell r="BC1221">
            <v>1500</v>
          </cell>
          <cell r="BD1221">
            <v>11</v>
          </cell>
          <cell r="BE1221">
            <v>4</v>
          </cell>
          <cell r="BF1221">
            <v>2568</v>
          </cell>
          <cell r="BG1221">
            <v>0</v>
          </cell>
          <cell r="BH1221" t="str">
            <v>-</v>
          </cell>
          <cell r="BI1221" t="str">
            <v>-</v>
          </cell>
          <cell r="BJ1221" t="str">
            <v>-</v>
          </cell>
          <cell r="BK1221">
            <v>0</v>
          </cell>
          <cell r="BL1221">
            <v>715</v>
          </cell>
          <cell r="BM1221">
            <v>0</v>
          </cell>
          <cell r="BN1221">
            <v>17</v>
          </cell>
          <cell r="BO1221">
            <v>7</v>
          </cell>
          <cell r="BP1221">
            <v>2568</v>
          </cell>
          <cell r="BQ1221" t="str">
            <v>-</v>
          </cell>
          <cell r="BR1221" t="str">
            <v>-</v>
          </cell>
          <cell r="BS1221" t="str">
            <v>-</v>
          </cell>
          <cell r="BT1221" t="str">
            <v>นางวัชรี คำมาสาร</v>
          </cell>
          <cell r="BU1221">
            <v>888165010315</v>
          </cell>
          <cell r="BV1221" t="str">
            <v>1.นางวัชรี คำมาสาร
2.นายจงรักษ์ กันทะศิริ
3.นางจ๋อย คำมาสาร
4.นายคำหล้า เวฬุวนารักษ์
5.นายอเนก คำมาสาร</v>
          </cell>
          <cell r="BW1221" t="str">
            <v>จำเลยที่ 1
คู่สมรสจำเลยที่ 1
จำเลยที่ 2
คู่สมรสจำเลยที่ 2
จำเลยที่ 3</v>
          </cell>
          <cell r="BX1221" t="str">
            <v xml:space="preserve">3-5016-00034-42-0
3-5016-00245-48-0
3-5016-00034-41-1
3-3502-00267-30-4
3-5016-00034-43-8
</v>
          </cell>
          <cell r="BY1221"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21" t="str">
            <v>พบ</v>
          </cell>
          <cell r="CA1221"/>
          <cell r="CB1221"/>
          <cell r="CC1221" t="str">
            <v>ปฏิยุทธ์</v>
          </cell>
          <cell r="CD1221"/>
          <cell r="CE1221"/>
          <cell r="CF1221"/>
          <cell r="CG1221"/>
          <cell r="CH1221"/>
          <cell r="CI1221"/>
          <cell r="CJ1221"/>
          <cell r="CK1221"/>
          <cell r="CT1221">
            <v>243941</v>
          </cell>
          <cell r="CU1221"/>
          <cell r="CV1221"/>
          <cell r="CW1221"/>
        </row>
        <row r="1222">
          <cell r="B1222">
            <v>2707</v>
          </cell>
          <cell r="C1222">
            <v>1218</v>
          </cell>
          <cell r="D1222"/>
          <cell r="E1222"/>
          <cell r="F1222"/>
          <cell r="G1222">
            <v>800094810937</v>
          </cell>
          <cell r="H1222" t="str">
            <v>นางสาว</v>
          </cell>
          <cell r="I1222" t="str">
            <v xml:space="preserve">จิราพร  </v>
          </cell>
          <cell r="J1222" t="str">
            <v>เป็งใจ</v>
          </cell>
          <cell r="K1222" t="str">
            <v>1-5016-00089-27-9</v>
          </cell>
          <cell r="L1222" t="str">
            <v>ฮอด</v>
          </cell>
          <cell r="M1222" t="str">
            <v>เชียงใหม่ 3</v>
          </cell>
          <cell r="N1222">
            <v>8</v>
          </cell>
          <cell r="O1222" t="str">
            <v>สินเชื่อพัฒนาองค์กรชุมชน (รายบุคคล)</v>
          </cell>
          <cell r="P1222" t="str">
            <v>1.บุคคลค้ำประกัน</v>
          </cell>
          <cell r="Q1222">
            <v>120000</v>
          </cell>
          <cell r="R1222">
            <v>35987.480000000003</v>
          </cell>
          <cell r="S1222" t="str">
            <v>จังหวัดฮอด</v>
          </cell>
          <cell r="T1222" t="str">
            <v>ผบE888</v>
          </cell>
          <cell r="U1222">
            <v>2565</v>
          </cell>
          <cell r="V1222" t="str">
            <v>ผบE51</v>
          </cell>
          <cell r="W1222">
            <v>2566</v>
          </cell>
          <cell r="X1222">
            <v>23</v>
          </cell>
          <cell r="Y1222">
            <v>1</v>
          </cell>
          <cell r="Z1222">
            <v>2566</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11/11/2567</v>
          </cell>
          <cell r="BC1222">
            <v>1500</v>
          </cell>
          <cell r="BD1222">
            <v>11</v>
          </cell>
          <cell r="BE1222">
            <v>4</v>
          </cell>
          <cell r="BF1222">
            <v>2568</v>
          </cell>
          <cell r="BG1222">
            <v>0</v>
          </cell>
          <cell r="BH1222" t="str">
            <v>-</v>
          </cell>
          <cell r="BI1222" t="str">
            <v>-</v>
          </cell>
          <cell r="BJ1222" t="str">
            <v>-</v>
          </cell>
          <cell r="BK1222">
            <v>0</v>
          </cell>
          <cell r="BL1222">
            <v>590</v>
          </cell>
          <cell r="BM1222">
            <v>0</v>
          </cell>
          <cell r="BN1222">
            <v>17</v>
          </cell>
          <cell r="BO1222">
            <v>7</v>
          </cell>
          <cell r="BP1222">
            <v>2568</v>
          </cell>
          <cell r="BQ1222" t="str">
            <v>-</v>
          </cell>
          <cell r="BR1222" t="str">
            <v>-</v>
          </cell>
          <cell r="BS1222" t="str">
            <v>-</v>
          </cell>
          <cell r="BT1222" t="str">
            <v>นางสาวจิราพร   เป็งใจ</v>
          </cell>
          <cell r="BU1222">
            <v>888165010326</v>
          </cell>
          <cell r="BV1222" t="str">
            <v>1.นางสาวจิราพร เป็งใจ
2.นางแสงเงิน วงค์ห้อ
3.นายชาติชาย รินแต้ว
4.นายมานิตย์ สุการมย์
5.นางฟองจันทร์ สุภารมย์</v>
          </cell>
          <cell r="BW1222" t="str">
            <v>จำเลยที่ 1
จำเลยที่ 2
คู่สมรสจำเลยที่ 2
ทายาทจำเลยที่ 3
จำเลยที่ 3</v>
          </cell>
          <cell r="BX1222" t="str">
            <v>1-5016-00089-27-9
3-5016-00028-36-5
3-5016-00020-93-3
3-5002-00067-35-4
3-5016-00005-63-2</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2" t="str">
            <v>พบ</v>
          </cell>
          <cell r="CA1222"/>
          <cell r="CB1222"/>
          <cell r="CC1222" t="str">
            <v>ปฏิยุทธ์</v>
          </cell>
          <cell r="CD1222"/>
          <cell r="CE1222"/>
          <cell r="CF1222"/>
          <cell r="CG1222"/>
          <cell r="CH1222"/>
          <cell r="CI1222"/>
          <cell r="CJ1222"/>
          <cell r="CK1222"/>
          <cell r="CT1222">
            <v>243941</v>
          </cell>
          <cell r="CU1222"/>
          <cell r="CV1222"/>
          <cell r="CW1222"/>
        </row>
        <row r="1223">
          <cell r="B1223">
            <v>2708</v>
          </cell>
          <cell r="C1223">
            <v>1219</v>
          </cell>
          <cell r="D1223"/>
          <cell r="E1223"/>
          <cell r="F1223"/>
          <cell r="G1223">
            <v>800072107587</v>
          </cell>
          <cell r="H1223" t="str">
            <v>นาง</v>
          </cell>
          <cell r="I1223" t="str">
            <v>อรทัย</v>
          </cell>
          <cell r="J1223" t="str">
            <v>ปัญญาปิน</v>
          </cell>
          <cell r="K1223" t="str">
            <v>3-5016-00242-86-3</v>
          </cell>
          <cell r="L1223" t="str">
            <v>ฮอด</v>
          </cell>
          <cell r="M1223" t="str">
            <v>เชียงใหม่ 3</v>
          </cell>
          <cell r="N1223">
            <v>8</v>
          </cell>
          <cell r="O1223" t="str">
            <v>สินเชื่อพัฒนาองค์กรชุมชน</v>
          </cell>
          <cell r="P1223" t="str">
            <v>1.บุคคลค้ำประกัน</v>
          </cell>
          <cell r="Q1223">
            <v>32259.61</v>
          </cell>
          <cell r="R1223">
            <v>9525.25</v>
          </cell>
          <cell r="S1223" t="str">
            <v>จังหวัดฮอด</v>
          </cell>
          <cell r="T1223" t="str">
            <v>ผบE798</v>
          </cell>
          <cell r="U1223">
            <v>2565</v>
          </cell>
          <cell r="V1223" t="str">
            <v>ผบE893</v>
          </cell>
          <cell r="W1223">
            <v>2565</v>
          </cell>
          <cell r="X1223">
            <v>21</v>
          </cell>
          <cell r="Y1223">
            <v>11</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v>1800</v>
          </cell>
          <cell r="BD1223">
            <v>11</v>
          </cell>
          <cell r="BE1223">
            <v>4</v>
          </cell>
          <cell r="BF1223">
            <v>2568</v>
          </cell>
          <cell r="BG1223">
            <v>0</v>
          </cell>
          <cell r="BH1223" t="str">
            <v>-</v>
          </cell>
          <cell r="BI1223" t="str">
            <v>-</v>
          </cell>
          <cell r="BJ1223" t="str">
            <v>-</v>
          </cell>
          <cell r="BK1223">
            <v>0</v>
          </cell>
          <cell r="BL1223">
            <v>520</v>
          </cell>
          <cell r="BM1223">
            <v>0</v>
          </cell>
          <cell r="BN1223">
            <v>17</v>
          </cell>
          <cell r="BO1223">
            <v>7</v>
          </cell>
          <cell r="BP1223">
            <v>2568</v>
          </cell>
          <cell r="BQ1223" t="str">
            <v>-</v>
          </cell>
          <cell r="BR1223" t="str">
            <v>-</v>
          </cell>
          <cell r="BS1223" t="str">
            <v>-</v>
          </cell>
          <cell r="BT1223" t="str">
            <v>นางอรทัย ปัญญาปิน</v>
          </cell>
          <cell r="BU1223">
            <v>888165010316</v>
          </cell>
          <cell r="BV1223"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3" t="str">
            <v>จำเลยที่ 1
คู่สมรสจำเลยที่ 1
จำเลยที่ 2
คู่สมรสจำเลย 2
จำเลยที่ 3
คู่สมรสจำเลยที่ 3</v>
          </cell>
          <cell r="BX1223" t="str">
            <v>3-5016-00242-86-3
3-5016-00192-08-4
1-5016-00059-34-5
5-5016-00004-43-8
1-5016-00100-28-1
1-5099-01029-01-9</v>
          </cell>
          <cell r="BY1223"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3" t="str">
            <v>ไม่พบ</v>
          </cell>
          <cell r="CA1223"/>
          <cell r="CB1223"/>
          <cell r="CC1223" t="str">
            <v>ปฏิยุทธ์</v>
          </cell>
          <cell r="CD1223"/>
          <cell r="CE1223"/>
          <cell r="CF1223"/>
          <cell r="CG1223"/>
          <cell r="CH1223"/>
          <cell r="CI1223"/>
          <cell r="CJ1223"/>
          <cell r="CK1223"/>
          <cell r="CT1223">
            <v>243941</v>
          </cell>
          <cell r="CU1223"/>
          <cell r="CV1223"/>
          <cell r="CW1223"/>
        </row>
        <row r="1224">
          <cell r="B1224">
            <v>2709</v>
          </cell>
          <cell r="C1224">
            <v>1220</v>
          </cell>
          <cell r="D1224"/>
          <cell r="E1224"/>
          <cell r="F1224"/>
          <cell r="G1224">
            <v>800093867516</v>
          </cell>
          <cell r="H1224" t="str">
            <v>นาง</v>
          </cell>
          <cell r="I1224" t="str">
            <v>อังศุมาลี</v>
          </cell>
          <cell r="J1224" t="str">
            <v>ไชยคำปัน</v>
          </cell>
          <cell r="K1224" t="str">
            <v>3-5016-00212-40-9</v>
          </cell>
          <cell r="L1224" t="str">
            <v>ฮอด</v>
          </cell>
          <cell r="M1224" t="str">
            <v>เชียงใหม่ 3</v>
          </cell>
          <cell r="N1224">
            <v>8</v>
          </cell>
          <cell r="O1224" t="str">
            <v>สินเชื่อแก้ไขปัญหาหนี้นอกระบบPSA</v>
          </cell>
          <cell r="P1224" t="str">
            <v>1.บุคคลค้ำประกัน</v>
          </cell>
          <cell r="Q1224">
            <v>23330</v>
          </cell>
          <cell r="R1224">
            <v>8614.25</v>
          </cell>
          <cell r="S1224" t="str">
            <v>จังหวัดฮอด</v>
          </cell>
          <cell r="T1224" t="str">
            <v>ผบE801</v>
          </cell>
          <cell r="U1224">
            <v>2565</v>
          </cell>
          <cell r="V1224" t="str">
            <v>ผบE905</v>
          </cell>
          <cell r="W1224">
            <v>2565</v>
          </cell>
          <cell r="X1224">
            <v>22</v>
          </cell>
          <cell r="Y1224">
            <v>11</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29/10/2567</v>
          </cell>
          <cell r="BC1224">
            <v>1200</v>
          </cell>
          <cell r="BD1224">
            <v>11</v>
          </cell>
          <cell r="BE1224">
            <v>4</v>
          </cell>
          <cell r="BF1224">
            <v>2568</v>
          </cell>
          <cell r="BG1224">
            <v>0</v>
          </cell>
          <cell r="BH1224" t="str">
            <v>-</v>
          </cell>
          <cell r="BI1224" t="str">
            <v>-</v>
          </cell>
          <cell r="BJ1224" t="str">
            <v>-</v>
          </cell>
          <cell r="BK1224">
            <v>0</v>
          </cell>
          <cell r="BL1224">
            <v>340</v>
          </cell>
          <cell r="BM1224">
            <v>0</v>
          </cell>
          <cell r="BN1224">
            <v>17</v>
          </cell>
          <cell r="BO1224">
            <v>7</v>
          </cell>
          <cell r="BP1224">
            <v>2568</v>
          </cell>
          <cell r="BQ1224" t="str">
            <v>-</v>
          </cell>
          <cell r="BR1224" t="str">
            <v>-</v>
          </cell>
          <cell r="BS1224" t="str">
            <v>-</v>
          </cell>
          <cell r="BT1224" t="str">
            <v>นางอังศุมาลี ไชยคำปัน</v>
          </cell>
          <cell r="BU1224">
            <v>888165010299</v>
          </cell>
          <cell r="BV1224" t="str">
            <v>1.นางอังศุมาลี ไชยคำปัน
2.นายสาธิด ไชยคำปัน
3.นายชัยสว่าง แสนวงค์มา
4.นางสาวเบญจมาศ โปธิ</v>
          </cell>
          <cell r="BW1224" t="str">
            <v>จำเลยที่1
คู่สมรสจำเลยที่ 1
จำเลยที่ 2
คู่สมรสจำเลยที่ 2</v>
          </cell>
          <cell r="BX1224" t="str">
            <v>3-5016-00212-40-9
3-5009-00011-56-4
3-5016-00146-24-2
3-5806-00017-53-9</v>
          </cell>
          <cell r="BY122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4" t="str">
            <v>ไม่พบ</v>
          </cell>
          <cell r="CA1224"/>
          <cell r="CB1224"/>
          <cell r="CC1224" t="str">
            <v>ปฏิยุทธ์</v>
          </cell>
          <cell r="CD1224"/>
          <cell r="CE1224"/>
          <cell r="CF1224"/>
          <cell r="CG1224"/>
          <cell r="CH1224"/>
          <cell r="CI1224"/>
          <cell r="CJ1224"/>
          <cell r="CK1224"/>
          <cell r="CT1224">
            <v>243941</v>
          </cell>
          <cell r="CU1224"/>
          <cell r="CV1224"/>
          <cell r="CW1224"/>
        </row>
        <row r="1225">
          <cell r="B1225">
            <v>2710</v>
          </cell>
          <cell r="C1225">
            <v>1221</v>
          </cell>
          <cell r="D1225"/>
          <cell r="E1225"/>
          <cell r="F1225"/>
          <cell r="G1225">
            <v>800083945801</v>
          </cell>
          <cell r="H1225" t="str">
            <v>นางสาว</v>
          </cell>
          <cell r="I1225" t="str">
            <v>กมลชนก</v>
          </cell>
          <cell r="J1225" t="str">
            <v>เป็งศิริ</v>
          </cell>
          <cell r="K1225" t="str">
            <v>1-5099-01052-35-5</v>
          </cell>
          <cell r="L1225" t="str">
            <v>ฮอด</v>
          </cell>
          <cell r="M1225" t="str">
            <v>เชียงใหม่ 3</v>
          </cell>
          <cell r="N1225">
            <v>8</v>
          </cell>
          <cell r="O1225" t="str">
            <v>สินเชื่อธนาคารประชาชน</v>
          </cell>
          <cell r="P1225" t="str">
            <v>1.บุคคลค้ำประกัน</v>
          </cell>
          <cell r="Q1225">
            <v>65655</v>
          </cell>
          <cell r="R1225">
            <v>27555.68</v>
          </cell>
          <cell r="S1225" t="str">
            <v>จังหวัดลำพูน</v>
          </cell>
          <cell r="T1225" t="str">
            <v>ผบE87</v>
          </cell>
          <cell r="U1225">
            <v>2566</v>
          </cell>
          <cell r="V1225" t="str">
            <v>ผบE801</v>
          </cell>
          <cell r="W1225">
            <v>2566</v>
          </cell>
          <cell r="X1225">
            <v>20</v>
          </cell>
          <cell r="Y1225">
            <v>3</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29/10/2567</v>
          </cell>
          <cell r="BC1225">
            <v>1500</v>
          </cell>
          <cell r="BD1225">
            <v>11</v>
          </cell>
          <cell r="BE1225">
            <v>4</v>
          </cell>
          <cell r="BF1225">
            <v>2568</v>
          </cell>
          <cell r="BG1225">
            <v>0</v>
          </cell>
          <cell r="BH1225" t="str">
            <v>-</v>
          </cell>
          <cell r="BI1225" t="str">
            <v>-</v>
          </cell>
          <cell r="BJ1225" t="str">
            <v>-</v>
          </cell>
          <cell r="BK1225">
            <v>0</v>
          </cell>
          <cell r="BL1225">
            <v>485</v>
          </cell>
          <cell r="BM1225">
            <v>0</v>
          </cell>
          <cell r="BN1225">
            <v>17</v>
          </cell>
          <cell r="BO1225">
            <v>7</v>
          </cell>
          <cell r="BP1225">
            <v>2568</v>
          </cell>
          <cell r="BQ1225" t="str">
            <v>-</v>
          </cell>
          <cell r="BR1225" t="str">
            <v>-</v>
          </cell>
          <cell r="BS1225" t="str">
            <v>-</v>
          </cell>
          <cell r="BT1225" t="str">
            <v>นางสาวกมลชนก เป็งศิริ</v>
          </cell>
          <cell r="BU1225">
            <v>888165010300</v>
          </cell>
          <cell r="BV1225"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5" t="str">
            <v>จำเลยที่ 1
จำเลยที่ 2
คู่สมรสจำเลยที่ 2
จำเลยที่ 3
คู่สมรสจำเลยที่ 3</v>
          </cell>
          <cell r="BX1225" t="str">
            <v>1-5099-01052-35-5
1-5101-00201-54-1
1-6398-00074-82-4
2-5002-00016-55-7
5-5013-00008-47-1</v>
          </cell>
          <cell r="BY1225"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5" t="str">
            <v>ไม่พบ</v>
          </cell>
          <cell r="CA1225"/>
          <cell r="CB1225"/>
          <cell r="CC1225" t="str">
            <v>ปฏิยุทธ์</v>
          </cell>
          <cell r="CD1225"/>
          <cell r="CE1225"/>
          <cell r="CF1225"/>
          <cell r="CG1225"/>
          <cell r="CH1225"/>
          <cell r="CI1225"/>
          <cell r="CJ1225"/>
          <cell r="CK1225"/>
          <cell r="CT1225">
            <v>243941</v>
          </cell>
          <cell r="CU1225"/>
          <cell r="CV1225"/>
          <cell r="CW1225"/>
        </row>
        <row r="1226">
          <cell r="B1226">
            <v>2711</v>
          </cell>
          <cell r="C1226">
            <v>1222</v>
          </cell>
          <cell r="D1226"/>
          <cell r="E1226"/>
          <cell r="F1226"/>
          <cell r="G1226">
            <v>800084083628</v>
          </cell>
          <cell r="H1226" t="str">
            <v>นางสาว</v>
          </cell>
          <cell r="I1226" t="str">
            <v>สุกัลยา</v>
          </cell>
          <cell r="J1226" t="str">
            <v>ตาณะศรี</v>
          </cell>
          <cell r="K1226" t="str">
            <v>3-5016-00268-61-7</v>
          </cell>
          <cell r="L1226" t="str">
            <v>ฮอด</v>
          </cell>
          <cell r="M1226" t="str">
            <v>เชียงใหม่ 3</v>
          </cell>
          <cell r="N1226">
            <v>8</v>
          </cell>
          <cell r="O1226" t="str">
            <v>สินเชื่อธนาคารประชาชน</v>
          </cell>
          <cell r="P1226" t="str">
            <v>1.บุคคลค้ำประกัน</v>
          </cell>
          <cell r="Q1226">
            <v>44440</v>
          </cell>
          <cell r="R1226">
            <v>23801.34</v>
          </cell>
          <cell r="S1226" t="str">
            <v>จังหวัดฮอด</v>
          </cell>
          <cell r="T1226" t="str">
            <v>ผบE671</v>
          </cell>
          <cell r="U1226">
            <v>2565</v>
          </cell>
          <cell r="V1226" t="str">
            <v>ผบE771</v>
          </cell>
          <cell r="W1226">
            <v>2565</v>
          </cell>
          <cell r="X1226">
            <v>11</v>
          </cell>
          <cell r="Y1226">
            <v>10</v>
          </cell>
          <cell r="Z1226">
            <v>2565</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รายงานสืบทรัพย์ 11/11/2567</v>
          </cell>
          <cell r="BC1226">
            <v>1500</v>
          </cell>
          <cell r="BD1226">
            <v>11</v>
          </cell>
          <cell r="BE1226">
            <v>4</v>
          </cell>
          <cell r="BF1226">
            <v>2568</v>
          </cell>
          <cell r="BG1226">
            <v>0</v>
          </cell>
          <cell r="BH1226" t="str">
            <v>-</v>
          </cell>
          <cell r="BI1226" t="str">
            <v>-</v>
          </cell>
          <cell r="BJ1226" t="str">
            <v>-</v>
          </cell>
          <cell r="BK1226">
            <v>0</v>
          </cell>
          <cell r="BL1226">
            <v>1380</v>
          </cell>
          <cell r="BM1226">
            <v>0</v>
          </cell>
          <cell r="BN1226">
            <v>17</v>
          </cell>
          <cell r="BO1226">
            <v>7</v>
          </cell>
          <cell r="BP1226">
            <v>2568</v>
          </cell>
          <cell r="BQ1226" t="str">
            <v>-</v>
          </cell>
          <cell r="BR1226" t="str">
            <v>-</v>
          </cell>
          <cell r="BS1226" t="str">
            <v>-</v>
          </cell>
          <cell r="BT1226" t="str">
            <v>นางสาวสุกัลยา ตาณะศรี</v>
          </cell>
          <cell r="BU1226">
            <v>888165010305</v>
          </cell>
          <cell r="BV1226" t="str">
            <v>1.นางสาวสุกัลยา ตาณะศรี
2.นายสิทธิชัย ฐิติมงคลชัย
3.นายจักร์พงษ์ รินแต้ว
4.นางสาวธิดารัตน์ พรมราช
5.นายสมพิศ เตงนุ</v>
          </cell>
          <cell r="BW1226" t="str">
            <v>จำเลยที่ 1
คู่สมรสจำเลยที่ 1
จำเลยที่ 2
คู่สมรสจำเลยที่ 2
จำเลยที่ 3</v>
          </cell>
          <cell r="BX1226" t="str">
            <v>3-5016-00268-61-7
3-5709-00157-36-4
1-5002-00108-92-5
1-5016-00082-49-5
3-5016-00021-37-9</v>
          </cell>
          <cell r="BY122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6" t="str">
            <v>พบ</v>
          </cell>
          <cell r="CA1226"/>
          <cell r="CB1226"/>
          <cell r="CC1226" t="str">
            <v>ปฏิยุทธ์</v>
          </cell>
          <cell r="CD1226"/>
          <cell r="CE1226"/>
          <cell r="CF1226"/>
          <cell r="CG1226"/>
          <cell r="CH1226"/>
          <cell r="CI1226"/>
          <cell r="CJ1226"/>
          <cell r="CK1226"/>
          <cell r="CT1226">
            <v>243941</v>
          </cell>
          <cell r="CU1226"/>
          <cell r="CV1226"/>
          <cell r="CW1226"/>
        </row>
        <row r="1227">
          <cell r="B1227">
            <v>2712</v>
          </cell>
          <cell r="C1227">
            <v>1223</v>
          </cell>
          <cell r="D1227"/>
          <cell r="E1227"/>
          <cell r="F1227"/>
          <cell r="G1227">
            <v>800096536043</v>
          </cell>
          <cell r="H1227" t="str">
            <v>นาง</v>
          </cell>
          <cell r="I1227" t="str">
            <v>มีนา</v>
          </cell>
          <cell r="J1227" t="str">
            <v>แก้วเกิดก่อน</v>
          </cell>
          <cell r="K1227" t="str">
            <v>3-5002-00826-13-1</v>
          </cell>
          <cell r="L1227" t="str">
            <v>ฮอด</v>
          </cell>
          <cell r="M1227" t="str">
            <v>เชียงใหม่ 3</v>
          </cell>
          <cell r="N1227">
            <v>8</v>
          </cell>
          <cell r="O1227" t="str">
            <v>สินเชื่อแก้ไขปัญหาหนี้นอกระบบPSA</v>
          </cell>
          <cell r="P1227" t="str">
            <v>1.บุคคลค้ำประกัน</v>
          </cell>
          <cell r="Q1227">
            <v>24980</v>
          </cell>
          <cell r="R1227">
            <v>3845.73</v>
          </cell>
          <cell r="S1227" t="str">
            <v>จังหวัดฮอด</v>
          </cell>
          <cell r="T1227" t="str">
            <v>ผบE992</v>
          </cell>
          <cell r="U1227">
            <v>2565</v>
          </cell>
          <cell r="V1227" t="str">
            <v>ผบE139</v>
          </cell>
          <cell r="W1227">
            <v>2566</v>
          </cell>
          <cell r="X1227">
            <v>7</v>
          </cell>
          <cell r="Y1227">
            <v>2</v>
          </cell>
          <cell r="Z1227">
            <v>2566</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รายงานสืบทรัพย์ 11/11/2567</v>
          </cell>
          <cell r="BC1227">
            <v>1200</v>
          </cell>
          <cell r="BD1227">
            <v>11</v>
          </cell>
          <cell r="BE1227">
            <v>4</v>
          </cell>
          <cell r="BF1227">
            <v>2568</v>
          </cell>
          <cell r="BG1227">
            <v>0</v>
          </cell>
          <cell r="BH1227" t="str">
            <v>-</v>
          </cell>
          <cell r="BI1227" t="str">
            <v>-</v>
          </cell>
          <cell r="BJ1227" t="str">
            <v>-</v>
          </cell>
          <cell r="BK1227">
            <v>0</v>
          </cell>
          <cell r="BL1227">
            <v>1125</v>
          </cell>
          <cell r="BM1227">
            <v>0</v>
          </cell>
          <cell r="BN1227">
            <v>17</v>
          </cell>
          <cell r="BO1227">
            <v>7</v>
          </cell>
          <cell r="BP1227">
            <v>2568</v>
          </cell>
          <cell r="BQ1227" t="str">
            <v>-</v>
          </cell>
          <cell r="BR1227" t="str">
            <v>-</v>
          </cell>
          <cell r="BS1227" t="str">
            <v>-</v>
          </cell>
          <cell r="BT1227" t="str">
            <v>นางมีนา แก้วเกิดก่อน</v>
          </cell>
          <cell r="BU1227">
            <v>888165010317</v>
          </cell>
          <cell r="BV1227" t="str">
            <v>1.นางมีนา แก้วเกิดก่อน
2.นายสมมี แก้วเกิดก่อน
3.นางสาวศรีทอน มหายศ
4.นายพีระพล เกิดพันธุ์พงษ์</v>
          </cell>
          <cell r="BW1227" t="str">
            <v>จำเลยที่ 1
คู่สมรสจำเลยที่ 1
จำเลยที่ 2
จำเลยที่ 3</v>
          </cell>
          <cell r="BX1227" t="str">
            <v>3-5002-00826-13-1
3-5002-00826-02-6
3-5002-00824-52-0
3-6501-00918-49-1</v>
          </cell>
          <cell r="BY1227"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7" t="str">
            <v>พบ</v>
          </cell>
          <cell r="CA1227"/>
          <cell r="CB1227"/>
          <cell r="CC1227" t="str">
            <v>ปฏิยุทธ์</v>
          </cell>
          <cell r="CD1227"/>
          <cell r="CE1227"/>
          <cell r="CF1227"/>
          <cell r="CG1227"/>
          <cell r="CH1227"/>
          <cell r="CI1227"/>
          <cell r="CJ1227"/>
          <cell r="CK1227"/>
          <cell r="CT1227">
            <v>243941</v>
          </cell>
          <cell r="CU1227"/>
          <cell r="CV1227"/>
          <cell r="CW1227"/>
        </row>
        <row r="1228">
          <cell r="B1228">
            <v>2716</v>
          </cell>
          <cell r="C1228">
            <v>1224</v>
          </cell>
          <cell r="D1228">
            <v>9</v>
          </cell>
          <cell r="E1228">
            <v>8</v>
          </cell>
          <cell r="F1228">
            <v>2567</v>
          </cell>
          <cell r="G1228">
            <v>800098449864</v>
          </cell>
          <cell r="H1228" t="str">
            <v>นาย</v>
          </cell>
          <cell r="I1228" t="str">
            <v>สุธีร์</v>
          </cell>
          <cell r="J1228" t="str">
            <v>ทองคำขาว</v>
          </cell>
          <cell r="K1228" t="str">
            <v>3-1010-00501-66-7</v>
          </cell>
          <cell r="L1228" t="str">
            <v>บิ๊กซี หางดง</v>
          </cell>
          <cell r="M1228" t="str">
            <v>เชียงใหม่ 3</v>
          </cell>
          <cell r="N1228">
            <v>8</v>
          </cell>
          <cell r="O1228" t="str">
            <v>สินเชื่อ ธนาคารประชาชนเพื่อผู้มีสวัสดิการแห่งรัฐ</v>
          </cell>
          <cell r="P1228"/>
          <cell r="Q1228"/>
          <cell r="R1228"/>
          <cell r="S1228" t="str">
            <v>แขวงเชียงใหม่</v>
          </cell>
          <cell r="T1228" t="str">
            <v>ผบE3221</v>
          </cell>
          <cell r="U1228">
            <v>2567</v>
          </cell>
          <cell r="V1228" t="str">
            <v>ผบE5127</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 รายงาน 24/6/2567</v>
          </cell>
          <cell r="BC1228" t="str">
            <v/>
          </cell>
          <cell r="BD1228" t="str">
            <v/>
          </cell>
          <cell r="BE1228" t="str">
            <v/>
          </cell>
          <cell r="BF1228" t="str">
            <v/>
          </cell>
          <cell r="BG1228" t="str">
            <v/>
          </cell>
          <cell r="BH1228" t="str">
            <v/>
          </cell>
          <cell r="BI1228" t="str">
            <v/>
          </cell>
          <cell r="BJ1228" t="str">
            <v/>
          </cell>
          <cell r="BK1228" t="str">
            <v/>
          </cell>
          <cell r="BL1228" t="str">
            <v/>
          </cell>
          <cell r="BM1228" t="str">
            <v/>
          </cell>
          <cell r="BN1228" t="str">
            <v/>
          </cell>
          <cell r="BO1228" t="str">
            <v/>
          </cell>
          <cell r="BP1228" t="str">
            <v/>
          </cell>
          <cell r="BQ1228" t="str">
            <v/>
          </cell>
          <cell r="BR1228" t="str">
            <v/>
          </cell>
          <cell r="BS1228" t="str">
            <v/>
          </cell>
          <cell r="BT1228" t="str">
            <v>นายสุธีร์ ทองคำขาว</v>
          </cell>
          <cell r="BU1228">
            <v>0</v>
          </cell>
          <cell r="BV1228" t="str">
            <v>1.นายสุธีร์ ทองคำขาว</v>
          </cell>
          <cell r="BW1228" t="str">
            <v>จำเลยที่ 1</v>
          </cell>
          <cell r="BX1228" t="str">
            <v>3-1010-00501-66-7</v>
          </cell>
          <cell r="BY1228"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8" t="str">
            <v>ไม่พบ</v>
          </cell>
          <cell r="CA1228"/>
          <cell r="CB1228"/>
          <cell r="CC1228" t="str">
            <v>ปฏิยุทธ์</v>
          </cell>
          <cell r="CD1228"/>
          <cell r="CE1228"/>
          <cell r="CF1228"/>
          <cell r="CG1228"/>
          <cell r="CH1228"/>
          <cell r="CI1228"/>
          <cell r="CJ1228"/>
          <cell r="CK1228"/>
          <cell r="CT1228"/>
          <cell r="CU1228"/>
          <cell r="CV1228"/>
          <cell r="CW1228"/>
        </row>
        <row r="1229">
          <cell r="B1229">
            <v>2717</v>
          </cell>
          <cell r="C1229">
            <v>1225</v>
          </cell>
          <cell r="D1229">
            <v>9</v>
          </cell>
          <cell r="E1229">
            <v>8</v>
          </cell>
          <cell r="F1229">
            <v>2567</v>
          </cell>
          <cell r="G1229">
            <v>800124741698</v>
          </cell>
          <cell r="H1229" t="str">
            <v>นางสาว</v>
          </cell>
          <cell r="I1229" t="str">
            <v xml:space="preserve">เบญจวรรณ </v>
          </cell>
          <cell r="J1229" t="str">
            <v>ก๋าแก้ว</v>
          </cell>
          <cell r="K1229" t="str">
            <v>3-5012-01021-98-7</v>
          </cell>
          <cell r="L1229" t="str">
            <v>สันป่าตอง</v>
          </cell>
          <cell r="M1229" t="str">
            <v>เชียงใหม่ 3</v>
          </cell>
          <cell r="N1229">
            <v>8</v>
          </cell>
          <cell r="O1229" t="str">
            <v>สินเชื่อ ธนาคารประชาชน</v>
          </cell>
          <cell r="P1229" t="str">
            <v>1.บุคคลค้ำประกัน</v>
          </cell>
          <cell r="Q1229"/>
          <cell r="R1229"/>
          <cell r="S1229" t="str">
            <v>แขวงเชียงใหม่</v>
          </cell>
          <cell r="T1229" t="str">
            <v>ผบE3202</v>
          </cell>
          <cell r="U1229">
            <v>2567</v>
          </cell>
          <cell r="V1229" t="str">
            <v>ผบE5130</v>
          </cell>
          <cell r="W1229">
            <v>2567</v>
          </cell>
          <cell r="X1229">
            <v>10</v>
          </cell>
          <cell r="Y1229">
            <v>6</v>
          </cell>
          <cell r="Z1229">
            <v>2567</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9/8/67 รายงาน 24/6/2567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นางสาวเบญจวรรณ  ก๋าแก้ว</v>
          </cell>
          <cell r="BU1229">
            <v>0</v>
          </cell>
          <cell r="BV1229" t="str">
            <v>1.นางสาวเบญจวรรณ ก๋าแก้ว
2.นางสาวพิศมัย เศรษฐยะ</v>
          </cell>
          <cell r="BW1229" t="str">
            <v>จำเลยที่ 1
จ้เลยที่ 2</v>
          </cell>
          <cell r="BX1229" t="str">
            <v>3-5012-01021-98-7
3-5005-00463-68-9</v>
          </cell>
          <cell r="BY122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9" t="str">
            <v>ไม่พบ</v>
          </cell>
          <cell r="CA1229"/>
          <cell r="CB1229"/>
          <cell r="CC1229" t="str">
            <v>ปฏิยุทธ์</v>
          </cell>
          <cell r="CD1229"/>
          <cell r="CE1229"/>
          <cell r="CF1229"/>
          <cell r="CG1229"/>
          <cell r="CH1229"/>
          <cell r="CI1229"/>
          <cell r="CJ1229"/>
          <cell r="CK1229"/>
          <cell r="CT1229"/>
          <cell r="CU1229"/>
          <cell r="CV1229"/>
          <cell r="CW1229"/>
        </row>
        <row r="1230">
          <cell r="B1230">
            <v>2718</v>
          </cell>
          <cell r="C1230">
            <v>1226</v>
          </cell>
          <cell r="D1230">
            <v>9</v>
          </cell>
          <cell r="E1230">
            <v>8</v>
          </cell>
          <cell r="F1230">
            <v>2567</v>
          </cell>
          <cell r="G1230">
            <v>800103644582</v>
          </cell>
          <cell r="H1230" t="str">
            <v>นาง</v>
          </cell>
          <cell r="I1230" t="str">
            <v>รุ่งนภา</v>
          </cell>
          <cell r="J1230" t="str">
            <v>ไชยวรรณ</v>
          </cell>
          <cell r="K1230" t="str">
            <v>3-5019-00471-47-7</v>
          </cell>
          <cell r="L1230" t="str">
            <v>สารภี</v>
          </cell>
          <cell r="M1230" t="str">
            <v>เชียงใหม่ 3</v>
          </cell>
          <cell r="N1230">
            <v>8</v>
          </cell>
          <cell r="O1230" t="str">
            <v>สินเชื่อ ธนาคารประชาชน</v>
          </cell>
          <cell r="P1230"/>
          <cell r="Q1230"/>
          <cell r="R1230"/>
          <cell r="S1230" t="str">
            <v>แขวงเชียงใหม่</v>
          </cell>
          <cell r="T1230" t="str">
            <v>ผบE3204</v>
          </cell>
          <cell r="U1230">
            <v>2567</v>
          </cell>
          <cell r="V1230" t="str">
            <v>ผบE5131</v>
          </cell>
          <cell r="W1230">
            <v>2567</v>
          </cell>
          <cell r="X1230">
            <v>10</v>
          </cell>
          <cell r="Y1230">
            <v>6</v>
          </cell>
          <cell r="Z1230">
            <v>2567</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9/8/67//รายงานผลสืบ 16/10/2567</v>
          </cell>
          <cell r="BC1230">
            <v>600</v>
          </cell>
          <cell r="BD1230">
            <v>17</v>
          </cell>
          <cell r="BE1230">
            <v>2</v>
          </cell>
          <cell r="BF1230">
            <v>2568</v>
          </cell>
          <cell r="BG1230">
            <v>0</v>
          </cell>
          <cell r="BH1230" t="str">
            <v>-</v>
          </cell>
          <cell r="BI1230" t="str">
            <v>-</v>
          </cell>
          <cell r="BJ1230" t="str">
            <v>-</v>
          </cell>
          <cell r="BK1230">
            <v>0</v>
          </cell>
          <cell r="BL1230">
            <v>520</v>
          </cell>
          <cell r="BM1230">
            <v>0</v>
          </cell>
          <cell r="BN1230">
            <v>23</v>
          </cell>
          <cell r="BO1230">
            <v>5</v>
          </cell>
          <cell r="BP1230">
            <v>2568</v>
          </cell>
          <cell r="BQ1230" t="str">
            <v>-</v>
          </cell>
          <cell r="BR1230" t="str">
            <v>-</v>
          </cell>
          <cell r="BS1230" t="str">
            <v>-</v>
          </cell>
          <cell r="BT1230" t="str">
            <v>นางรุ่งนภา ไชยวรรณ</v>
          </cell>
          <cell r="BU1230">
            <v>888166010341</v>
          </cell>
          <cell r="BV1230" t="str">
            <v>1.นางรุ่งนภา  ไชยวรรณ์
2.นายธรรมศักดิ์  ไชยวรรณ์</v>
          </cell>
          <cell r="BW1230" t="str">
            <v>จำเลย
คู่สมรสจำเลย</v>
          </cell>
          <cell r="BX1230" t="str">
            <v>3-5019-00471-47-7
3-5019-00163-44-6</v>
          </cell>
          <cell r="BY1230" t="str">
            <v xml:space="preserve">-ไม่พบว่ามีกรรมสิทธิ์ในที่ดิน อ.สารภี จ.เชียงใหม่
-ไม่พบว่ามีกรรมสิทธิ์ในที่ดิน อ.สารภี จ.เชียงใหม่
</v>
          </cell>
          <cell r="BZ1230" t="str">
            <v>ไม่พบทรัพย์</v>
          </cell>
          <cell r="CA1230"/>
          <cell r="CB1230">
            <v>2</v>
          </cell>
          <cell r="CC1230" t="str">
            <v>นุสบา</v>
          </cell>
          <cell r="CD1230"/>
          <cell r="CE1230"/>
          <cell r="CF1230"/>
          <cell r="CG1230"/>
          <cell r="CH1230"/>
          <cell r="CI1230"/>
          <cell r="CJ1230"/>
          <cell r="CK1230"/>
          <cell r="CT1230">
            <v>243936</v>
          </cell>
          <cell r="CU1230"/>
          <cell r="CV1230"/>
          <cell r="CW1230"/>
        </row>
        <row r="1231">
          <cell r="B1231">
            <v>2719</v>
          </cell>
          <cell r="C1231">
            <v>1227</v>
          </cell>
          <cell r="D1231">
            <v>13</v>
          </cell>
          <cell r="E1231">
            <v>8</v>
          </cell>
          <cell r="F1231">
            <v>2567</v>
          </cell>
          <cell r="G1231">
            <v>800096241867</v>
          </cell>
          <cell r="H1231" t="str">
            <v>นาง</v>
          </cell>
          <cell r="I1231" t="str">
            <v>ช่อทิพย์</v>
          </cell>
          <cell r="J1231" t="str">
            <v>คำปาลี</v>
          </cell>
          <cell r="K1231" t="str">
            <v>3-5017-00198-13-1</v>
          </cell>
          <cell r="L1231" t="str">
            <v>ดอยเต่า</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ผบE419</v>
          </cell>
          <cell r="U1231">
            <v>2565</v>
          </cell>
          <cell r="V1231" t="str">
            <v>ผบE545</v>
          </cell>
          <cell r="W1231">
            <v>2565</v>
          </cell>
          <cell r="X1231">
            <v>27</v>
          </cell>
          <cell r="Y1231">
            <v>7</v>
          </cell>
          <cell r="Z1231">
            <v>2565</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นางช่อทิพย์ คำปาลี</v>
          </cell>
          <cell r="BU1231">
            <v>0</v>
          </cell>
          <cell r="BV1231" t="str">
            <v xml:space="preserve">1.นางช่อทิพย์ คำปาลี
2.นายอุไล กองศรี
3.นางสาวอัญชลี เทียนช้อน
4.นายจรัญ บุญแหน้น
</v>
          </cell>
          <cell r="BW1231" t="str">
            <v>จำเลยที่ 1
จำเลยที่ 2
คู่สมรสจำเลยที่ 2
จำเลยที่ 3</v>
          </cell>
          <cell r="BX1231" t="str">
            <v>3-5017-00198-13-1
3-3612-00674-61-0
1-5017-00052-95-4
3-5017-00030-58-2</v>
          </cell>
          <cell r="BY1231"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31" t="str">
            <v>พบ</v>
          </cell>
          <cell r="CA1231"/>
          <cell r="CB1231"/>
          <cell r="CC1231" t="str">
            <v>ปฏิยุทธ์</v>
          </cell>
          <cell r="CD1231"/>
          <cell r="CE1231"/>
          <cell r="CF1231"/>
          <cell r="CG1231"/>
          <cell r="CH1231"/>
          <cell r="CI1231"/>
          <cell r="CJ1231"/>
          <cell r="CK1231"/>
          <cell r="CT1231"/>
          <cell r="CU1231"/>
          <cell r="CV1231"/>
          <cell r="CW1231"/>
        </row>
        <row r="1232">
          <cell r="B1232">
            <v>2720</v>
          </cell>
          <cell r="C1232">
            <v>1228</v>
          </cell>
          <cell r="D1232">
            <v>13</v>
          </cell>
          <cell r="E1232">
            <v>8</v>
          </cell>
          <cell r="F1232">
            <v>2567</v>
          </cell>
          <cell r="G1232">
            <v>800125269392</v>
          </cell>
          <cell r="H1232" t="str">
            <v>นางสาว</v>
          </cell>
          <cell r="I1232" t="str">
            <v>รุ่งทิวา</v>
          </cell>
          <cell r="J1232" t="str">
            <v>ตุ้มปามา</v>
          </cell>
          <cell r="K1232" t="str">
            <v>1-5002-00167-60-3</v>
          </cell>
          <cell r="L1232" t="str">
            <v>จอมทอง</v>
          </cell>
          <cell r="M1232" t="str">
            <v>เชียงใหม่ 3</v>
          </cell>
          <cell r="N1232">
            <v>8</v>
          </cell>
          <cell r="O1232" t="str">
            <v xml:space="preserve">สินเชื่อผู้มีรายได้ประจำ Covid-19 </v>
          </cell>
          <cell r="P1232" t="str">
            <v>1.บุคคลค้ำประกัน</v>
          </cell>
          <cell r="Q1232"/>
          <cell r="R1232"/>
          <cell r="S1232" t="str">
            <v>จังหวัดฮอด</v>
          </cell>
          <cell r="T1232" t="str">
            <v>ผบE436</v>
          </cell>
          <cell r="U1232">
            <v>2565</v>
          </cell>
          <cell r="V1232" t="str">
            <v>ผบE555</v>
          </cell>
          <cell r="W1232">
            <v>2565</v>
          </cell>
          <cell r="X1232"/>
          <cell r="Y1232"/>
          <cell r="Z1232"/>
          <cell r="AA1232">
            <v>27</v>
          </cell>
          <cell r="AB1232">
            <v>7</v>
          </cell>
          <cell r="AC1232">
            <v>2565</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นางสาวรุ่งทิวา ตุ้มปามา</v>
          </cell>
          <cell r="BU1232">
            <v>0</v>
          </cell>
          <cell r="BV1232"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2" t="str">
            <v>จำเลยที่ 1
คู่สมรสจำเลยที่ 1
จำเลยที่ 2
คู่สมรสจำเลลยที่ 2
จำเลยที่ 3</v>
          </cell>
          <cell r="BX1232" t="str">
            <v>1-5002-00167-60-3
1-5002-00138-35-2
1-5801-00058-14-4
3-5106-00256-63-4
1-5099-01420-17-6</v>
          </cell>
          <cell r="BY12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2" t="str">
            <v>ไม่พบ</v>
          </cell>
          <cell r="CA1232"/>
          <cell r="CB1232"/>
          <cell r="CC1232" t="str">
            <v>ปฏิยุทธ์</v>
          </cell>
          <cell r="CD1232"/>
          <cell r="CE1232"/>
          <cell r="CF1232"/>
          <cell r="CG1232"/>
          <cell r="CH1232"/>
          <cell r="CI1232"/>
          <cell r="CJ1232"/>
          <cell r="CK1232"/>
          <cell r="CT1232"/>
          <cell r="CU1232"/>
          <cell r="CV1232"/>
          <cell r="CW1232"/>
        </row>
        <row r="1233">
          <cell r="B1233">
            <v>2721</v>
          </cell>
          <cell r="C1233">
            <v>1229</v>
          </cell>
          <cell r="D1233">
            <v>13</v>
          </cell>
          <cell r="E1233">
            <v>8</v>
          </cell>
          <cell r="F1233">
            <v>2567</v>
          </cell>
          <cell r="G1233">
            <v>800095501592</v>
          </cell>
          <cell r="H1233" t="str">
            <v>นาง</v>
          </cell>
          <cell r="I1233" t="str">
            <v>ทัศนีย์</v>
          </cell>
          <cell r="J1233" t="str">
            <v>สุต๋าคำ</v>
          </cell>
          <cell r="K1233" t="str">
            <v>3-5002-00682-29-6</v>
          </cell>
          <cell r="L1233" t="str">
            <v>จอมทอง</v>
          </cell>
          <cell r="M1233" t="str">
            <v>เชียงใหม่ 3</v>
          </cell>
          <cell r="N1233">
            <v>8</v>
          </cell>
          <cell r="O1233" t="str">
            <v>สินเชื่อแก้ไขปัญหาหนี้นอกระบบ PS</v>
          </cell>
          <cell r="P1233" t="str">
            <v>1.บุคคลค้ำประกัน</v>
          </cell>
          <cell r="Q1233"/>
          <cell r="R1233"/>
          <cell r="S1233" t="str">
            <v>จังหวัดฮอด</v>
          </cell>
          <cell r="T1233" t="str">
            <v>ผบE435</v>
          </cell>
          <cell r="U1233">
            <v>2565</v>
          </cell>
          <cell r="V1233" t="str">
            <v>ผบE554</v>
          </cell>
          <cell r="W1233">
            <v>2565</v>
          </cell>
          <cell r="X1233"/>
          <cell r="Y1233"/>
          <cell r="Z1233"/>
          <cell r="AA1233">
            <v>27</v>
          </cell>
          <cell r="AB1233">
            <v>7</v>
          </cell>
          <cell r="AC1233">
            <v>2565</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นางทัศนีย์ สุต๋าคำ</v>
          </cell>
          <cell r="BU1233">
            <v>0</v>
          </cell>
          <cell r="BV1233" t="str">
            <v xml:space="preserve">1.นางทัศนีย์ สุต๋าคำ
2.นางภัควลัญชญ์ พลเมฆ
3.นายพิทักษ์ พลเมฆ
</v>
          </cell>
          <cell r="BW1233" t="str">
            <v>จำเลยที่ 1
จำเลยที่ 2
คู่สมรสจำเลยที่ 2</v>
          </cell>
          <cell r="BX1233" t="str">
            <v>3-5002-00682-29-6
3-5103-00401-62-1
1-5106-00066-53-7</v>
          </cell>
          <cell r="BY1233"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3" t="str">
            <v>ไม่พบ</v>
          </cell>
          <cell r="CA1233"/>
          <cell r="CB1233"/>
          <cell r="CC1233" t="str">
            <v>ปฏิยุทธ์</v>
          </cell>
          <cell r="CD1233"/>
          <cell r="CE1233"/>
          <cell r="CF1233"/>
          <cell r="CG1233"/>
          <cell r="CH1233"/>
          <cell r="CI1233"/>
          <cell r="CJ1233"/>
          <cell r="CK1233"/>
          <cell r="CT1233"/>
          <cell r="CU1233"/>
          <cell r="CV1233"/>
          <cell r="CW1233"/>
        </row>
        <row r="1234">
          <cell r="B1234">
            <v>2722</v>
          </cell>
          <cell r="C1234">
            <v>1230</v>
          </cell>
          <cell r="D1234">
            <v>13</v>
          </cell>
          <cell r="E1234">
            <v>8</v>
          </cell>
          <cell r="F1234">
            <v>2567</v>
          </cell>
          <cell r="G1234">
            <v>800053944990</v>
          </cell>
          <cell r="H1234" t="str">
            <v>นาย</v>
          </cell>
          <cell r="I1234" t="str">
            <v>โหล่ง</v>
          </cell>
          <cell r="J1234" t="str">
            <v>จ่อพอ</v>
          </cell>
          <cell r="K1234" t="str">
            <v>3-5017-00058-01-1</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ผบE286</v>
          </cell>
          <cell r="U1234">
            <v>2567</v>
          </cell>
          <cell r="V1234" t="str">
            <v>ผบE509</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 (รายงาน 7/10/2567)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นายโหล่ง จ่อพอ</v>
          </cell>
          <cell r="BU1234">
            <v>883263011406</v>
          </cell>
          <cell r="BV1234" t="str">
            <v xml:space="preserve">1.นายโหล่ง จ่อพอ
2.นางสาวรุ่งพาวรรณ์ สุขแบะ
3.นายเดช หล้าแกละ
</v>
          </cell>
          <cell r="BW1234" t="str">
            <v>จำเลยที 1
จำเลยที่ 2
จำเลยที่ 3</v>
          </cell>
          <cell r="BX1234" t="str">
            <v>3-5017-00058-01-1
3-5017-00044-09-5
2-5017-00017-86-3</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4" t="str">
            <v>ไม่พบ</v>
          </cell>
          <cell r="CA1234"/>
          <cell r="CB1234"/>
          <cell r="CC1234" t="str">
            <v>ปฏิยุทธ์</v>
          </cell>
          <cell r="CD1234"/>
          <cell r="CE1234"/>
          <cell r="CF1234"/>
          <cell r="CG1234"/>
          <cell r="CH1234"/>
          <cell r="CI1234"/>
          <cell r="CJ1234"/>
          <cell r="CK1234"/>
          <cell r="CT1234"/>
          <cell r="CU1234"/>
          <cell r="CV1234"/>
          <cell r="CW1234"/>
        </row>
        <row r="1235">
          <cell r="B1235">
            <v>2723</v>
          </cell>
          <cell r="C1235">
            <v>1231</v>
          </cell>
          <cell r="D1235">
            <v>13</v>
          </cell>
          <cell r="E1235">
            <v>8</v>
          </cell>
          <cell r="F1235">
            <v>2567</v>
          </cell>
          <cell r="G1235">
            <v>800041124523</v>
          </cell>
          <cell r="H1235" t="str">
            <v>นางสาว</v>
          </cell>
          <cell r="I1235" t="str">
            <v>อภิชยา</v>
          </cell>
          <cell r="J1235" t="str">
            <v>แก้วมณี</v>
          </cell>
          <cell r="K1235" t="str">
            <v>1-5017-00056-30-5</v>
          </cell>
          <cell r="L1235" t="str">
            <v>ดอยเต่า</v>
          </cell>
          <cell r="M1235" t="str">
            <v>เชียงใหม่ 3</v>
          </cell>
          <cell r="N1235">
            <v>8</v>
          </cell>
          <cell r="O1235" t="str">
            <v>สินเชื่อพัฒนาองค์กรชุมชน</v>
          </cell>
          <cell r="P1235" t="str">
            <v>1.บุคคลค้ำประกัน</v>
          </cell>
          <cell r="Q1235"/>
          <cell r="R1235"/>
          <cell r="S1235" t="str">
            <v>จังหวัดฮอด</v>
          </cell>
          <cell r="T1235" t="str">
            <v>ผบE278</v>
          </cell>
          <cell r="U1235">
            <v>2567</v>
          </cell>
          <cell r="V1235" t="str">
            <v>ผบE506</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 (รายงาน 12/10/2567)</v>
          </cell>
          <cell r="BC1235">
            <v>1500</v>
          </cell>
          <cell r="BD1235">
            <v>8</v>
          </cell>
          <cell r="BE1235">
            <v>8</v>
          </cell>
          <cell r="BF1235">
            <v>2568</v>
          </cell>
          <cell r="BG1235">
            <v>0</v>
          </cell>
          <cell r="BH1235" t="str">
            <v>-</v>
          </cell>
          <cell r="BI1235" t="str">
            <v>-</v>
          </cell>
          <cell r="BJ1235" t="str">
            <v>-</v>
          </cell>
          <cell r="BK1235">
            <v>0</v>
          </cell>
          <cell r="BL1235">
            <v>1405</v>
          </cell>
          <cell r="BM1235">
            <v>0</v>
          </cell>
          <cell r="BN1235" t="str">
            <v/>
          </cell>
          <cell r="BO1235" t="str">
            <v/>
          </cell>
          <cell r="BP1235" t="str">
            <v/>
          </cell>
          <cell r="BQ1235" t="str">
            <v>-</v>
          </cell>
          <cell r="BR1235" t="str">
            <v>-</v>
          </cell>
          <cell r="BS1235" t="str">
            <v>-</v>
          </cell>
          <cell r="BT1235" t="str">
            <v>นางสาวอภิชยา แก้วมณี</v>
          </cell>
          <cell r="BU1235">
            <v>888166010450</v>
          </cell>
          <cell r="BV1235" t="str">
            <v>1.นางสาวกมลเนตร ศรีใสย์ 
2.นายประชากร อันปาน
3.นายจรูญ มูลอุด
4.นางสาวจรรยา พิมสาร
5.นายอินสวน เดินฉาย</v>
          </cell>
          <cell r="BW1235" t="str">
            <v>จำเลยที่ 1
คู่สมรสจำเลยที่ 1
จำเลยที่ 2
คู่สมรสจำเลยที่ 2
จำเลยที่3</v>
          </cell>
          <cell r="BX1235" t="str">
            <v>1-5017-00056-30-5
1-6207-00041-40-3
3-5017-00086-78-2
3-5017-00086-37-5
3-5017-00088-56-4</v>
          </cell>
          <cell r="BY123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5"/>
          <cell r="CA1235"/>
          <cell r="CB1235"/>
          <cell r="CC1235"/>
          <cell r="CD1235"/>
          <cell r="CE1235"/>
          <cell r="CF1235"/>
          <cell r="CG1235"/>
          <cell r="CH1235"/>
          <cell r="CI1235"/>
          <cell r="CJ1235"/>
          <cell r="CK1235"/>
          <cell r="CT1235"/>
          <cell r="CU1235"/>
          <cell r="CV1235"/>
          <cell r="CW1235"/>
        </row>
        <row r="1236">
          <cell r="B1236">
            <v>2724</v>
          </cell>
          <cell r="C1236">
            <v>1232</v>
          </cell>
          <cell r="D1236">
            <v>13</v>
          </cell>
          <cell r="E1236">
            <v>8</v>
          </cell>
          <cell r="F1236">
            <v>2567</v>
          </cell>
          <cell r="G1236">
            <v>800041768105</v>
          </cell>
          <cell r="H1236" t="str">
            <v>นาย</v>
          </cell>
          <cell r="I1236" t="str">
            <v>กิติพงษ์</v>
          </cell>
          <cell r="J1236" t="str">
            <v>มูลอ้าย</v>
          </cell>
          <cell r="K1236" t="str">
            <v>1-5017-00069-77-6</v>
          </cell>
          <cell r="L1236" t="str">
            <v>ดอยเต่า</v>
          </cell>
          <cell r="M1236" t="str">
            <v>เชียงใหม่ 3</v>
          </cell>
          <cell r="N1236">
            <v>8</v>
          </cell>
          <cell r="O1236" t="str">
            <v>สินเชื่อพัฒนาองค์กรชุมชน</v>
          </cell>
          <cell r="P1236" t="str">
            <v>1.บุคคลค้ำประกัน</v>
          </cell>
          <cell r="Q1236"/>
          <cell r="R1236"/>
          <cell r="S1236" t="str">
            <v>จังหวัดฮอด</v>
          </cell>
          <cell r="T1236" t="str">
            <v>ผบE284</v>
          </cell>
          <cell r="U1236">
            <v>2567</v>
          </cell>
          <cell r="V1236" t="str">
            <v>ผบE507</v>
          </cell>
          <cell r="W1236">
            <v>2567</v>
          </cell>
          <cell r="X1236"/>
          <cell r="Y1236"/>
          <cell r="Z1236"/>
          <cell r="AA1236">
            <v>28</v>
          </cell>
          <cell r="AB1236">
            <v>5</v>
          </cell>
          <cell r="AC1236">
            <v>2567</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 13/8/67 รายงานวันที่ 19/10/2567</v>
          </cell>
          <cell r="BC1236" t="str">
            <v/>
          </cell>
          <cell r="BD1236" t="str">
            <v/>
          </cell>
          <cell r="BE1236" t="str">
            <v/>
          </cell>
          <cell r="BF1236" t="str">
            <v/>
          </cell>
          <cell r="BG1236" t="str">
            <v/>
          </cell>
          <cell r="BH1236" t="str">
            <v/>
          </cell>
          <cell r="BI1236" t="str">
            <v/>
          </cell>
          <cell r="BJ1236" t="str">
            <v/>
          </cell>
          <cell r="BK1236" t="str">
            <v/>
          </cell>
          <cell r="BL1236" t="str">
            <v/>
          </cell>
          <cell r="BM1236" t="str">
            <v/>
          </cell>
          <cell r="BN1236" t="str">
            <v/>
          </cell>
          <cell r="BO1236" t="str">
            <v/>
          </cell>
          <cell r="BP1236" t="str">
            <v/>
          </cell>
          <cell r="BQ1236" t="str">
            <v/>
          </cell>
          <cell r="BR1236" t="str">
            <v/>
          </cell>
          <cell r="BS1236" t="str">
            <v/>
          </cell>
          <cell r="BT1236" t="str">
            <v>นายกิติพงษ์ มูลอ้าย</v>
          </cell>
          <cell r="BU1236">
            <v>888166010445</v>
          </cell>
          <cell r="BV1236" t="str">
            <v>1.นายกิติพงษ์ มูลอ้าย
2.นางติ๋ม มูลอ้าย
3.นายเจตน์ มูลอ้าย
4.นางกาบแก้ว อุดกลิ้ง
5.นายอิ่นจันทร์ อุดกลิ้ง</v>
          </cell>
          <cell r="BW1236" t="str">
            <v xml:space="preserve">จำเลยที่ 1
ทายาทจำเลยที่ 2
จำเลยที่ 2
จำเลยที่ 3
คู่สมรสจำเลยที่ 3
</v>
          </cell>
          <cell r="BX1236" t="str">
            <v>1-5017-00069-77-6
5-6706-00011-08-4
3-5017-00211-86-2
3-5017-002-14-87-0
3-5017-00214-86-1</v>
          </cell>
          <cell r="BY123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6" t="str">
            <v>พบ</v>
          </cell>
          <cell r="CA1236"/>
          <cell r="CB1236"/>
          <cell r="CC1236" t="str">
            <v>ปฏิยุทธ์</v>
          </cell>
          <cell r="CD1236"/>
          <cell r="CE1236"/>
          <cell r="CF1236"/>
          <cell r="CG1236"/>
          <cell r="CH1236"/>
          <cell r="CI1236"/>
          <cell r="CJ1236"/>
          <cell r="CK1236"/>
          <cell r="CT1236"/>
          <cell r="CU1236"/>
          <cell r="CV1236"/>
          <cell r="CW1236"/>
        </row>
        <row r="1237">
          <cell r="B1237">
            <v>2725</v>
          </cell>
          <cell r="C1237">
            <v>1233</v>
          </cell>
          <cell r="D1237">
            <v>13</v>
          </cell>
          <cell r="E1237">
            <v>8</v>
          </cell>
          <cell r="F1237">
            <v>2567</v>
          </cell>
          <cell r="G1237">
            <v>800064735973</v>
          </cell>
          <cell r="H1237" t="str">
            <v>นาย</v>
          </cell>
          <cell r="I1237" t="str">
            <v>อนันต์</v>
          </cell>
          <cell r="J1237" t="str">
            <v>สุยะนาง</v>
          </cell>
          <cell r="K1237" t="str">
            <v>1-5016-00004-43-5</v>
          </cell>
          <cell r="L1237" t="str">
            <v>ฮอด</v>
          </cell>
          <cell r="M1237" t="str">
            <v>เชียงใหม่ 3</v>
          </cell>
          <cell r="N1237">
            <v>8</v>
          </cell>
          <cell r="O1237" t="str">
            <v>สินเชื่อธนาคารประชาชน</v>
          </cell>
          <cell r="P1237" t="str">
            <v>1.บุคคลค้ำประกัน</v>
          </cell>
          <cell r="Q1237">
            <v>166861.44</v>
          </cell>
          <cell r="R1237">
            <v>51631.11</v>
          </cell>
          <cell r="S1237" t="str">
            <v>จังหวัดฮอด</v>
          </cell>
          <cell r="T1237" t="str">
            <v>ผบE285</v>
          </cell>
          <cell r="U1237">
            <v>2567</v>
          </cell>
          <cell r="V1237" t="str">
            <v>ผบE508</v>
          </cell>
          <cell r="W1237">
            <v>2567</v>
          </cell>
          <cell r="X1237"/>
          <cell r="Y1237"/>
          <cell r="Z1237"/>
          <cell r="AA1237">
            <v>28</v>
          </cell>
          <cell r="AB1237">
            <v>5</v>
          </cell>
          <cell r="AC1237">
            <v>2567</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 13/8/67 รายงานสืบทรัพย์ 29/10/2567</v>
          </cell>
          <cell r="BC1237">
            <v>1500</v>
          </cell>
          <cell r="BD1237">
            <v>11</v>
          </cell>
          <cell r="BE1237">
            <v>4</v>
          </cell>
          <cell r="BF1237">
            <v>2568</v>
          </cell>
          <cell r="BG1237">
            <v>0</v>
          </cell>
          <cell r="BH1237" t="str">
            <v>-</v>
          </cell>
          <cell r="BI1237" t="str">
            <v>-</v>
          </cell>
          <cell r="BJ1237" t="str">
            <v>-</v>
          </cell>
          <cell r="BK1237">
            <v>0</v>
          </cell>
          <cell r="BL1237">
            <v>445</v>
          </cell>
          <cell r="BM1237">
            <v>0</v>
          </cell>
          <cell r="BN1237">
            <v>17</v>
          </cell>
          <cell r="BO1237">
            <v>7</v>
          </cell>
          <cell r="BP1237">
            <v>2568</v>
          </cell>
          <cell r="BQ1237" t="str">
            <v>-</v>
          </cell>
          <cell r="BR1237" t="str">
            <v>-</v>
          </cell>
          <cell r="BS1237" t="str">
            <v>-</v>
          </cell>
          <cell r="BT1237" t="str">
            <v>นายอนันต์ สุยะนาง</v>
          </cell>
          <cell r="BU1237">
            <v>883263011699</v>
          </cell>
          <cell r="BV1237" t="str">
            <v xml:space="preserve">1.นายอนันต์ สุยะนาง
2.นายประโยชน์ วีระ
3.นางสุภา ขัตินำ
4.นายปิติพงษ์ ขัตินำ
5.นางพรรณพิมล รินแต้ว
</v>
          </cell>
          <cell r="BW1237" t="str">
            <v xml:space="preserve">จำเลยที่ 1
จำเลยที่ 2
คู่สมรสจำเลยที่ 2
จำเลยที่ 3
คู่สมรสจำเลยที่ 3
</v>
          </cell>
          <cell r="BX1237" t="str">
            <v>1-5016-00004-43-5
3-5016-00256-91-1
3-5016-00256-92-9
3-5013-00226-10-2
3-5805-00060-82-7</v>
          </cell>
          <cell r="BY123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7" t="str">
            <v>ไม่พบ</v>
          </cell>
          <cell r="CA1237"/>
          <cell r="CB1237"/>
          <cell r="CC1237" t="str">
            <v>ปฏิยุทธ์</v>
          </cell>
          <cell r="CD1237"/>
          <cell r="CE1237"/>
          <cell r="CF1237"/>
          <cell r="CG1237"/>
          <cell r="CH1237"/>
          <cell r="CI1237"/>
          <cell r="CJ1237"/>
          <cell r="CK1237"/>
          <cell r="CL1237"/>
          <cell r="CM1237"/>
          <cell r="CN1237"/>
          <cell r="CO1237"/>
          <cell r="CP1237"/>
          <cell r="CQ1237"/>
          <cell r="CR1237"/>
          <cell r="CS1237"/>
          <cell r="CT1237">
            <v>243941</v>
          </cell>
          <cell r="CU1237"/>
          <cell r="CV1237"/>
          <cell r="CW1237"/>
        </row>
        <row r="1238">
          <cell r="B1238">
            <v>2727</v>
          </cell>
          <cell r="C1238">
            <v>1878</v>
          </cell>
          <cell r="D1238">
            <v>3</v>
          </cell>
          <cell r="E1238">
            <v>9</v>
          </cell>
          <cell r="F1238">
            <v>2567</v>
          </cell>
          <cell r="G1238">
            <v>800098854220</v>
          </cell>
          <cell r="H1238" t="str">
            <v>นางสาว</v>
          </cell>
          <cell r="I1238" t="str">
            <v>มัทนา</v>
          </cell>
          <cell r="J1238" t="str">
            <v>รินฤาษี</v>
          </cell>
          <cell r="K1238"/>
          <cell r="L1238" t="str">
            <v>เชียงใหม่</v>
          </cell>
          <cell r="M1238" t="str">
            <v>เชียงใหม่</v>
          </cell>
          <cell r="N1238">
            <v>8</v>
          </cell>
          <cell r="O1238" t="str">
            <v>ธนาคารประชาชน</v>
          </cell>
          <cell r="P1238"/>
          <cell r="Q1238"/>
          <cell r="R1238"/>
          <cell r="S1238" t="str">
            <v>จังหวัดฮอด</v>
          </cell>
          <cell r="T1238" t="str">
            <v>ผบE47</v>
          </cell>
          <cell r="U1238">
            <v>2566</v>
          </cell>
          <cell r="V1238" t="str">
            <v>ผบE308</v>
          </cell>
          <cell r="W1238">
            <v>2566</v>
          </cell>
          <cell r="X1238"/>
          <cell r="Y1238"/>
          <cell r="Z1238"/>
          <cell r="AA1238">
            <v>18</v>
          </cell>
          <cell r="AB1238">
            <v>4</v>
          </cell>
          <cell r="AC1238">
            <v>2566</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สืบทรัพย์//รายงานผลการสืบทรัพย์ 11/10/2567</v>
          </cell>
          <cell r="BC1238">
            <v>900</v>
          </cell>
          <cell r="BD1238">
            <v>30</v>
          </cell>
          <cell r="BE1238">
            <v>4</v>
          </cell>
          <cell r="BF1238">
            <v>2568</v>
          </cell>
          <cell r="BG1238">
            <v>0</v>
          </cell>
          <cell r="BH1238" t="str">
            <v>-</v>
          </cell>
          <cell r="BI1238" t="str">
            <v>-</v>
          </cell>
          <cell r="BJ1238" t="str">
            <v>-</v>
          </cell>
          <cell r="BK1238">
            <v>0</v>
          </cell>
          <cell r="BL1238">
            <v>1350</v>
          </cell>
          <cell r="BM1238">
            <v>0</v>
          </cell>
          <cell r="BN1238" t="str">
            <v/>
          </cell>
          <cell r="BO1238" t="str">
            <v/>
          </cell>
          <cell r="BP1238" t="str">
            <v/>
          </cell>
          <cell r="BQ1238" t="str">
            <v>-</v>
          </cell>
          <cell r="BR1238" t="str">
            <v>-</v>
          </cell>
          <cell r="BS1238" t="str">
            <v>-</v>
          </cell>
          <cell r="BT1238" t="str">
            <v>นางสาวมัทนา รินฤาษี</v>
          </cell>
          <cell r="BU1238">
            <v>883165010688</v>
          </cell>
          <cell r="BV1238" t="str">
            <v>1.นางสาวมัทนา   รินฤาษี
2.นางสาวจินตนา  หาญกิจ
3.นางสาวมณฑน์  จิตรทรวง</v>
          </cell>
          <cell r="BW1238" t="str">
            <v>จำเลยที่ 1
จำเลยที่ 2
จำเลยที่ 3</v>
          </cell>
          <cell r="BX1238" t="str">
            <v>1-5016-00014-12-1
3-5099-00698-30-4
3-5006-00172-42-2</v>
          </cell>
          <cell r="BY1238"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8" t="str">
            <v>พบทรัพย์</v>
          </cell>
          <cell r="CA1238"/>
          <cell r="CB1238"/>
          <cell r="CC1238" t="str">
            <v>วชิราภรณ์</v>
          </cell>
          <cell r="CD1238"/>
          <cell r="CE1238"/>
          <cell r="CF1238"/>
          <cell r="CG1238"/>
          <cell r="CH1238"/>
          <cell r="CI1238"/>
          <cell r="CJ1238"/>
          <cell r="CK1238"/>
          <cell r="CT1238">
            <v>243902</v>
          </cell>
          <cell r="CU1238"/>
          <cell r="CV1238"/>
          <cell r="CW1238"/>
        </row>
        <row r="1239">
          <cell r="B1239">
            <v>2728</v>
          </cell>
          <cell r="C1239">
            <v>1879</v>
          </cell>
          <cell r="D1239">
            <v>3</v>
          </cell>
          <cell r="E1239">
            <v>9</v>
          </cell>
          <cell r="F1239">
            <v>2567</v>
          </cell>
          <cell r="G1239">
            <v>800087953017</v>
          </cell>
          <cell r="H1239" t="str">
            <v>นางสาว</v>
          </cell>
          <cell r="I1239" t="str">
            <v>จิณณพัต</v>
          </cell>
          <cell r="J1239" t="str">
            <v>หล้าซาว</v>
          </cell>
          <cell r="K1239"/>
          <cell r="L1239" t="str">
            <v>นิมมานเหมินทร์</v>
          </cell>
          <cell r="M1239" t="str">
            <v>เชียงใหม่ 1</v>
          </cell>
          <cell r="N1239">
            <v>8</v>
          </cell>
          <cell r="O1239" t="str">
            <v>สินเชื่อธนาคารประชาชน,แก้ไขปัญหาหนี้นอกระบบPSAระยะที่2</v>
          </cell>
          <cell r="P1239"/>
          <cell r="Q1239"/>
          <cell r="R1239"/>
          <cell r="S1239" t="str">
            <v>แขวงเชียงใหม่</v>
          </cell>
          <cell r="T1239" t="str">
            <v>ผบE8961</v>
          </cell>
          <cell r="U1239">
            <v>2566</v>
          </cell>
          <cell r="V1239" t="str">
            <v>ผบE11110</v>
          </cell>
          <cell r="W1239">
            <v>2566</v>
          </cell>
          <cell r="X1239">
            <v>14</v>
          </cell>
          <cell r="Y1239">
            <v>11</v>
          </cell>
          <cell r="Z1239">
            <v>2566</v>
          </cell>
          <cell r="AA1239"/>
          <cell r="AB1239"/>
          <cell r="AC1239"/>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สืบทรัพย์//รายงานผลการสืบทรัพย์ 11/10/2567</v>
          </cell>
          <cell r="BC1239">
            <v>900</v>
          </cell>
          <cell r="BD1239">
            <v>30</v>
          </cell>
          <cell r="BE1239">
            <v>4</v>
          </cell>
          <cell r="BF1239">
            <v>2568</v>
          </cell>
          <cell r="BG1239">
            <v>0</v>
          </cell>
          <cell r="BH1239" t="str">
            <v>-</v>
          </cell>
          <cell r="BI1239" t="str">
            <v>-</v>
          </cell>
          <cell r="BJ1239" t="str">
            <v>-</v>
          </cell>
          <cell r="BK1239">
            <v>0</v>
          </cell>
          <cell r="BL1239">
            <v>1300</v>
          </cell>
          <cell r="BM1239">
            <v>0</v>
          </cell>
          <cell r="BN1239" t="str">
            <v/>
          </cell>
          <cell r="BO1239" t="str">
            <v/>
          </cell>
          <cell r="BP1239" t="str">
            <v/>
          </cell>
          <cell r="BQ1239" t="str">
            <v>-</v>
          </cell>
          <cell r="BR1239" t="str">
            <v>-</v>
          </cell>
          <cell r="BS1239" t="str">
            <v>-</v>
          </cell>
          <cell r="BT1239" t="str">
            <v>นางสาวจิณณพัต หล้าซาว</v>
          </cell>
          <cell r="BU1239" t="str">
            <v>883166010473 , 883166010474</v>
          </cell>
          <cell r="BV1239" t="str">
            <v>1.นางสาวจิณณพัต    หล้าซาว
2.นางสาวพนิดา   มูลรัตน์
3.นางสาวสุพรรณี  นารีเดช</v>
          </cell>
          <cell r="BW1239" t="str">
            <v>จำเลยที่ 1
จำเลยที่ 2
จำเลยที่ 3</v>
          </cell>
          <cell r="BX1239" t="str">
            <v>3-5013-00613-42-4
1-5099-01135-17-0
1-5099-01364-30-6</v>
          </cell>
          <cell r="BY123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9" t="str">
            <v>พบทรัพย์</v>
          </cell>
          <cell r="CA1239"/>
          <cell r="CB1239"/>
          <cell r="CC1239" t="str">
            <v>วชิราภรณ์</v>
          </cell>
          <cell r="CD1239"/>
          <cell r="CE1239"/>
          <cell r="CF1239"/>
          <cell r="CG1239"/>
          <cell r="CH1239"/>
          <cell r="CI1239"/>
          <cell r="CJ1239"/>
          <cell r="CK1239"/>
          <cell r="CT1239">
            <v>243902</v>
          </cell>
          <cell r="CU1239"/>
          <cell r="CV1239"/>
          <cell r="CW1239"/>
        </row>
        <row r="1240">
          <cell r="B1240">
            <v>2729</v>
          </cell>
          <cell r="C1240">
            <v>1880</v>
          </cell>
          <cell r="D1240">
            <v>3</v>
          </cell>
          <cell r="E1240">
            <v>9</v>
          </cell>
          <cell r="F1240">
            <v>2567</v>
          </cell>
          <cell r="G1240">
            <v>800038281872</v>
          </cell>
          <cell r="H1240" t="str">
            <v>นาง</v>
          </cell>
          <cell r="I1240" t="str">
            <v>คำมา</v>
          </cell>
          <cell r="J1240" t="str">
            <v>ใจวงศ์ศรี</v>
          </cell>
          <cell r="K1240" t="str">
            <v>3-5009-00820-61-6</v>
          </cell>
          <cell r="L1240" t="str">
            <v>ฝาง</v>
          </cell>
          <cell r="M1240" t="str">
            <v>เชียงใหม่ 2</v>
          </cell>
          <cell r="N1240">
            <v>8</v>
          </cell>
          <cell r="O1240" t="str">
            <v>-</v>
          </cell>
          <cell r="P1240" t="str">
            <v>1.บุคคลค้ำประกัน</v>
          </cell>
          <cell r="Q1240"/>
          <cell r="R1240"/>
          <cell r="S1240" t="str">
            <v>จังหวัดฝาง</v>
          </cell>
          <cell r="T1240" t="str">
            <v>ผบE361</v>
          </cell>
          <cell r="U1240">
            <v>2559</v>
          </cell>
          <cell r="V1240" t="str">
            <v>ผบE483</v>
          </cell>
          <cell r="W1240">
            <v>2559</v>
          </cell>
          <cell r="X1240"/>
          <cell r="Y1240"/>
          <cell r="Z1240"/>
          <cell r="AA1240">
            <v>11</v>
          </cell>
          <cell r="AB1240">
            <v>7</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สืบทรัพย์แล้ว รายงานผลสืบ 7/11/2567</v>
          </cell>
          <cell r="BC1240">
            <v>2100</v>
          </cell>
          <cell r="BD1240">
            <v>7</v>
          </cell>
          <cell r="BE1240">
            <v>5</v>
          </cell>
          <cell r="BF1240">
            <v>2568</v>
          </cell>
          <cell r="BG1240">
            <v>0</v>
          </cell>
          <cell r="BH1240" t="str">
            <v>-</v>
          </cell>
          <cell r="BI1240" t="str">
            <v>-</v>
          </cell>
          <cell r="BJ1240" t="str">
            <v>-</v>
          </cell>
          <cell r="BK1240">
            <v>0</v>
          </cell>
          <cell r="BL1240">
            <v>2045</v>
          </cell>
          <cell r="BM1240">
            <v>0</v>
          </cell>
          <cell r="BN1240" t="str">
            <v/>
          </cell>
          <cell r="BO1240" t="str">
            <v/>
          </cell>
          <cell r="BP1240" t="str">
            <v/>
          </cell>
          <cell r="BQ1240" t="str">
            <v>-</v>
          </cell>
          <cell r="BR1240" t="str">
            <v>-</v>
          </cell>
          <cell r="BS1240" t="str">
            <v>-</v>
          </cell>
          <cell r="BT1240" t="str">
            <v>นางคำมา ใจวงศ์ศรี</v>
          </cell>
          <cell r="BU1240">
            <v>0</v>
          </cell>
          <cell r="BV1240"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40" t="str">
            <v xml:space="preserve">จำเลยที่ 1
คู่สมรสจำเลยที่ 1
จำเลยที่ 2
คู่สมรสจำเลยที่ 2
จำเลยที่ 3
จำเลยที่ 4
คู่สมรสจำเลยที่ 4
</v>
          </cell>
          <cell r="BX1240" t="str">
            <v>3-5009-00820-61-6
3-5009-00820-60-8
3-5009-00806-93-1
5-5009-00041-71-1
3-5009-00813-11-3
3-5009-00813-03-2
3-5016-00039-12-9</v>
          </cell>
          <cell r="BY1240"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40" t="str">
            <v>พบทรัพย์</v>
          </cell>
          <cell r="CA1240"/>
          <cell r="CB1240">
            <v>7</v>
          </cell>
          <cell r="CC1240" t="str">
            <v>นุสบา</v>
          </cell>
          <cell r="CD1240"/>
          <cell r="CE1240"/>
          <cell r="CF1240"/>
          <cell r="CG1240"/>
          <cell r="CH1240"/>
          <cell r="CI1240"/>
          <cell r="CJ1240"/>
          <cell r="CK1240"/>
          <cell r="CT1240">
            <v>243936</v>
          </cell>
          <cell r="CU1240"/>
          <cell r="CV1240"/>
          <cell r="CW1240"/>
        </row>
        <row r="1241">
          <cell r="B1241">
            <v>2730</v>
          </cell>
          <cell r="C1241">
            <v>1881</v>
          </cell>
          <cell r="D1241">
            <v>3</v>
          </cell>
          <cell r="E1241">
            <v>9</v>
          </cell>
          <cell r="F1241">
            <v>2567</v>
          </cell>
          <cell r="G1241">
            <v>800103044452</v>
          </cell>
          <cell r="H1241" t="str">
            <v>นาง</v>
          </cell>
          <cell r="I1241" t="str">
            <v>สายทอง</v>
          </cell>
          <cell r="J1241" t="str">
            <v>กองงาม</v>
          </cell>
          <cell r="K1241"/>
          <cell r="L1241" t="str">
            <v>บิ๊กซี หางดง</v>
          </cell>
          <cell r="M1241" t="str">
            <v>เชียงใหม่ 3</v>
          </cell>
          <cell r="N1241">
            <v>8</v>
          </cell>
          <cell r="O1241"/>
          <cell r="P1241"/>
          <cell r="Q1241"/>
          <cell r="R1241"/>
          <cell r="S1241" t="str">
            <v>แขวงเชียงใหม่</v>
          </cell>
          <cell r="T1241" t="str">
            <v>ผบE3208</v>
          </cell>
          <cell r="U1241">
            <v>2567</v>
          </cell>
          <cell r="V1241" t="str">
            <v>ผบE5124</v>
          </cell>
          <cell r="W1241">
            <v>2567</v>
          </cell>
          <cell r="X1241"/>
          <cell r="Y1241"/>
          <cell r="Z1241"/>
          <cell r="AA1241">
            <v>10</v>
          </cell>
          <cell r="AB1241">
            <v>6</v>
          </cell>
          <cell r="AC1241">
            <v>2567</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รายงานผลวันที่ 24/09/2567</v>
          </cell>
          <cell r="BC1241" t="str">
            <v/>
          </cell>
          <cell r="BD1241" t="str">
            <v/>
          </cell>
          <cell r="BE1241" t="str">
            <v/>
          </cell>
          <cell r="BF1241" t="str">
            <v/>
          </cell>
          <cell r="BG1241" t="str">
            <v/>
          </cell>
          <cell r="BH1241" t="str">
            <v/>
          </cell>
          <cell r="BI1241" t="str">
            <v/>
          </cell>
          <cell r="BJ1241" t="str">
            <v/>
          </cell>
          <cell r="BK1241" t="str">
            <v/>
          </cell>
          <cell r="BL1241" t="str">
            <v/>
          </cell>
          <cell r="BM1241" t="str">
            <v/>
          </cell>
          <cell r="BN1241" t="str">
            <v/>
          </cell>
          <cell r="BO1241" t="str">
            <v/>
          </cell>
          <cell r="BP1241" t="str">
            <v/>
          </cell>
          <cell r="BQ1241" t="str">
            <v/>
          </cell>
          <cell r="BR1241" t="str">
            <v/>
          </cell>
          <cell r="BS1241" t="str">
            <v/>
          </cell>
          <cell r="BT1241" t="str">
            <v>นางสายทอง กองงาม</v>
          </cell>
          <cell r="BU1241">
            <v>888166010732</v>
          </cell>
          <cell r="BV1241" t="str">
            <v>1.นางสายทอง กองงาม</v>
          </cell>
          <cell r="BW1241" t="str">
            <v xml:space="preserve">จำเลยที่ 1
</v>
          </cell>
          <cell r="BX1241" t="str">
            <v>3-5015-00050-96-2</v>
          </cell>
          <cell r="BY1241" t="str">
            <v>-ไม่พบว่ามีกรรมสิทธิ์ในที่ดิน อ.เมืองเชียงใหม่ จ.เชียงใหม่
-ไม่พบว่ามีกรรมสิทธิ์ในที่ดิน อ.หางดง จ.เชียงใหม่</v>
          </cell>
          <cell r="BZ1241" t="str">
            <v>ไม่พบ</v>
          </cell>
          <cell r="CA1241"/>
          <cell r="CB1241"/>
          <cell r="CC1241" t="str">
            <v>ปฏิยุทธ์</v>
          </cell>
          <cell r="CD1241"/>
          <cell r="CE1241"/>
          <cell r="CF1241"/>
          <cell r="CG1241"/>
          <cell r="CH1241"/>
          <cell r="CI1241"/>
          <cell r="CJ1241"/>
          <cell r="CK1241"/>
          <cell r="CL1241"/>
          <cell r="CM1241"/>
          <cell r="CN1241"/>
          <cell r="CO1241"/>
          <cell r="CP1241"/>
          <cell r="CQ1241"/>
          <cell r="CR1241"/>
          <cell r="CS1241"/>
          <cell r="CT1241"/>
          <cell r="CU1241"/>
          <cell r="CV1241"/>
          <cell r="CW1241"/>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ผบ.2453</v>
          </cell>
          <cell r="U1242">
            <v>2559</v>
          </cell>
          <cell r="V1242" t="str">
            <v>ผบ.3740</v>
          </cell>
          <cell r="W1242">
            <v>2559</v>
          </cell>
          <cell r="X1242"/>
          <cell r="Y1242"/>
          <cell r="Z1242"/>
          <cell r="AA1242">
            <v>31</v>
          </cell>
          <cell r="AB1242">
            <v>7</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v>1500</v>
          </cell>
          <cell r="BD1242">
            <v>30</v>
          </cell>
          <cell r="BE1242">
            <v>4</v>
          </cell>
          <cell r="BF1242">
            <v>2568</v>
          </cell>
          <cell r="BG1242">
            <v>0</v>
          </cell>
          <cell r="BH1242" t="str">
            <v>-</v>
          </cell>
          <cell r="BI1242" t="str">
            <v>-</v>
          </cell>
          <cell r="BJ1242" t="str">
            <v>-</v>
          </cell>
          <cell r="BK1242">
            <v>0</v>
          </cell>
          <cell r="BL1242">
            <v>740</v>
          </cell>
          <cell r="BM1242">
            <v>0</v>
          </cell>
          <cell r="BN1242" t="str">
            <v/>
          </cell>
          <cell r="BO1242" t="str">
            <v/>
          </cell>
          <cell r="BP1242" t="str">
            <v/>
          </cell>
          <cell r="BQ1242" t="str">
            <v>-</v>
          </cell>
          <cell r="BR1242" t="str">
            <v>-</v>
          </cell>
          <cell r="BS1242" t="str">
            <v>-</v>
          </cell>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A1242"/>
          <cell r="CB1242"/>
          <cell r="CC1242" t="str">
            <v>วชิราภรณ์</v>
          </cell>
          <cell r="CD1242"/>
          <cell r="CE1242"/>
          <cell r="CF1242"/>
          <cell r="CG1242"/>
          <cell r="CH1242"/>
          <cell r="CI1242"/>
          <cell r="CJ1242"/>
          <cell r="CK1242"/>
          <cell r="CT1242">
            <v>243902</v>
          </cell>
          <cell r="CU1242">
            <v>244061</v>
          </cell>
          <cell r="CV1242"/>
          <cell r="CW1242"/>
        </row>
        <row r="1243">
          <cell r="B1243">
            <v>2732</v>
          </cell>
          <cell r="C1243">
            <v>1883</v>
          </cell>
          <cell r="D1243">
            <v>3</v>
          </cell>
          <cell r="E1243">
            <v>9</v>
          </cell>
          <cell r="F1243">
            <v>2567</v>
          </cell>
          <cell r="G1243">
            <v>800049097804</v>
          </cell>
          <cell r="H1243" t="str">
            <v>นาง</v>
          </cell>
          <cell r="I1243" t="str">
            <v>กันย์สินี</v>
          </cell>
          <cell r="J1243" t="str">
            <v>ตั้งจิตสมคิด</v>
          </cell>
          <cell r="K1243" t="str">
            <v>3-5011-00441-19-1</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ผบ.2028</v>
          </cell>
          <cell r="U1243">
            <v>2560</v>
          </cell>
          <cell r="V1243" t="str">
            <v>ผบ.9243</v>
          </cell>
          <cell r="W1243">
            <v>2560</v>
          </cell>
          <cell r="X1243"/>
          <cell r="Y1243"/>
          <cell r="Z1243"/>
          <cell r="AA1243">
            <v>27</v>
          </cell>
          <cell r="AB1243">
            <v>9</v>
          </cell>
          <cell r="AC1243">
            <v>2560</v>
          </cell>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//รายงานผลการสืบทรัพย์ 11/10/2567</v>
          </cell>
          <cell r="BC1243">
            <v>1200</v>
          </cell>
          <cell r="BD1243">
            <v>30</v>
          </cell>
          <cell r="BE1243">
            <v>4</v>
          </cell>
          <cell r="BF1243">
            <v>2568</v>
          </cell>
          <cell r="BG1243">
            <v>0</v>
          </cell>
          <cell r="BH1243" t="str">
            <v>-</v>
          </cell>
          <cell r="BI1243" t="str">
            <v>-</v>
          </cell>
          <cell r="BJ1243" t="str">
            <v>-</v>
          </cell>
          <cell r="BK1243">
            <v>0</v>
          </cell>
          <cell r="BL1243">
            <v>545</v>
          </cell>
          <cell r="BM1243">
            <v>0</v>
          </cell>
          <cell r="BN1243" t="str">
            <v/>
          </cell>
          <cell r="BO1243" t="str">
            <v/>
          </cell>
          <cell r="BP1243" t="str">
            <v/>
          </cell>
          <cell r="BQ1243" t="str">
            <v>-</v>
          </cell>
          <cell r="BR1243" t="str">
            <v>-</v>
          </cell>
          <cell r="BS1243" t="str">
            <v>-</v>
          </cell>
          <cell r="BT1243" t="str">
            <v>นางกันย์สินี ตั้งจิตสมคิด</v>
          </cell>
          <cell r="BU1243">
            <v>0</v>
          </cell>
          <cell r="BV1243" t="str">
            <v>1.นางกันย์สินี   ตั้งจิตสมคิด
2.นายฐิติวัจน์   ตั้งจิตสมคิด
3.นางสาวสุรญาพร  ธนะสาร
4.นายภูษิต      ศิริสายัณห์</v>
          </cell>
          <cell r="BW1243" t="str">
            <v>จำเลยที่ 1
คู่สมรสจำเลยที่ 1
จำเลยที่ 2
จำเลยที่ 3</v>
          </cell>
          <cell r="BX1243" t="str">
            <v>3-5011-00441-19-1
3-6697-00066-13-3
1-5099-00569-93-1
3-5099-00707-39-7</v>
          </cell>
          <cell r="BY1243"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3" t="str">
            <v>พบทรัพย์</v>
          </cell>
          <cell r="CA1243"/>
          <cell r="CB1243"/>
          <cell r="CC1243" t="str">
            <v>วชิราภรณ์</v>
          </cell>
          <cell r="CD1243"/>
          <cell r="CE1243"/>
          <cell r="CF1243"/>
          <cell r="CG1243"/>
          <cell r="CH1243"/>
          <cell r="CI1243"/>
          <cell r="CJ1243"/>
          <cell r="CK1243"/>
          <cell r="CT1243">
            <v>243902</v>
          </cell>
          <cell r="CU1243">
            <v>244061</v>
          </cell>
          <cell r="CV1243"/>
          <cell r="CW1243"/>
        </row>
        <row r="1244">
          <cell r="B1244">
            <v>2733</v>
          </cell>
          <cell r="C1244">
            <v>1884</v>
          </cell>
          <cell r="D1244">
            <v>3</v>
          </cell>
          <cell r="E1244">
            <v>9</v>
          </cell>
          <cell r="F1244">
            <v>2567</v>
          </cell>
          <cell r="G1244">
            <v>800064651089</v>
          </cell>
          <cell r="H1244" t="str">
            <v>นาย</v>
          </cell>
          <cell r="I1244" t="str">
            <v>สมเกียรติ</v>
          </cell>
          <cell r="J1244" t="str">
            <v>ขวดแก้ว</v>
          </cell>
          <cell r="K1244" t="str">
            <v>3-6498-00075-84-3</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ผบ.6795</v>
          </cell>
          <cell r="U1244">
            <v>2563</v>
          </cell>
          <cell r="V1244" t="str">
            <v>ผบ.2551</v>
          </cell>
          <cell r="W1244">
            <v>2564</v>
          </cell>
          <cell r="X1244">
            <v>15</v>
          </cell>
          <cell r="Y1244">
            <v>11</v>
          </cell>
          <cell r="Z1244">
            <v>2564</v>
          </cell>
          <cell r="AA1244"/>
          <cell r="AB1244"/>
          <cell r="AC1244"/>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v>1500</v>
          </cell>
          <cell r="BD1244">
            <v>30</v>
          </cell>
          <cell r="BE1244">
            <v>4</v>
          </cell>
          <cell r="BF1244">
            <v>2568</v>
          </cell>
          <cell r="BG1244">
            <v>0</v>
          </cell>
          <cell r="BH1244" t="str">
            <v>-</v>
          </cell>
          <cell r="BI1244" t="str">
            <v>-</v>
          </cell>
          <cell r="BJ1244" t="str">
            <v>-</v>
          </cell>
          <cell r="BK1244">
            <v>0</v>
          </cell>
          <cell r="BL1244">
            <v>505</v>
          </cell>
          <cell r="BM1244">
            <v>0</v>
          </cell>
          <cell r="BN1244" t="str">
            <v/>
          </cell>
          <cell r="BO1244" t="str">
            <v/>
          </cell>
          <cell r="BP1244" t="str">
            <v/>
          </cell>
          <cell r="BQ1244" t="str">
            <v>-</v>
          </cell>
          <cell r="BR1244" t="str">
            <v>-</v>
          </cell>
          <cell r="BS1244" t="str">
            <v>-</v>
          </cell>
          <cell r="BT1244" t="str">
            <v>นายสมเกียรติ ขวดแก้ว</v>
          </cell>
          <cell r="BU1244">
            <v>883162011130</v>
          </cell>
          <cell r="BV1244" t="str">
            <v xml:space="preserve">1.นายสมเกียรติ    ขวดแก้ว
2.นางสาวศศิวิมล   อนุชนกานน
3.นายมงคล    คั้งคีรี
4.นางสุดารัตน์   คั้งคีรี
5.นายยงยุทธ     ไชยวะรีย์
</v>
          </cell>
          <cell r="BW1244" t="str">
            <v>จำเลยที่ 1
คู่สมรสจำเลยที่ 1
จำเลยที่ 2
คู่สมรสจำเลยที่ 2
จำเลยที่ 3</v>
          </cell>
          <cell r="BX1244" t="str">
            <v>3-6498-00075-84-3
1-5805-00105-74-3
3-5104-00303-66-3
5-5018-01096-25-9
3-4502-00413-03-2</v>
          </cell>
          <cell r="BY1244"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4" t="str">
            <v>ไม่พบ</v>
          </cell>
          <cell r="CA1244"/>
          <cell r="CB1244"/>
          <cell r="CC1244" t="str">
            <v>วชิราภรณ์</v>
          </cell>
          <cell r="CD1244"/>
          <cell r="CE1244"/>
          <cell r="CF1244"/>
          <cell r="CG1244"/>
          <cell r="CH1244"/>
          <cell r="CI1244"/>
          <cell r="CJ1244"/>
          <cell r="CK1244"/>
          <cell r="CT1244">
            <v>243902</v>
          </cell>
          <cell r="CU1244">
            <v>244061</v>
          </cell>
          <cell r="CV1244"/>
          <cell r="CW1244"/>
        </row>
        <row r="1245">
          <cell r="B1245">
            <v>2734</v>
          </cell>
          <cell r="C1245">
            <v>1885</v>
          </cell>
          <cell r="D1245">
            <v>3</v>
          </cell>
          <cell r="E1245">
            <v>9</v>
          </cell>
          <cell r="F1245">
            <v>2567</v>
          </cell>
          <cell r="G1245">
            <v>800045997833</v>
          </cell>
          <cell r="H1245" t="str">
            <v>นาย</v>
          </cell>
          <cell r="I1245" t="str">
            <v>ธีรเนศ</v>
          </cell>
          <cell r="J1245" t="str">
            <v>ทิพย์โพธา</v>
          </cell>
          <cell r="K1245" t="str">
            <v>3-5099-00929-41-1</v>
          </cell>
          <cell r="L1245" t="str">
            <v>หนองหอย</v>
          </cell>
          <cell r="M1245" t="str">
            <v>เชียงใหม่ 1</v>
          </cell>
          <cell r="N1245">
            <v>8</v>
          </cell>
          <cell r="O1245" t="str">
            <v>สินเชื่อธนาคารประชาชน</v>
          </cell>
          <cell r="P1245" t="str">
            <v>บุคคลค้ำประกัน</v>
          </cell>
          <cell r="Q1245"/>
          <cell r="R1245"/>
          <cell r="S1245" t="str">
            <v>แขวงเชียงใหม่</v>
          </cell>
          <cell r="T1245" t="str">
            <v>ผบ.183</v>
          </cell>
          <cell r="U1245">
            <v>2559</v>
          </cell>
          <cell r="V1245" t="str">
            <v>ผบ.2291</v>
          </cell>
          <cell r="W1245">
            <v>2559</v>
          </cell>
          <cell r="X1245">
            <v>19</v>
          </cell>
          <cell r="Y1245">
            <v>4</v>
          </cell>
          <cell r="Z1245">
            <v>2559</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v>900</v>
          </cell>
          <cell r="BD1245">
            <v>30</v>
          </cell>
          <cell r="BE1245">
            <v>4</v>
          </cell>
          <cell r="BF1245">
            <v>2568</v>
          </cell>
          <cell r="BG1245">
            <v>0</v>
          </cell>
          <cell r="BH1245" t="str">
            <v>-</v>
          </cell>
          <cell r="BI1245" t="str">
            <v>-</v>
          </cell>
          <cell r="BJ1245" t="str">
            <v>-</v>
          </cell>
          <cell r="BK1245">
            <v>0</v>
          </cell>
          <cell r="BL1245">
            <v>275</v>
          </cell>
          <cell r="BM1245">
            <v>0</v>
          </cell>
          <cell r="BN1245" t="str">
            <v/>
          </cell>
          <cell r="BO1245" t="str">
            <v/>
          </cell>
          <cell r="BP1245" t="str">
            <v/>
          </cell>
          <cell r="BQ1245" t="str">
            <v>-</v>
          </cell>
          <cell r="BR1245" t="str">
            <v>-</v>
          </cell>
          <cell r="BS1245" t="str">
            <v>-</v>
          </cell>
          <cell r="BT1245" t="str">
            <v>นายธีรเนศ ทิพย์โพธา</v>
          </cell>
          <cell r="BU1245">
            <v>823558011168</v>
          </cell>
          <cell r="BV1245" t="str">
            <v>1.นายธีรเนศ     ทิพย์โพธา
2.นางสาวอัจฉรา   ตันเกษม
3.นายจักรกิจ     จำรัส</v>
          </cell>
          <cell r="BW1245" t="str">
            <v>จำเลยที่ 1
จำเลยที่ 2
จำเลยที่ 3</v>
          </cell>
          <cell r="BX1245" t="str">
            <v>3-5099-00929-41-1
3-5099-00913-32-9
3-5601-00413-73-1</v>
          </cell>
          <cell r="BY1245"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5" t="str">
            <v>ไม่พบ</v>
          </cell>
          <cell r="CA1245"/>
          <cell r="CB1245"/>
          <cell r="CC1245" t="str">
            <v>วชิราภรณ์</v>
          </cell>
          <cell r="CD1245"/>
          <cell r="CE1245"/>
          <cell r="CF1245"/>
          <cell r="CG1245"/>
          <cell r="CH1245"/>
          <cell r="CI1245"/>
          <cell r="CJ1245"/>
          <cell r="CK1245"/>
          <cell r="CT1245">
            <v>243902</v>
          </cell>
          <cell r="CU1245"/>
          <cell r="CV1245"/>
          <cell r="CW1245"/>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ผบ.11278</v>
          </cell>
          <cell r="U1246">
            <v>2559</v>
          </cell>
          <cell r="V1246" t="str">
            <v>ผบ.89</v>
          </cell>
          <cell r="W1246">
            <v>2560</v>
          </cell>
          <cell r="X1246">
            <v>17</v>
          </cell>
          <cell r="Y1246">
            <v>1</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A1246"/>
          <cell r="CB1246"/>
          <cell r="CC1246" t="str">
            <v>วชิราภรณ์</v>
          </cell>
          <cell r="CD1246"/>
          <cell r="CE1246"/>
          <cell r="CF1246"/>
          <cell r="CG1246"/>
          <cell r="CH1246"/>
          <cell r="CI1246"/>
          <cell r="CJ1246"/>
          <cell r="CK1246"/>
          <cell r="CT1246">
            <v>243902</v>
          </cell>
          <cell r="CU1246"/>
          <cell r="CV1246"/>
          <cell r="CW1246"/>
        </row>
        <row r="1247">
          <cell r="B1247">
            <v>2736</v>
          </cell>
          <cell r="C1247">
            <v>1887</v>
          </cell>
          <cell r="D1247">
            <v>3</v>
          </cell>
          <cell r="E1247">
            <v>9</v>
          </cell>
          <cell r="F1247">
            <v>2567</v>
          </cell>
          <cell r="G1247">
            <v>800027032104</v>
          </cell>
          <cell r="H1247" t="str">
            <v>นาย</v>
          </cell>
          <cell r="I1247" t="str">
            <v>เอกอัษฎาธรฐ์</v>
          </cell>
          <cell r="J1247" t="str">
            <v>สินทร์ทาภาณุกร</v>
          </cell>
          <cell r="K1247" t="str">
            <v>1-5019-00003-04-3</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ผบ.2576</v>
          </cell>
          <cell r="U1247">
            <v>2560</v>
          </cell>
          <cell r="V1247" t="str">
            <v>ผบ.4114</v>
          </cell>
          <cell r="W1247">
            <v>2560</v>
          </cell>
          <cell r="X1247">
            <v>4</v>
          </cell>
          <cell r="Y1247">
            <v>7</v>
          </cell>
          <cell r="Z1247">
            <v>2560</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v>600</v>
          </cell>
          <cell r="BD1247">
            <v>30</v>
          </cell>
          <cell r="BE1247">
            <v>4</v>
          </cell>
          <cell r="BF1247">
            <v>2568</v>
          </cell>
          <cell r="BG1247">
            <v>0</v>
          </cell>
          <cell r="BH1247" t="str">
            <v>-</v>
          </cell>
          <cell r="BI1247" t="str">
            <v>-</v>
          </cell>
          <cell r="BJ1247" t="str">
            <v>-</v>
          </cell>
          <cell r="BK1247">
            <v>0</v>
          </cell>
          <cell r="BL1247">
            <v>210</v>
          </cell>
          <cell r="BM1247">
            <v>0</v>
          </cell>
          <cell r="BN1247" t="str">
            <v/>
          </cell>
          <cell r="BO1247" t="str">
            <v/>
          </cell>
          <cell r="BP1247" t="str">
            <v/>
          </cell>
          <cell r="BQ1247" t="str">
            <v>-</v>
          </cell>
          <cell r="BR1247" t="str">
            <v>-</v>
          </cell>
          <cell r="BS1247" t="str">
            <v>-</v>
          </cell>
          <cell r="BT1247" t="str">
            <v>นายเอกอัษฎาธรฐ์ สินทร์ทาภาณุกร</v>
          </cell>
          <cell r="BU1247">
            <v>0</v>
          </cell>
          <cell r="BV1247" t="str">
            <v>1.นายเอกอัษฎาธรฐ์    สินทร์ทาภาณุกร
2.นางสาวอัญชลี      นาเต๋จ๊ะ</v>
          </cell>
          <cell r="BW1247" t="str">
            <v>จำเลยที่ 1
จำเลยที่ 2</v>
          </cell>
          <cell r="BX1247" t="str">
            <v>1-5019-00003-04-3
1-5099-00443-19-9</v>
          </cell>
          <cell r="BY1247"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7" t="str">
            <v>ไม่พบ</v>
          </cell>
          <cell r="CA1247"/>
          <cell r="CB1247"/>
          <cell r="CC1247" t="str">
            <v>วชิราภรณ์</v>
          </cell>
          <cell r="CD1247"/>
          <cell r="CE1247"/>
          <cell r="CF1247"/>
          <cell r="CG1247"/>
          <cell r="CH1247"/>
          <cell r="CI1247"/>
          <cell r="CJ1247"/>
          <cell r="CK1247"/>
          <cell r="CT1247">
            <v>243902</v>
          </cell>
          <cell r="CU1247"/>
          <cell r="CV1247"/>
          <cell r="CW1247"/>
        </row>
        <row r="1248">
          <cell r="B1248">
            <v>2737</v>
          </cell>
          <cell r="C1248">
            <v>1888</v>
          </cell>
          <cell r="D1248">
            <v>3</v>
          </cell>
          <cell r="E1248">
            <v>9</v>
          </cell>
          <cell r="F1248">
            <v>2567</v>
          </cell>
          <cell r="G1248">
            <v>800070447654</v>
          </cell>
          <cell r="H1248" t="str">
            <v>นาย</v>
          </cell>
          <cell r="I1248" t="str">
            <v>สิทธิพร</v>
          </cell>
          <cell r="J1248" t="str">
            <v>สันดวงดี</v>
          </cell>
          <cell r="K1248" t="str">
            <v>5-5019-00027-45-0</v>
          </cell>
          <cell r="L1248" t="str">
            <v>หนองหอย</v>
          </cell>
          <cell r="M1248" t="str">
            <v>เชียงใหม่ 1</v>
          </cell>
          <cell r="N1248">
            <v>8</v>
          </cell>
          <cell r="O1248" t="str">
            <v>สินเชื่อธนาคารประชาชน</v>
          </cell>
          <cell r="P1248" t="str">
            <v>บุคคลค้ำประกัน</v>
          </cell>
          <cell r="Q1248"/>
          <cell r="R1248"/>
          <cell r="S1248" t="str">
            <v>แขวงเชียงใหม่</v>
          </cell>
          <cell r="T1248" t="str">
            <v>ผบ.14769</v>
          </cell>
          <cell r="U1248">
            <v>2562</v>
          </cell>
          <cell r="V1248" t="str">
            <v>ผบ.2889</v>
          </cell>
          <cell r="W1248">
            <v>2563</v>
          </cell>
          <cell r="X1248"/>
          <cell r="Y1248"/>
          <cell r="Z1248"/>
          <cell r="AA1248">
            <v>25</v>
          </cell>
          <cell r="AB1248">
            <v>2</v>
          </cell>
          <cell r="AC1248">
            <v>2563</v>
          </cell>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v>1200</v>
          </cell>
          <cell r="BD1248">
            <v>30</v>
          </cell>
          <cell r="BE1248">
            <v>4</v>
          </cell>
          <cell r="BF1248">
            <v>2568</v>
          </cell>
          <cell r="BG1248">
            <v>0</v>
          </cell>
          <cell r="BH1248" t="str">
            <v>-</v>
          </cell>
          <cell r="BI1248" t="str">
            <v>-</v>
          </cell>
          <cell r="BJ1248" t="str">
            <v>-</v>
          </cell>
          <cell r="BK1248">
            <v>0</v>
          </cell>
          <cell r="BL1248">
            <v>350</v>
          </cell>
          <cell r="BM1248">
            <v>0</v>
          </cell>
          <cell r="BN1248" t="str">
            <v/>
          </cell>
          <cell r="BO1248" t="str">
            <v/>
          </cell>
          <cell r="BP1248" t="str">
            <v/>
          </cell>
          <cell r="BQ1248" t="str">
            <v>-</v>
          </cell>
          <cell r="BR1248" t="str">
            <v>-</v>
          </cell>
          <cell r="BS1248" t="str">
            <v>-</v>
          </cell>
          <cell r="BT1248" t="str">
            <v>นายสิทธิพร สันดวงดี</v>
          </cell>
          <cell r="BU1248">
            <v>0</v>
          </cell>
          <cell r="BV1248" t="str">
            <v>1.นายสิทธิพร   สันดวงดี
2.นางสุนันท์  สันดวงดี
3.นางสาวนิภาพร    ศรีละคร
4.นายวุฒิชัย    ทิพย์เนตร</v>
          </cell>
          <cell r="BW1248" t="str">
            <v>จำเลยที่ 1
คู่สมรสจำเลยที่ 1
จำเลยที่ 2
จำเลยที่ 3</v>
          </cell>
          <cell r="BX1248" t="str">
            <v>5-5019-00027-45-0
3-7502-00221-02-5 
1-5099-01124-09-7          
3-5406-00009-23-8</v>
          </cell>
          <cell r="BY124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8" t="str">
            <v>ไม่พบ</v>
          </cell>
          <cell r="CA1248"/>
          <cell r="CB1248"/>
          <cell r="CC1248" t="str">
            <v>วชิราภรณ์</v>
          </cell>
          <cell r="CD1248"/>
          <cell r="CE1248"/>
          <cell r="CF1248"/>
          <cell r="CG1248"/>
          <cell r="CH1248"/>
          <cell r="CI1248"/>
          <cell r="CJ1248"/>
          <cell r="CK1248"/>
          <cell r="CT1248">
            <v>243902</v>
          </cell>
          <cell r="CU1248"/>
          <cell r="CV1248"/>
          <cell r="CW1248"/>
        </row>
        <row r="1249">
          <cell r="B1249">
            <v>2738</v>
          </cell>
          <cell r="C1249">
            <v>1889</v>
          </cell>
          <cell r="D1249">
            <v>3</v>
          </cell>
          <cell r="E1249">
            <v>9</v>
          </cell>
          <cell r="F1249">
            <v>2567</v>
          </cell>
          <cell r="G1249">
            <v>800030163987</v>
          </cell>
          <cell r="H1249" t="str">
            <v>นางสาว</v>
          </cell>
          <cell r="I1249" t="str">
            <v>สาวิณี</v>
          </cell>
          <cell r="J1249" t="str">
            <v>ปู่เงิน</v>
          </cell>
          <cell r="K1249" t="str">
            <v>1-5105-00043-93-4</v>
          </cell>
          <cell r="L1249" t="str">
            <v>หนองหอย</v>
          </cell>
          <cell r="M1249" t="str">
            <v>เชียงใหม่ 1</v>
          </cell>
          <cell r="N1249">
            <v>8</v>
          </cell>
          <cell r="O1249" t="str">
            <v>สินเชื่อสวัสดิการ</v>
          </cell>
          <cell r="P1249" t="str">
            <v>1.บุคคลค้ำประกัน</v>
          </cell>
          <cell r="Q1249"/>
          <cell r="R1249"/>
          <cell r="S1249" t="str">
            <v>จังหวัดลำพูน</v>
          </cell>
          <cell r="T1249" t="str">
            <v>ผบ.1248</v>
          </cell>
          <cell r="U1249">
            <v>2563</v>
          </cell>
          <cell r="V1249" t="str">
            <v>ผบ.1915</v>
          </cell>
          <cell r="W1249">
            <v>2563</v>
          </cell>
          <cell r="X1249">
            <v>17</v>
          </cell>
          <cell r="Y1249">
            <v>8</v>
          </cell>
          <cell r="Z1249">
            <v>2563</v>
          </cell>
          <cell r="AA1249"/>
          <cell r="AB1249"/>
          <cell r="AC1249"/>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สืบทรัพย์  //รายงานผลการสืบทรัพย์ 26/9/2567</v>
          </cell>
          <cell r="BC1249">
            <v>1200</v>
          </cell>
          <cell r="BD1249">
            <v>30</v>
          </cell>
          <cell r="BE1249">
            <v>4</v>
          </cell>
          <cell r="BF1249">
            <v>2568</v>
          </cell>
          <cell r="BG1249">
            <v>0</v>
          </cell>
          <cell r="BH1249" t="str">
            <v>-</v>
          </cell>
          <cell r="BI1249" t="str">
            <v>-</v>
          </cell>
          <cell r="BJ1249" t="str">
            <v>-</v>
          </cell>
          <cell r="BK1249">
            <v>0</v>
          </cell>
          <cell r="BL1249">
            <v>450</v>
          </cell>
          <cell r="BM1249">
            <v>0</v>
          </cell>
          <cell r="BN1249" t="str">
            <v/>
          </cell>
          <cell r="BO1249" t="str">
            <v/>
          </cell>
          <cell r="BP1249" t="str">
            <v/>
          </cell>
          <cell r="BQ1249" t="str">
            <v>-</v>
          </cell>
          <cell r="BR1249" t="str">
            <v>-</v>
          </cell>
          <cell r="BS1249" t="str">
            <v>-</v>
          </cell>
          <cell r="BT1249" t="str">
            <v>นางสาวสาวิณี ปู่เงิน</v>
          </cell>
          <cell r="BU1249">
            <v>0</v>
          </cell>
          <cell r="BV1249" t="str">
            <v>1.นางสาวสาวิณี   ปู่เงิน
2.นางสาวปุณยนุช     มหาวิทิกุล
3.นายอุดมศักดิ์   อรุณศิงขริน
4.นางสาวกันทิมา     อารีรักษ์</v>
          </cell>
          <cell r="BW1249" t="str">
            <v>จำเลยที่ 1
จำเลยที่ 2
คู่สมรสจำเลยที่ 2
จำเลยที่ 3</v>
          </cell>
          <cell r="BX1249" t="str">
            <v>1-5105-00043-93-4
8-5703-84016-89-9
1-5508-00003-81-4
1-9098-00370-53-6</v>
          </cell>
          <cell r="BY1249"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9" t="str">
            <v>ไม่พบ</v>
          </cell>
          <cell r="CA1249"/>
          <cell r="CB1249"/>
          <cell r="CC1249" t="str">
            <v>วชิราภรณ์</v>
          </cell>
          <cell r="CD1249"/>
          <cell r="CE1249"/>
          <cell r="CF1249"/>
          <cell r="CG1249"/>
          <cell r="CH1249"/>
          <cell r="CI1249"/>
          <cell r="CJ1249"/>
          <cell r="CK1249"/>
          <cell r="CT1249">
            <v>243902</v>
          </cell>
          <cell r="CU1249"/>
          <cell r="CV1249"/>
          <cell r="CW1249"/>
        </row>
        <row r="1250">
          <cell r="B1250">
            <v>2739</v>
          </cell>
          <cell r="C1250">
            <v>1890</v>
          </cell>
          <cell r="D1250"/>
          <cell r="E1250"/>
          <cell r="F1250"/>
          <cell r="G1250">
            <v>800032352794</v>
          </cell>
          <cell r="H1250" t="str">
            <v>นาย</v>
          </cell>
          <cell r="I1250" t="str">
            <v>รชานนท์</v>
          </cell>
          <cell r="J1250" t="str">
            <v>ทรายปัน</v>
          </cell>
          <cell r="K1250"/>
          <cell r="L1250" t="str">
            <v>ถนนทิพย์เนตร</v>
          </cell>
          <cell r="M1250" t="str">
            <v>เชียงใหม่ 1</v>
          </cell>
          <cell r="N1250">
            <v>8</v>
          </cell>
          <cell r="O1250" t="str">
            <v>สินเชื่อธนาคารประชาชน</v>
          </cell>
          <cell r="P1250" t="str">
            <v>1.บุคคลค้ำประกัน</v>
          </cell>
          <cell r="Q1250">
            <v>42402</v>
          </cell>
          <cell r="R1250">
            <v>34456.6</v>
          </cell>
          <cell r="S1250" t="str">
            <v>แขวงเชียงใหม่</v>
          </cell>
          <cell r="T1250" t="str">
            <v>ผบE381</v>
          </cell>
          <cell r="U1250">
            <v>2566</v>
          </cell>
          <cell r="V1250" t="str">
            <v>ผบE3173</v>
          </cell>
          <cell r="W1250">
            <v>2566</v>
          </cell>
          <cell r="X1250"/>
          <cell r="Y1250"/>
          <cell r="Z1250"/>
          <cell r="AA1250">
            <v>15</v>
          </cell>
          <cell r="AB1250">
            <v>5</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รายงานผลสืบทรัพย์ 8/11/2567</v>
          </cell>
          <cell r="BC1250">
            <v>900</v>
          </cell>
          <cell r="BD1250">
            <v>30</v>
          </cell>
          <cell r="BE1250">
            <v>4</v>
          </cell>
          <cell r="BF1250">
            <v>2568</v>
          </cell>
          <cell r="BG1250">
            <v>0</v>
          </cell>
          <cell r="BH1250" t="str">
            <v>-</v>
          </cell>
          <cell r="BI1250" t="str">
            <v>-</v>
          </cell>
          <cell r="BJ1250" t="str">
            <v>-</v>
          </cell>
          <cell r="BK1250">
            <v>0</v>
          </cell>
          <cell r="BL1250">
            <v>255</v>
          </cell>
          <cell r="BM1250">
            <v>0</v>
          </cell>
          <cell r="BN1250" t="str">
            <v/>
          </cell>
          <cell r="BO1250" t="str">
            <v/>
          </cell>
          <cell r="BP1250" t="str">
            <v/>
          </cell>
          <cell r="BQ1250" t="str">
            <v>-</v>
          </cell>
          <cell r="BR1250" t="str">
            <v>-</v>
          </cell>
          <cell r="BS1250" t="str">
            <v>-</v>
          </cell>
          <cell r="BT1250" t="str">
            <v>นายรชานนท์ ทรายปัน</v>
          </cell>
          <cell r="BU1250">
            <v>883162012409</v>
          </cell>
          <cell r="BV1250" t="str">
            <v>1.นายรชานนท์   ทรายปัน
2.นางสาวมฆารุจา     อินทวิวัฒน์
3.นางจรรยรักษ์   คำพวง</v>
          </cell>
          <cell r="BW1250" t="str">
            <v>จำเลยที่ 1
คู่สมรสจำเลยที่ 1
จำเลยที่ 3</v>
          </cell>
          <cell r="BX1250" t="str">
            <v>3-5707-00531-70-0
3-5803-00127-16-2
3-5099-00157-88-5</v>
          </cell>
          <cell r="BY125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50" t="str">
            <v>ไม่พบทรัพย์</v>
          </cell>
          <cell r="CA1250"/>
          <cell r="CB1250"/>
          <cell r="CC1250" t="str">
            <v>วชิราภรณ์</v>
          </cell>
          <cell r="CD1250"/>
          <cell r="CE1250"/>
          <cell r="CF1250"/>
          <cell r="CG1250"/>
          <cell r="CH1250"/>
          <cell r="CI1250"/>
          <cell r="CJ1250"/>
          <cell r="CK1250"/>
          <cell r="CT1250"/>
          <cell r="CU1250"/>
          <cell r="CV1250"/>
          <cell r="CW1250"/>
        </row>
        <row r="1251">
          <cell r="B1251">
            <v>2740</v>
          </cell>
          <cell r="C1251">
            <v>1891</v>
          </cell>
          <cell r="D1251"/>
          <cell r="E1251"/>
          <cell r="F1251"/>
          <cell r="G1251">
            <v>800085895145</v>
          </cell>
          <cell r="H1251" t="str">
            <v>นาง</v>
          </cell>
          <cell r="I1251" t="str">
            <v>มัลลิกา</v>
          </cell>
          <cell r="J1251" t="str">
            <v>วรรณ์สว่าง</v>
          </cell>
          <cell r="K1251"/>
          <cell r="L1251" t="str">
            <v>เชียงใหม่</v>
          </cell>
          <cell r="M1251" t="str">
            <v>เชียงใหม่ 1</v>
          </cell>
          <cell r="N1251">
            <v>8</v>
          </cell>
          <cell r="O1251" t="str">
            <v>สินเชื่อธนาคารประชาชน</v>
          </cell>
          <cell r="P1251"/>
          <cell r="Q1251">
            <v>144654.1</v>
          </cell>
          <cell r="R1251">
            <v>38129.519999999997</v>
          </cell>
          <cell r="S1251" t="str">
            <v>จังหวัดเทิง</v>
          </cell>
          <cell r="T1251" t="str">
            <v>ผบE537</v>
          </cell>
          <cell r="U1251">
            <v>2566</v>
          </cell>
          <cell r="V1251" t="str">
            <v>ผบE1172</v>
          </cell>
          <cell r="W1251">
            <v>2566</v>
          </cell>
          <cell r="X1251"/>
          <cell r="Y1251"/>
          <cell r="Z1251"/>
          <cell r="AA1251">
            <v>24</v>
          </cell>
          <cell r="AB1251">
            <v>7</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รายงานสืบทรัพย์ 14/11/2567</v>
          </cell>
          <cell r="BC1251" t="str">
            <v/>
          </cell>
          <cell r="BD1251" t="str">
            <v/>
          </cell>
          <cell r="BE1251" t="str">
            <v/>
          </cell>
          <cell r="BF1251" t="str">
            <v/>
          </cell>
          <cell r="BG1251" t="str">
            <v/>
          </cell>
          <cell r="BH1251" t="str">
            <v/>
          </cell>
          <cell r="BI1251" t="str">
            <v/>
          </cell>
          <cell r="BJ1251" t="str">
            <v/>
          </cell>
          <cell r="BK1251" t="str">
            <v/>
          </cell>
          <cell r="BL1251" t="str">
            <v/>
          </cell>
          <cell r="BM1251" t="str">
            <v/>
          </cell>
          <cell r="BN1251" t="str">
            <v/>
          </cell>
          <cell r="BO1251" t="str">
            <v/>
          </cell>
          <cell r="BP1251" t="str">
            <v/>
          </cell>
          <cell r="BQ1251" t="str">
            <v/>
          </cell>
          <cell r="BR1251" t="str">
            <v/>
          </cell>
          <cell r="BS1251" t="str">
            <v/>
          </cell>
          <cell r="BT1251" t="str">
            <v>นางมัลลิกา วรรณ์สว่าง</v>
          </cell>
          <cell r="BU1251">
            <v>883165011057</v>
          </cell>
          <cell r="BV1251" t="str">
            <v>1.นางมัลลิกา วรรณสว่าง
2.นายนิกร วรรณ์สว่าง</v>
          </cell>
          <cell r="BW1251" t="str">
            <v>จำเลย
คู่สมรสจำเลย</v>
          </cell>
          <cell r="BX1251" t="str">
            <v>3-5704-00832-06-2
3-5706-00112-27-6</v>
          </cell>
          <cell r="BY1251"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1" t="str">
            <v>ไม่พบ</v>
          </cell>
          <cell r="CA1251"/>
          <cell r="CB1251"/>
          <cell r="CC1251" t="str">
            <v>ปฏิยุทธ์</v>
          </cell>
          <cell r="CD1251"/>
          <cell r="CE1251"/>
          <cell r="CF1251"/>
          <cell r="CG1251"/>
          <cell r="CH1251"/>
          <cell r="CI1251"/>
          <cell r="CJ1251"/>
          <cell r="CK1251"/>
          <cell r="CT1251"/>
          <cell r="CU1251"/>
          <cell r="CV1251"/>
          <cell r="CW1251"/>
        </row>
        <row r="1252">
          <cell r="B1252">
            <v>2741</v>
          </cell>
          <cell r="C1252">
            <v>1892</v>
          </cell>
          <cell r="D1252"/>
          <cell r="E1252"/>
          <cell r="F1252"/>
          <cell r="G1252">
            <v>800097398732</v>
          </cell>
          <cell r="H1252" t="str">
            <v>นางสาว</v>
          </cell>
          <cell r="I1252" t="str">
            <v>ชวพรรณ</v>
          </cell>
          <cell r="J1252" t="str">
            <v>วงศ์ศาลา</v>
          </cell>
          <cell r="K1252" t="str">
            <v>1-5099-00022-30-4</v>
          </cell>
          <cell r="L1252" t="str">
            <v>เทสโก้โลตัส คำเที่ยง</v>
          </cell>
          <cell r="M1252" t="str">
            <v>เชียงใหม่ 1</v>
          </cell>
          <cell r="N1252">
            <v>8</v>
          </cell>
          <cell r="O1252" t="str">
            <v>สินเชื่อธนาคารประชาชน</v>
          </cell>
          <cell r="P1252" t="str">
            <v>1.บุคคลค้ำประกัน</v>
          </cell>
          <cell r="Q1252">
            <v>170600.98</v>
          </cell>
          <cell r="R1252">
            <v>40324.65</v>
          </cell>
          <cell r="S1252" t="str">
            <v>แขวงเชียงใหม่</v>
          </cell>
          <cell r="T1252" t="str">
            <v>ผบE2733</v>
          </cell>
          <cell r="U1252">
            <v>2566</v>
          </cell>
          <cell r="V1252" t="str">
            <v>ผบE4405</v>
          </cell>
          <cell r="W1252">
            <v>2566</v>
          </cell>
          <cell r="X1252"/>
          <cell r="Y1252"/>
          <cell r="Z1252"/>
          <cell r="AA1252">
            <v>12</v>
          </cell>
          <cell r="AB1252">
            <v>6</v>
          </cell>
          <cell r="AC1252">
            <v>2566</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สืบแล้ว รายงานผลสืบ 16/1/2568</v>
          </cell>
          <cell r="BC1252">
            <v>600</v>
          </cell>
          <cell r="BD1252">
            <v>23</v>
          </cell>
          <cell r="BE1252">
            <v>5</v>
          </cell>
          <cell r="BF1252">
            <v>2568</v>
          </cell>
          <cell r="BG1252">
            <v>0</v>
          </cell>
          <cell r="BH1252" t="str">
            <v>-</v>
          </cell>
          <cell r="BI1252" t="str">
            <v>-</v>
          </cell>
          <cell r="BJ1252" t="str">
            <v>-</v>
          </cell>
          <cell r="BK1252">
            <v>0</v>
          </cell>
          <cell r="BL1252">
            <v>170</v>
          </cell>
          <cell r="BM1252">
            <v>0</v>
          </cell>
          <cell r="BN1252" t="str">
            <v/>
          </cell>
          <cell r="BO1252" t="str">
            <v/>
          </cell>
          <cell r="BP1252" t="str">
            <v/>
          </cell>
          <cell r="BQ1252" t="str">
            <v>-</v>
          </cell>
          <cell r="BR1252" t="str">
            <v>-</v>
          </cell>
          <cell r="BS1252" t="str">
            <v>-</v>
          </cell>
          <cell r="BT1252" t="str">
            <v>นางสาวชวพรรณ วงศ์ศาลา</v>
          </cell>
          <cell r="BU1252">
            <v>883166010002</v>
          </cell>
          <cell r="BV1252" t="str">
            <v>1.นางสาวชวพรรณ  วงศ์ศาลา
2.นางสาวธิติกาญจน์  วงศ์ศาลา</v>
          </cell>
          <cell r="BW1252" t="str">
            <v>จำเลยที่ 1
จำเลยที่ 2</v>
          </cell>
          <cell r="BX1252" t="str">
            <v>1-5099-00022-30-4
3-5099-00983-81-5</v>
          </cell>
          <cell r="BY1252"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2" t="str">
            <v>ไม่พบ</v>
          </cell>
          <cell r="CA1252"/>
          <cell r="CB1252">
            <v>2</v>
          </cell>
          <cell r="CC1252" t="str">
            <v>นุสบา</v>
          </cell>
          <cell r="CD1252"/>
          <cell r="CE1252"/>
          <cell r="CF1252"/>
          <cell r="CG1252"/>
          <cell r="CH1252"/>
          <cell r="CI1252"/>
          <cell r="CJ1252"/>
          <cell r="CK1252"/>
          <cell r="CT1252"/>
          <cell r="CU1252"/>
          <cell r="CV1252"/>
          <cell r="CW1252"/>
        </row>
        <row r="1253">
          <cell r="B1253">
            <v>2742</v>
          </cell>
          <cell r="C1253">
            <v>1882</v>
          </cell>
          <cell r="D1253"/>
          <cell r="E1253"/>
          <cell r="F1253"/>
          <cell r="G1253">
            <v>800098194239</v>
          </cell>
          <cell r="H1253" t="str">
            <v>นางสาว</v>
          </cell>
          <cell r="I1253" t="str">
            <v>สุภาภรณ์</v>
          </cell>
          <cell r="J1253" t="str">
            <v>พันหาญ</v>
          </cell>
          <cell r="K1253"/>
          <cell r="L1253" t="str">
            <v>หนองหอย</v>
          </cell>
          <cell r="M1253" t="str">
            <v>เชียงใหม่ 1</v>
          </cell>
          <cell r="N1253">
            <v>8</v>
          </cell>
          <cell r="O1253" t="str">
            <v>สินเชื่อธนาคารประชาชน</v>
          </cell>
          <cell r="P1253" t="str">
            <v>1.บุคคลค้ำประกัน</v>
          </cell>
          <cell r="Q1253">
            <v>170060</v>
          </cell>
          <cell r="R1253">
            <v>52862.97</v>
          </cell>
          <cell r="S1253" t="str">
            <v>จังหวัดฮอด</v>
          </cell>
          <cell r="T1253" t="str">
            <v>ผบE372</v>
          </cell>
          <cell r="U1253">
            <v>2566</v>
          </cell>
          <cell r="V1253" t="str">
            <v>ผบE695</v>
          </cell>
          <cell r="W1253">
            <v>2566</v>
          </cell>
          <cell r="X1253"/>
          <cell r="Y1253"/>
          <cell r="Z1253"/>
          <cell r="AA1253">
            <v>28</v>
          </cell>
          <cell r="AB1253">
            <v>6</v>
          </cell>
          <cell r="AC1253">
            <v>2566</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สืบทรัพย์//รายงานผลการสืบทรัพย์ 11/10/2567</v>
          </cell>
          <cell r="BC1253">
            <v>600</v>
          </cell>
          <cell r="BD1253">
            <v>30</v>
          </cell>
          <cell r="BE1253">
            <v>4</v>
          </cell>
          <cell r="BF1253">
            <v>2568</v>
          </cell>
          <cell r="BG1253">
            <v>0</v>
          </cell>
          <cell r="BH1253" t="str">
            <v>-</v>
          </cell>
          <cell r="BI1253" t="str">
            <v>-</v>
          </cell>
          <cell r="BJ1253" t="str">
            <v>-</v>
          </cell>
          <cell r="BK1253">
            <v>0</v>
          </cell>
          <cell r="BL1253">
            <v>395</v>
          </cell>
          <cell r="BM1253">
            <v>0</v>
          </cell>
          <cell r="BN1253" t="str">
            <v/>
          </cell>
          <cell r="BO1253" t="str">
            <v/>
          </cell>
          <cell r="BP1253" t="str">
            <v/>
          </cell>
          <cell r="BQ1253" t="str">
            <v>-</v>
          </cell>
          <cell r="BR1253" t="str">
            <v>-</v>
          </cell>
          <cell r="BS1253" t="str">
            <v>-</v>
          </cell>
          <cell r="BT1253" t="str">
            <v>นางสาวสุภาภรณ์ พันหาญ</v>
          </cell>
          <cell r="BU1253">
            <v>883166010006</v>
          </cell>
          <cell r="BV1253" t="str">
            <v>1.นางสาวสุภาภรณ์  พันหาญ
2.นางสาวพิมพารัตน์     ขัติยศ</v>
          </cell>
          <cell r="BW1253" t="str">
            <v>จำเลยที่ 1
จำเลยที่ 2</v>
          </cell>
          <cell r="BX1253" t="str">
            <v>1-5099-01024-02-5
1-5602-00069-88-1</v>
          </cell>
          <cell r="BY125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3" t="str">
            <v>พบทรัพย์</v>
          </cell>
          <cell r="CA1253"/>
          <cell r="CB1253"/>
          <cell r="CC1253" t="str">
            <v>วชิราภรณ์</v>
          </cell>
          <cell r="CD1253"/>
          <cell r="CE1253"/>
          <cell r="CF1253"/>
          <cell r="CG1253"/>
          <cell r="CH1253"/>
          <cell r="CI1253"/>
          <cell r="CJ1253"/>
          <cell r="CK1253"/>
          <cell r="CT1253">
            <v>243910</v>
          </cell>
          <cell r="CU1253">
            <v>244061</v>
          </cell>
          <cell r="CV1253"/>
          <cell r="CW1253"/>
        </row>
        <row r="1254">
          <cell r="B1254">
            <v>2743</v>
          </cell>
          <cell r="C1254">
            <v>1894</v>
          </cell>
          <cell r="D1254"/>
          <cell r="E1254"/>
          <cell r="F1254"/>
          <cell r="G1254">
            <v>800115598610</v>
          </cell>
          <cell r="H1254" t="str">
            <v>นางสาว</v>
          </cell>
          <cell r="I1254" t="str">
            <v xml:space="preserve">พชรมณฑ์ </v>
          </cell>
          <cell r="J1254" t="str">
            <v>วงศ์ศิริฉัตร</v>
          </cell>
          <cell r="K1254" t="str">
            <v>3-5299-00364-19-8</v>
          </cell>
          <cell r="L1254" t="str">
            <v>เชียงใหม่</v>
          </cell>
          <cell r="M1254" t="str">
            <v>เชียงใหม่ 1</v>
          </cell>
          <cell r="N1254">
            <v>8</v>
          </cell>
          <cell r="O1254" t="str">
            <v>สินเชื่อธนาคารประชาชน</v>
          </cell>
          <cell r="P1254" t="str">
            <v>1.บุคคลค้ำประกัน</v>
          </cell>
          <cell r="Q1254">
            <v>112836</v>
          </cell>
          <cell r="R1254">
            <v>29694.99</v>
          </cell>
          <cell r="S1254" t="str">
            <v>แขวงเชียงใหม่</v>
          </cell>
          <cell r="T1254" t="str">
            <v>ผบE5195</v>
          </cell>
          <cell r="U1254">
            <v>2567</v>
          </cell>
          <cell r="V1254" t="str">
            <v>ผบE7040</v>
          </cell>
          <cell r="W1254">
            <v>2567</v>
          </cell>
          <cell r="X1254">
            <v>2</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รายงาน 16/12/2567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นางสาวพชรมณฑ์  วงศ์ศิริฉัตร</v>
          </cell>
          <cell r="BU1254">
            <v>883166010010</v>
          </cell>
          <cell r="BV1254" t="str">
            <v>1.นางสาววรรณพร วงศ์ศิริฉัตร
2.นางสาวพิมพ์ภา ใจน้อย</v>
          </cell>
          <cell r="BW1254" t="str">
            <v>จำเลยที่ 1
จำเลยที่ 2</v>
          </cell>
          <cell r="BX1254" t="str">
            <v>3-5299-00364-19-8
3-5005-0021045-4</v>
          </cell>
          <cell r="BY1254"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4" t="str">
            <v>พบ</v>
          </cell>
          <cell r="CA1254"/>
          <cell r="CB1254"/>
          <cell r="CC1254" t="str">
            <v>ปฏิยุทธ์</v>
          </cell>
          <cell r="CD1254"/>
          <cell r="CE1254"/>
          <cell r="CF1254"/>
          <cell r="CG1254"/>
          <cell r="CH1254"/>
          <cell r="CI1254"/>
          <cell r="CJ1254"/>
          <cell r="CK1254"/>
          <cell r="CT1254"/>
          <cell r="CU1254"/>
          <cell r="CV1254"/>
          <cell r="CW1254"/>
        </row>
        <row r="1255">
          <cell r="B1255">
            <v>2744</v>
          </cell>
          <cell r="C1255">
            <v>1895</v>
          </cell>
          <cell r="D1255"/>
          <cell r="E1255"/>
          <cell r="F1255"/>
          <cell r="G1255">
            <v>800089561628</v>
          </cell>
          <cell r="H1255" t="str">
            <v>นาย</v>
          </cell>
          <cell r="I1255" t="str">
            <v>ปยุต</v>
          </cell>
          <cell r="J1255" t="str">
            <v>สสิทธินันท์</v>
          </cell>
          <cell r="K1255" t="str">
            <v>3-1005-03085-68-9</v>
          </cell>
          <cell r="L1255" t="str">
            <v>เชียงใหม่</v>
          </cell>
          <cell r="M1255" t="str">
            <v>เชียงใหม่ 1</v>
          </cell>
          <cell r="N1255">
            <v>8</v>
          </cell>
          <cell r="O1255" t="str">
            <v>สินเชื่อแก้ไขปัญหาหนี้นอกระบบPASระยะที่2, สินเชื่อธนาคารประชาชน</v>
          </cell>
          <cell r="P1255" t="str">
            <v>1.บุคคลค้ำประกัน</v>
          </cell>
          <cell r="Q1255"/>
          <cell r="R1255"/>
          <cell r="S1255" t="str">
            <v>แขวงเชียงใหม่</v>
          </cell>
          <cell r="T1255" t="str">
            <v>ผบE5788</v>
          </cell>
          <cell r="U1255">
            <v>2567</v>
          </cell>
          <cell r="V1255" t="str">
            <v>ผบE7841</v>
          </cell>
          <cell r="W1255">
            <v>2567</v>
          </cell>
          <cell r="X1255">
            <v>26</v>
          </cell>
          <cell r="Y1255">
            <v>8</v>
          </cell>
          <cell r="Z1255">
            <v>2567</v>
          </cell>
          <cell r="AA1255"/>
          <cell r="AB1255"/>
          <cell r="AC1255"/>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 16/12/2567</v>
          </cell>
          <cell r="BC1255" t="str">
            <v/>
          </cell>
          <cell r="BD1255" t="str">
            <v/>
          </cell>
          <cell r="BE1255" t="str">
            <v/>
          </cell>
          <cell r="BF1255" t="str">
            <v/>
          </cell>
          <cell r="BG1255" t="str">
            <v/>
          </cell>
          <cell r="BH1255" t="str">
            <v/>
          </cell>
          <cell r="BI1255" t="str">
            <v/>
          </cell>
          <cell r="BJ1255" t="str">
            <v/>
          </cell>
          <cell r="BK1255" t="str">
            <v/>
          </cell>
          <cell r="BL1255" t="str">
            <v/>
          </cell>
          <cell r="BM1255" t="str">
            <v/>
          </cell>
          <cell r="BN1255" t="str">
            <v/>
          </cell>
          <cell r="BO1255" t="str">
            <v/>
          </cell>
          <cell r="BP1255" t="str">
            <v/>
          </cell>
          <cell r="BQ1255" t="str">
            <v/>
          </cell>
          <cell r="BR1255" t="str">
            <v/>
          </cell>
          <cell r="BS1255" t="str">
            <v/>
          </cell>
          <cell r="BT1255" t="str">
            <v>นายปยุต สสิทธินันท์</v>
          </cell>
          <cell r="BU1255" t="str">
            <v>883166010417,
883166010418</v>
          </cell>
          <cell r="BV1255" t="str">
            <v>1.นายปยุต สสิทธินันท์
2.นางสาวปาริชาติ ศิริวัฒนปรีชา
3.นางสาวนันทนัช สุสิทธินันท์</v>
          </cell>
          <cell r="BW1255" t="str">
            <v>จำเลยที่ 1
จำเลยที่ 2
จำเลยที่ 3</v>
          </cell>
          <cell r="BX1255" t="str">
            <v>3-1005-03085-68-9
3-5099-01424-49-6
1-1999-00592-63-5</v>
          </cell>
          <cell r="BY1255"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5" t="str">
            <v>พบ</v>
          </cell>
          <cell r="CA1255"/>
          <cell r="CB1255"/>
          <cell r="CC1255" t="str">
            <v>ปฏิยุทธ์</v>
          </cell>
          <cell r="CD1255"/>
          <cell r="CE1255"/>
          <cell r="CF1255"/>
          <cell r="CG1255"/>
          <cell r="CH1255"/>
          <cell r="CI1255"/>
          <cell r="CJ1255"/>
          <cell r="CK1255"/>
          <cell r="CT1255"/>
          <cell r="CU1255"/>
          <cell r="CV1255"/>
          <cell r="CW1255"/>
        </row>
        <row r="1256">
          <cell r="B1256">
            <v>2745</v>
          </cell>
          <cell r="C1256">
            <v>1896</v>
          </cell>
          <cell r="D1256"/>
          <cell r="E1256"/>
          <cell r="F1256"/>
          <cell r="G1256">
            <v>800097493756</v>
          </cell>
          <cell r="H1256" t="str">
            <v>นาย</v>
          </cell>
          <cell r="I1256" t="str">
            <v>สนธยา</v>
          </cell>
          <cell r="J1256" t="str">
            <v>ไชยมาลา</v>
          </cell>
          <cell r="K1256" t="str">
            <v>3-1021-01487-77-6</v>
          </cell>
          <cell r="L1256" t="str">
            <v>ถนนทิพย์เนตร</v>
          </cell>
          <cell r="M1256" t="str">
            <v>เชียงใหม่ 1</v>
          </cell>
          <cell r="N1256">
            <v>8</v>
          </cell>
          <cell r="O1256" t="str">
            <v>สินเชื่อธนาคารประชาชน</v>
          </cell>
          <cell r="P1256" t="str">
            <v>1.บุคคลค้ำประกัน</v>
          </cell>
          <cell r="Q1256">
            <v>84021</v>
          </cell>
          <cell r="R1256">
            <v>26791.56</v>
          </cell>
          <cell r="S1256" t="str">
            <v>แขวงเชียงใหม่</v>
          </cell>
          <cell r="T1256" t="str">
            <v>ผบE2917</v>
          </cell>
          <cell r="U1256">
            <v>2567</v>
          </cell>
          <cell r="V1256" t="str">
            <v>ผบE5968</v>
          </cell>
          <cell r="W1256">
            <v>2567</v>
          </cell>
          <cell r="X1256"/>
          <cell r="Y1256"/>
          <cell r="Z1256"/>
          <cell r="AA1256">
            <v>1</v>
          </cell>
          <cell r="AB1256">
            <v>7</v>
          </cell>
          <cell r="AC1256">
            <v>2567</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รายงานผลสืบทรัพย์ 8/11/2567</v>
          </cell>
          <cell r="BC1256">
            <v>1200</v>
          </cell>
          <cell r="BD1256">
            <v>30</v>
          </cell>
          <cell r="BE1256">
            <v>4</v>
          </cell>
          <cell r="BF1256">
            <v>2568</v>
          </cell>
          <cell r="BG1256">
            <v>0</v>
          </cell>
          <cell r="BH1256" t="str">
            <v>-</v>
          </cell>
          <cell r="BI1256" t="str">
            <v>-</v>
          </cell>
          <cell r="BJ1256" t="str">
            <v>-</v>
          </cell>
          <cell r="BK1256">
            <v>0</v>
          </cell>
          <cell r="BL1256">
            <v>410</v>
          </cell>
          <cell r="BM1256">
            <v>0</v>
          </cell>
          <cell r="BN1256" t="str">
            <v/>
          </cell>
          <cell r="BO1256" t="str">
            <v/>
          </cell>
          <cell r="BP1256" t="str">
            <v/>
          </cell>
          <cell r="BQ1256" t="str">
            <v>-</v>
          </cell>
          <cell r="BR1256" t="str">
            <v>-</v>
          </cell>
          <cell r="BS1256" t="str">
            <v>-</v>
          </cell>
          <cell r="BT1256" t="str">
            <v>นายสนธยา ไชยมาลา</v>
          </cell>
          <cell r="BU1256">
            <v>883166010720</v>
          </cell>
          <cell r="BV1256" t="str">
            <v>1.นายสนธยา   ไชยมาลา
2.นายอนุกูล   วงศ์อรัญ
3.นายเกียรติภูมิ     พิพัฒรัตนกุล
4.นางสาวเกดรวีณ์    พิพัฒรัตนกุล</v>
          </cell>
          <cell r="BW1256" t="str">
            <v>จำเลยที่ 1
จำเลยที่ 2
จำเลยที่ 3
คู่สมรสจำเลยที่ 3</v>
          </cell>
          <cell r="BX1256" t="str">
            <v>3-1021-01487-77-6
1-5099-00261-79-1
8-5004-76023-24-7
8-5801-76002-72-4</v>
          </cell>
          <cell r="BY12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6" t="str">
            <v>ไม่พบทรัพย์</v>
          </cell>
          <cell r="CA1256"/>
          <cell r="CB1256"/>
          <cell r="CC1256" t="str">
            <v>วชิราภรณ์</v>
          </cell>
          <cell r="CD1256"/>
          <cell r="CE1256"/>
          <cell r="CF1256"/>
          <cell r="CG1256"/>
          <cell r="CH1256"/>
          <cell r="CI1256"/>
          <cell r="CJ1256"/>
          <cell r="CK1256"/>
          <cell r="CT1256"/>
          <cell r="CU1256"/>
          <cell r="CV1256"/>
          <cell r="CW1256"/>
        </row>
        <row r="1257">
          <cell r="B1257">
            <v>2746</v>
          </cell>
          <cell r="C1257">
            <v>1897</v>
          </cell>
          <cell r="D1257"/>
          <cell r="E1257"/>
          <cell r="F1257"/>
          <cell r="G1257">
            <v>800095084730</v>
          </cell>
          <cell r="H1257" t="str">
            <v>นางสาว</v>
          </cell>
          <cell r="I1257" t="str">
            <v>พัชรี</v>
          </cell>
          <cell r="J1257" t="str">
            <v>ศรีวิชัย</v>
          </cell>
          <cell r="K1257" t="str">
            <v>1-5099-01037-70-4</v>
          </cell>
          <cell r="L1257" t="str">
            <v>ถนนทิพย์เนตร</v>
          </cell>
          <cell r="M1257" t="str">
            <v>เชียงใหม่ 1</v>
          </cell>
          <cell r="N1257">
            <v>8</v>
          </cell>
          <cell r="O1257" t="str">
            <v>ธนาคารประชาชน</v>
          </cell>
          <cell r="P1257" t="str">
            <v>1.บุคคลค้ำประกัน</v>
          </cell>
          <cell r="Q1257">
            <v>109685.41</v>
          </cell>
          <cell r="R1257">
            <v>22413.4</v>
          </cell>
          <cell r="S1257" t="str">
            <v>จังหวัดลำพูน</v>
          </cell>
          <cell r="T1257" t="str">
            <v>ผบE2187</v>
          </cell>
          <cell r="U1257">
            <v>2567</v>
          </cell>
          <cell r="V1257" t="str">
            <v>ผบE3107</v>
          </cell>
          <cell r="W1257">
            <v>2567</v>
          </cell>
          <cell r="X1257">
            <v>5</v>
          </cell>
          <cell r="Y1257">
            <v>8</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รายงานผลสืบทรัพย์ 8/11/2567</v>
          </cell>
          <cell r="BC1257">
            <v>600</v>
          </cell>
          <cell r="BD1257">
            <v>4</v>
          </cell>
          <cell r="BE1257">
            <v>4</v>
          </cell>
          <cell r="BF1257">
            <v>2568</v>
          </cell>
          <cell r="BG1257">
            <v>0</v>
          </cell>
          <cell r="BH1257" t="str">
            <v>-</v>
          </cell>
          <cell r="BI1257" t="str">
            <v>-</v>
          </cell>
          <cell r="BJ1257" t="str">
            <v>-</v>
          </cell>
          <cell r="BK1257">
            <v>0</v>
          </cell>
          <cell r="BL1257">
            <v>230</v>
          </cell>
          <cell r="BM1257">
            <v>0</v>
          </cell>
          <cell r="BN1257" t="str">
            <v/>
          </cell>
          <cell r="BO1257" t="str">
            <v/>
          </cell>
          <cell r="BP1257" t="str">
            <v/>
          </cell>
          <cell r="BQ1257" t="str">
            <v>-</v>
          </cell>
          <cell r="BR1257" t="str">
            <v>-</v>
          </cell>
          <cell r="BS1257" t="str">
            <v>-</v>
          </cell>
          <cell r="BT1257" t="str">
            <v>นางสาวพัชรี ศรีวิชัย</v>
          </cell>
          <cell r="BU1257">
            <v>883167010052</v>
          </cell>
          <cell r="BV1257" t="str">
            <v>1.นางสาวพัชรี   ศรีวิชัย
2.นายชนะชัย    หอมนาน</v>
          </cell>
          <cell r="BW1257" t="str">
            <v>จำเลยที่ 1
จำเลยที่ 2</v>
          </cell>
          <cell r="BX1257" t="str">
            <v>1-5099-01037-70-4
1-5603-00220-15-8</v>
          </cell>
          <cell r="BY1257"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7" t="str">
            <v>ไม่พบทรัพย์</v>
          </cell>
          <cell r="CA1257"/>
          <cell r="CB1257"/>
          <cell r="CC1257" t="str">
            <v>วชิราภรณ์</v>
          </cell>
          <cell r="CD1257"/>
          <cell r="CE1257"/>
          <cell r="CF1257"/>
          <cell r="CG1257"/>
          <cell r="CH1257"/>
          <cell r="CI1257"/>
          <cell r="CJ1257"/>
          <cell r="CK1257"/>
          <cell r="CT1257"/>
          <cell r="CU1257"/>
          <cell r="CV1257"/>
          <cell r="CW1257"/>
        </row>
        <row r="1258">
          <cell r="B1258">
            <v>2747</v>
          </cell>
          <cell r="C1258">
            <v>1898</v>
          </cell>
          <cell r="D1258"/>
          <cell r="E1258"/>
          <cell r="F1258"/>
          <cell r="G1258">
            <v>800098249900</v>
          </cell>
          <cell r="H1258" t="str">
            <v>นาย</v>
          </cell>
          <cell r="I1258" t="str">
            <v xml:space="preserve">ธวัชชัย  </v>
          </cell>
          <cell r="J1258" t="str">
            <v>มาศยะ</v>
          </cell>
          <cell r="K1258" t="str">
            <v>1-1002-00613-47-0</v>
          </cell>
          <cell r="L1258" t="str">
            <v>เทสโก้โลตัส คำเที่ยง</v>
          </cell>
          <cell r="M1258" t="str">
            <v>เชียงใหม่ 1</v>
          </cell>
          <cell r="N1258">
            <v>8</v>
          </cell>
          <cell r="O1258" t="str">
            <v>ธนาคารประชาชน</v>
          </cell>
          <cell r="P1258" t="str">
            <v>1.บุคคลค้ำประกัน</v>
          </cell>
          <cell r="Q1258">
            <v>71438</v>
          </cell>
          <cell r="R1258">
            <v>16006.69</v>
          </cell>
          <cell r="S1258" t="str">
            <v>แขวงเชียงใหม่</v>
          </cell>
          <cell r="T1258" t="str">
            <v>ผบE4477</v>
          </cell>
          <cell r="U1258">
            <v>2567</v>
          </cell>
          <cell r="V1258" t="str">
            <v>ผบE6587</v>
          </cell>
          <cell r="W1258">
            <v>2567</v>
          </cell>
          <cell r="X1258">
            <v>16</v>
          </cell>
          <cell r="Y1258">
            <v>7</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16/1/2568</v>
          </cell>
          <cell r="BC1258">
            <v>900</v>
          </cell>
          <cell r="BD1258">
            <v>23</v>
          </cell>
          <cell r="BE1258">
            <v>5</v>
          </cell>
          <cell r="BF1258">
            <v>2568</v>
          </cell>
          <cell r="BG1258">
            <v>0</v>
          </cell>
          <cell r="BH1258" t="str">
            <v>-</v>
          </cell>
          <cell r="BI1258" t="str">
            <v>-</v>
          </cell>
          <cell r="BJ1258" t="str">
            <v>-</v>
          </cell>
          <cell r="BK1258">
            <v>0</v>
          </cell>
          <cell r="BL1258">
            <v>315</v>
          </cell>
          <cell r="BM1258">
            <v>0</v>
          </cell>
          <cell r="BN1258" t="str">
            <v/>
          </cell>
          <cell r="BO1258" t="str">
            <v/>
          </cell>
          <cell r="BP1258" t="str">
            <v/>
          </cell>
          <cell r="BQ1258" t="str">
            <v>-</v>
          </cell>
          <cell r="BR1258" t="str">
            <v>-</v>
          </cell>
          <cell r="BS1258" t="str">
            <v>-</v>
          </cell>
          <cell r="BT1258" t="str">
            <v>นายธวัชชัย   มาศยะ</v>
          </cell>
          <cell r="BU1258">
            <v>883167010056</v>
          </cell>
          <cell r="BV1258" t="str">
            <v>1.นายธวัชชัย  มาศยะ 
2.นางสาวรัตนาภรณ์  โฮมาพันธ์
3.นายพงศ์สุริยา  ไชยทิพย์</v>
          </cell>
          <cell r="BW1258" t="str">
            <v>จำเลยที่ 1
จำเลยที่ 2
จำเลยที่ 3</v>
          </cell>
          <cell r="BX1258" t="str">
            <v>1-1002-00613-47-0
1-1007-01994-73-5
1-5099-00200-89-0</v>
          </cell>
          <cell r="BY1258"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8" t="str">
            <v>ไม่พบทรัพย์</v>
          </cell>
          <cell r="CA1258"/>
          <cell r="CB1258">
            <v>3</v>
          </cell>
          <cell r="CC1258" t="str">
            <v>นุสบา</v>
          </cell>
          <cell r="CD1258"/>
          <cell r="CE1258"/>
          <cell r="CF1258"/>
          <cell r="CG1258"/>
          <cell r="CH1258"/>
          <cell r="CI1258"/>
          <cell r="CJ1258"/>
          <cell r="CK1258"/>
          <cell r="CT1258"/>
          <cell r="CU1258"/>
          <cell r="CV1258"/>
          <cell r="CW1258"/>
        </row>
        <row r="1259">
          <cell r="B1259">
            <v>2748</v>
          </cell>
          <cell r="C1259">
            <v>1899</v>
          </cell>
          <cell r="D1259">
            <v>11</v>
          </cell>
          <cell r="E1259">
            <v>9</v>
          </cell>
          <cell r="F1259"/>
          <cell r="G1259">
            <v>863083981820</v>
          </cell>
          <cell r="H1259" t="str">
            <v>นาย</v>
          </cell>
          <cell r="I1259" t="str">
            <v xml:space="preserve">ธวัชชัย  </v>
          </cell>
          <cell r="J1259" t="str">
            <v>พรมดวงดี</v>
          </cell>
          <cell r="K1259" t="str">
            <v>1-5599-00175-13-5</v>
          </cell>
          <cell r="L1259" t="str">
            <v>แม่อาย</v>
          </cell>
          <cell r="M1259" t="str">
            <v>เชียงใหม่ 2</v>
          </cell>
          <cell r="N1259">
            <v>8</v>
          </cell>
          <cell r="O1259" t="str">
            <v>สินเชื่อธนาคารประชาชน</v>
          </cell>
          <cell r="P1259" t="str">
            <v>1.บุคคลค้ำประกัน</v>
          </cell>
          <cell r="Q1259">
            <v>94499</v>
          </cell>
          <cell r="R1259">
            <v>8685.52</v>
          </cell>
          <cell r="S1259" t="str">
            <v>จังหวัดน่าน</v>
          </cell>
          <cell r="T1259" t="str">
            <v>ผบE1078</v>
          </cell>
          <cell r="U1259">
            <v>2567</v>
          </cell>
          <cell r="V1259" t="str">
            <v>ผบE1618</v>
          </cell>
          <cell r="W1259">
            <v>2567</v>
          </cell>
          <cell r="X1259">
            <v>13</v>
          </cell>
          <cell r="Y1259">
            <v>8</v>
          </cell>
          <cell r="Z1259">
            <v>2567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t="str">
            <v>สืบแล้ว รายงานผลสืบ 21/10/2567</v>
          </cell>
          <cell r="BC1259">
            <v>1200</v>
          </cell>
          <cell r="BD1259">
            <v>30</v>
          </cell>
          <cell r="BE1259">
            <v>5</v>
          </cell>
          <cell r="BF1259">
            <v>2568</v>
          </cell>
          <cell r="BG1259">
            <v>0</v>
          </cell>
          <cell r="BH1259" t="str">
            <v>-</v>
          </cell>
          <cell r="BI1259" t="str">
            <v>-</v>
          </cell>
          <cell r="BJ1259" t="str">
            <v>-</v>
          </cell>
          <cell r="BK1259">
            <v>0</v>
          </cell>
          <cell r="BL1259">
            <v>410</v>
          </cell>
          <cell r="BM1259">
            <v>0</v>
          </cell>
          <cell r="BN1259">
            <v>31</v>
          </cell>
          <cell r="BO1259">
            <v>7</v>
          </cell>
          <cell r="BP1259">
            <v>2568</v>
          </cell>
          <cell r="BQ1259" t="str">
            <v>-</v>
          </cell>
          <cell r="BR1259" t="str">
            <v>-</v>
          </cell>
          <cell r="BS1259" t="str">
            <v>-</v>
          </cell>
          <cell r="BT1259" t="str">
            <v>นายธวัชชัย   พรมดวงดี</v>
          </cell>
          <cell r="BU1259">
            <v>883267010212</v>
          </cell>
          <cell r="BV1259"/>
          <cell r="BW1259"/>
          <cell r="BX1259"/>
          <cell r="BY1259"/>
          <cell r="BZ1259"/>
          <cell r="CA1259"/>
          <cell r="CB1259"/>
          <cell r="CC1259"/>
          <cell r="CD1259"/>
          <cell r="CE1259"/>
          <cell r="CF1259"/>
          <cell r="CG1259"/>
          <cell r="CH1259"/>
          <cell r="CI1259"/>
          <cell r="CJ1259"/>
          <cell r="CK1259"/>
          <cell r="CT1259">
            <v>243936</v>
          </cell>
          <cell r="CU1259"/>
          <cell r="CV1259"/>
          <cell r="CW1259"/>
        </row>
        <row r="1260">
          <cell r="B1260">
            <v>2750</v>
          </cell>
          <cell r="C1260">
            <v>1901</v>
          </cell>
          <cell r="D1260"/>
          <cell r="E1260"/>
          <cell r="F1260"/>
          <cell r="G1260">
            <v>800005759991</v>
          </cell>
          <cell r="H1260" t="str">
            <v>จ่าสิบเอก</v>
          </cell>
          <cell r="I1260" t="str">
            <v>ดำรง</v>
          </cell>
          <cell r="J1260" t="str">
            <v>ศรีปุริ</v>
          </cell>
          <cell r="K1260" t="str">
            <v>5-5803-90002-45-0</v>
          </cell>
          <cell r="L1260" t="str">
            <v>ปาย</v>
          </cell>
          <cell r="M1260" t="str">
            <v>ลำพูน 4</v>
          </cell>
          <cell r="N1260">
            <v>8</v>
          </cell>
          <cell r="O1260" t="str">
            <v>สินเชื่อสวัสดิการ</v>
          </cell>
          <cell r="P1260" t="str">
            <v>1.บุคคลค้ำประกัน</v>
          </cell>
          <cell r="Q1260"/>
          <cell r="R1260"/>
          <cell r="S1260" t="str">
            <v>จังหวัดแม่ฮ่องสอน สาขาปาย</v>
          </cell>
          <cell r="T1260" t="str">
            <v>ผบ.72</v>
          </cell>
          <cell r="U1260">
            <v>2557</v>
          </cell>
          <cell r="V1260" t="str">
            <v>ผบ.107</v>
          </cell>
          <cell r="W1260">
            <v>2557</v>
          </cell>
          <cell r="X1260">
            <v>23</v>
          </cell>
          <cell r="Y1260">
            <v>12</v>
          </cell>
          <cell r="Z1260">
            <v>2557</v>
          </cell>
          <cell r="AA1260"/>
          <cell r="AB1260"/>
          <cell r="AC1260"/>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รายงานวันที่ 21/11/2567</v>
          </cell>
          <cell r="BC1260">
            <v>900</v>
          </cell>
          <cell r="BD1260">
            <v>29</v>
          </cell>
          <cell r="BE1260">
            <v>1</v>
          </cell>
          <cell r="BF1260">
            <v>2568</v>
          </cell>
          <cell r="BG1260">
            <v>0</v>
          </cell>
          <cell r="BH1260" t="str">
            <v>-</v>
          </cell>
          <cell r="BI1260" t="str">
            <v>-</v>
          </cell>
          <cell r="BJ1260" t="str">
            <v>-</v>
          </cell>
          <cell r="BK1260">
            <v>0</v>
          </cell>
          <cell r="BL1260">
            <v>1015</v>
          </cell>
          <cell r="BM1260">
            <v>0</v>
          </cell>
          <cell r="BN1260" t="str">
            <v/>
          </cell>
          <cell r="BO1260" t="str">
            <v/>
          </cell>
          <cell r="BP1260" t="str">
            <v/>
          </cell>
          <cell r="BQ1260" t="str">
            <v>-</v>
          </cell>
          <cell r="BR1260" t="str">
            <v>-</v>
          </cell>
          <cell r="BS1260" t="str">
            <v>-</v>
          </cell>
          <cell r="BT1260" t="str">
            <v>จ่าสิบเอกดำรง ศรีปุริ</v>
          </cell>
          <cell r="BU1260">
            <v>0</v>
          </cell>
          <cell r="BV1260" t="str">
            <v>1.ส.อ.ดำรง ศรปุริ
2.นายทองสุข หมีเปลี่ยน
3.นางสาวสรัลชนา สุริน</v>
          </cell>
          <cell r="BW1260" t="str">
            <v>จำเลยที่ 1
จำเลยที่ 2
คู่สมรสจำเลยที่ 2</v>
          </cell>
          <cell r="BX1260" t="str">
            <v>5-5803-90002-45-0
1-6602-00004-75-4
3-5804-0022-7-53-3</v>
          </cell>
          <cell r="BY1260"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60" t="str">
            <v>พบ</v>
          </cell>
          <cell r="CA1260"/>
          <cell r="CB1260"/>
          <cell r="CC1260" t="str">
            <v>ปฏิยุทธ์</v>
          </cell>
          <cell r="CD1260"/>
          <cell r="CE1260"/>
          <cell r="CF1260"/>
          <cell r="CG1260"/>
          <cell r="CH1260"/>
          <cell r="CI1260"/>
          <cell r="CJ1260"/>
          <cell r="CK1260"/>
          <cell r="CT1260"/>
          <cell r="CU1260"/>
          <cell r="CV1260"/>
          <cell r="CW1260"/>
        </row>
        <row r="1261">
          <cell r="B1261">
            <v>2751</v>
          </cell>
          <cell r="C1261">
            <v>1902</v>
          </cell>
          <cell r="D1261">
            <v>16</v>
          </cell>
          <cell r="E1261">
            <v>10</v>
          </cell>
          <cell r="F1261">
            <v>2567</v>
          </cell>
          <cell r="G1261">
            <v>800042980618</v>
          </cell>
          <cell r="H1261" t="str">
            <v>นาย</v>
          </cell>
          <cell r="I1261" t="str">
            <v>สมบัติ</v>
          </cell>
          <cell r="J1261" t="str">
            <v>เงาทอง</v>
          </cell>
          <cell r="K1261" t="str">
            <v>5-5006-00013-57-6</v>
          </cell>
          <cell r="L1261" t="str">
            <v>แม่แตง</v>
          </cell>
          <cell r="M1261" t="str">
            <v>เชียงใหม่ 2</v>
          </cell>
          <cell r="N1261">
            <v>8</v>
          </cell>
          <cell r="O1261" t="str">
            <v>สินเชื่อสวัสดิการ</v>
          </cell>
          <cell r="P1261" t="str">
            <v>1.บุคคลค้ำประกัน</v>
          </cell>
          <cell r="Q1261">
            <v>30273.88</v>
          </cell>
          <cell r="R1261">
            <v>14387.2</v>
          </cell>
          <cell r="S1261" t="str">
            <v>แขวงเชียงดาว</v>
          </cell>
          <cell r="T1261" t="str">
            <v>ผบE1320</v>
          </cell>
          <cell r="U1261">
            <v>2566</v>
          </cell>
          <cell r="V1261" t="str">
            <v>ผบE66</v>
          </cell>
          <cell r="W1261">
            <v>2567</v>
          </cell>
          <cell r="X1261"/>
          <cell r="Y1261"/>
          <cell r="Z1261"/>
          <cell r="AA1261">
            <v>25</v>
          </cell>
          <cell r="AB1261">
            <v>1</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รายงานวันที่ 24 /12/2567</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นายสมบัติ เงาทอง</v>
          </cell>
          <cell r="BU1261">
            <v>0</v>
          </cell>
          <cell r="BV1261"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1" t="str">
            <v>จำเลยที่ 1
คู่สมรสจำเลยที่ 1
ทายาท
จำเลยที่ 2
คู่สมรสจำเลยที่ 2
ทายาท
จำเลยที่ 3
จำเลยที่ 4
คู่สมรสจำเลยที่ 4</v>
          </cell>
          <cell r="BX1261" t="str">
            <v xml:space="preserve">5-5006-00013-57-6
1-5010-00003-95-1
3-5006-00277-42-9
3-5006-00277-43-7
3-5006-00284-71-9
3-7005-00311-26-7
3-7005-00311-22-4
3-5006-00284-40-9
3-5006-00122-96-4
</v>
          </cell>
          <cell r="BY1261"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1" t="str">
            <v>พบ</v>
          </cell>
          <cell r="CA1261"/>
          <cell r="CB1261"/>
          <cell r="CC1261" t="str">
            <v>ปฏิยุทธ์</v>
          </cell>
          <cell r="CD1261"/>
          <cell r="CE1261"/>
          <cell r="CF1261"/>
          <cell r="CG1261"/>
          <cell r="CH1261"/>
          <cell r="CI1261"/>
          <cell r="CJ1261"/>
          <cell r="CK1261"/>
          <cell r="CT1261"/>
          <cell r="CU1261"/>
          <cell r="CV1261"/>
          <cell r="CW1261"/>
        </row>
        <row r="1262">
          <cell r="B1262">
            <v>2752</v>
          </cell>
          <cell r="C1262">
            <v>1903</v>
          </cell>
          <cell r="D1262">
            <v>18</v>
          </cell>
          <cell r="E1262">
            <v>10</v>
          </cell>
          <cell r="F1262">
            <v>2567</v>
          </cell>
          <cell r="G1262">
            <v>800095970342</v>
          </cell>
          <cell r="H1262" t="str">
            <v>นาย</v>
          </cell>
          <cell r="I1262" t="str">
            <v>จันทร์</v>
          </cell>
          <cell r="J1262" t="str">
            <v>ศรีวิชัย</v>
          </cell>
          <cell r="K1262" t="str">
            <v>3-5010-00221-98-9</v>
          </cell>
          <cell r="L1262" t="str">
            <v>แม่อาย</v>
          </cell>
          <cell r="M1262" t="str">
            <v>เชียงใหม่ 2</v>
          </cell>
          <cell r="N1262">
            <v>8</v>
          </cell>
          <cell r="O1262" t="str">
            <v>สินเชื่อพัฒนาองค์กรชุมชน (รายบุคคล)</v>
          </cell>
          <cell r="P1262" t="str">
            <v>1.บุคคลค้ำประกัน</v>
          </cell>
          <cell r="Q1262">
            <v>46054.95</v>
          </cell>
          <cell r="R1262" t="str">
            <v>13.357.49</v>
          </cell>
          <cell r="S1262" t="str">
            <v>จังหวัดฝาง</v>
          </cell>
          <cell r="T1262" t="str">
            <v>ผบE617</v>
          </cell>
          <cell r="U1262">
            <v>2567</v>
          </cell>
          <cell r="V1262" t="str">
            <v>ผบE696</v>
          </cell>
          <cell r="W1262">
            <v>2567</v>
          </cell>
          <cell r="X1262"/>
          <cell r="Y1262"/>
          <cell r="Z1262"/>
          <cell r="AA1262">
            <v>19</v>
          </cell>
          <cell r="AB1262">
            <v>6</v>
          </cell>
          <cell r="AC1262">
            <v>2567</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รายงานผล 19/11/2568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นายจันทร์ ศรีวิชัย</v>
          </cell>
          <cell r="BU1262">
            <v>883267010211</v>
          </cell>
          <cell r="BV1262" t="str">
            <v>1.นายจันทร์ ศรีวิชัย
2.นางพรทิพา ศรีวิชัย
3.นายชาตรี หน่อแก้ว
4.นายโสภณ อุมา</v>
          </cell>
          <cell r="BW1262" t="str">
            <v>จำเลยที่ 1
คู่สมรสจำเลยที่ 1
จำเลยที่ 2
จำเลยที่ 3</v>
          </cell>
          <cell r="BX1262" t="str">
            <v>3-5010-00221-98-9
3-5010-00223-36-1
3-5010-00219-32-1
3-5707-00935-53-3</v>
          </cell>
          <cell r="BY1262"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2" t="str">
            <v>ไม่พบ</v>
          </cell>
          <cell r="CA1262"/>
          <cell r="CB1262"/>
          <cell r="CC1262" t="str">
            <v>ปฏิยุทธ์</v>
          </cell>
          <cell r="CD1262"/>
          <cell r="CE1262"/>
          <cell r="CF1262"/>
          <cell r="CG1262"/>
          <cell r="CH1262"/>
          <cell r="CI1262"/>
          <cell r="CJ1262"/>
          <cell r="CK1262"/>
          <cell r="CT1262"/>
          <cell r="CU1262"/>
          <cell r="CV1262"/>
          <cell r="CW1262"/>
        </row>
        <row r="1263">
          <cell r="B1263">
            <v>2753</v>
          </cell>
          <cell r="C1263">
            <v>1904</v>
          </cell>
          <cell r="D1263">
            <v>18</v>
          </cell>
          <cell r="E1263">
            <v>10</v>
          </cell>
          <cell r="F1263">
            <v>2567</v>
          </cell>
          <cell r="G1263" t="str">
            <v>800085749680,
800085700857</v>
          </cell>
          <cell r="H1263" t="str">
            <v>นางสาว</v>
          </cell>
          <cell r="I1263" t="str">
            <v>สมใจ</v>
          </cell>
          <cell r="J1263" t="str">
            <v>เนมีแสน</v>
          </cell>
          <cell r="K1263" t="str">
            <v>3-7401-00723-06-1</v>
          </cell>
          <cell r="L1263" t="str">
            <v>แม่อาย</v>
          </cell>
          <cell r="M1263" t="str">
            <v>เชียงใหม่ 2</v>
          </cell>
          <cell r="N1263">
            <v>8</v>
          </cell>
          <cell r="O1263" t="str">
            <v>สินเชื่อแก้ไขปัญหาหนี้นอกระบบ PSA ระยะที่ 2,
สินเชื่อธนาคารประชาชน</v>
          </cell>
          <cell r="P1263" t="str">
            <v>1.บุคคลค้ำประกัน</v>
          </cell>
          <cell r="Q1263">
            <v>44996</v>
          </cell>
          <cell r="R1263">
            <v>10321.25</v>
          </cell>
          <cell r="S1263" t="str">
            <v>แขวงเชียงใหม่</v>
          </cell>
          <cell r="T1263" t="str">
            <v>ผบE4675</v>
          </cell>
          <cell r="U1263">
            <v>2567</v>
          </cell>
          <cell r="V1263" t="str">
            <v>ผบE7127</v>
          </cell>
          <cell r="W1263">
            <v>2567</v>
          </cell>
          <cell r="X1263">
            <v>5</v>
          </cell>
          <cell r="Y1263">
            <v>8</v>
          </cell>
          <cell r="Z1263">
            <v>2567</v>
          </cell>
          <cell r="AA1263"/>
          <cell r="AB1263"/>
          <cell r="AC1263"/>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t="str">
            <v>รายงานผล 16/12/2568</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นางสาวสมใจ เนมีแสน</v>
          </cell>
          <cell r="BU1263">
            <v>883267010209</v>
          </cell>
          <cell r="BV1263" t="str">
            <v>1.นางสาวสมใจ เนมีแสน
2.นายธนวัฒน์ สอาดรอด
3.นางสมรวม สิงห์จันทร์
4.นายวิเชียร สิงห์จันทร์ 
5.นายชาญวิทย์ แท่นศร</v>
          </cell>
          <cell r="BW1263" t="str">
            <v xml:space="preserve">จำเลยที่ 1
คู่สมรสจำเลยที่ 1
จำเลยที่ 2
คู่สมรสจำเลยที่ 2
จำเลยที่ 3
</v>
          </cell>
          <cell r="BX1263" t="str">
            <v>3-7401-00723-06-1
3-7706-00583-90-1
3-6601-00404-61-7
3-5009-00293-79-9
3-5009-00628-13-8</v>
          </cell>
          <cell r="BY1263"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3" t="str">
            <v>พบ</v>
          </cell>
          <cell r="CA1263"/>
          <cell r="CB1263"/>
          <cell r="CC1263" t="str">
            <v>ปฏิยุทธ์</v>
          </cell>
          <cell r="CD1263"/>
          <cell r="CE1263"/>
          <cell r="CF1263"/>
          <cell r="CG1263"/>
          <cell r="CH1263"/>
          <cell r="CI1263"/>
          <cell r="CJ1263"/>
          <cell r="CK1263"/>
          <cell r="CT1263"/>
          <cell r="CU1263"/>
          <cell r="CV1263"/>
          <cell r="CW1263"/>
        </row>
        <row r="1264">
          <cell r="B1264">
            <v>2754</v>
          </cell>
          <cell r="C1264">
            <v>1905</v>
          </cell>
          <cell r="D1264">
            <v>18</v>
          </cell>
          <cell r="E1264">
            <v>10</v>
          </cell>
          <cell r="F1264">
            <v>2567</v>
          </cell>
          <cell r="G1264" t="str">
            <v>800082930846,
863054855979</v>
          </cell>
          <cell r="H1264" t="str">
            <v>นาย</v>
          </cell>
          <cell r="I1264" t="str">
            <v>ธณภัทร</v>
          </cell>
          <cell r="J1264" t="str">
            <v>สุรินทร์</v>
          </cell>
          <cell r="K1264" t="str">
            <v>3-5099-00274-04-1</v>
          </cell>
          <cell r="L1264" t="str">
            <v>ฝาง</v>
          </cell>
          <cell r="M1264" t="str">
            <v>เชียงใหม่ 2</v>
          </cell>
          <cell r="N1264">
            <v>8</v>
          </cell>
          <cell r="O1264" t="str">
            <v>สินเชื่อธนาคารประชาชน, สินเชื่อธนาคารประชาชน</v>
          </cell>
          <cell r="P1264" t="str">
            <v>1.บุคคลค้ำประกัน</v>
          </cell>
          <cell r="Q1264">
            <v>109949.62</v>
          </cell>
          <cell r="R1264">
            <v>34663.230000000003</v>
          </cell>
          <cell r="S1264" t="str">
            <v>จังหวัดฝาง</v>
          </cell>
          <cell r="T1264" t="str">
            <v>ผบE618</v>
          </cell>
          <cell r="U1264">
            <v>2567</v>
          </cell>
          <cell r="V1264" t="str">
            <v>ผบE838</v>
          </cell>
          <cell r="W1264">
            <v>2567</v>
          </cell>
          <cell r="X1264"/>
          <cell r="Y1264"/>
          <cell r="Z1264"/>
          <cell r="AA1264">
            <v>16</v>
          </cell>
          <cell r="AB1264">
            <v>7</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t="str">
            <v>รายงานผล 16/12/2567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นายธณภัทร สุรินทร์</v>
          </cell>
          <cell r="BU1264">
            <v>883267010208</v>
          </cell>
          <cell r="BV1264" t="str">
            <v>1.นายธณภัทร สุรินทร์
2.นางจิรพรรณ์ จันทร์หอม
3.นายมนัส จันทร์หอม
4.นายพีรัชวัชว์ จันทร์หอม
5.นางสาวกันย์ลภัส จันทร์หอม</v>
          </cell>
          <cell r="BW1264" t="str">
            <v>จำเลยที่ 1
จำเลยที่ 2
คู่สมรสจำเลยที่ 2
จำเลยที่ 3
คู่สมรสจำเลยที่ 3</v>
          </cell>
          <cell r="BX1264" t="str">
            <v>3-5099-00274-04-1
3-5009-0031027-8
3-5009-00195-66-5
1-5009-00146-75-7
1-5099-01070-48-5</v>
          </cell>
          <cell r="BY1264"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4" t="str">
            <v>พบ</v>
          </cell>
          <cell r="CA1264"/>
          <cell r="CB1264"/>
          <cell r="CC1264" t="str">
            <v>ปฏิยุทธ์</v>
          </cell>
          <cell r="CD1264"/>
          <cell r="CE1264"/>
          <cell r="CF1264"/>
          <cell r="CG1264"/>
          <cell r="CH1264"/>
          <cell r="CI1264"/>
          <cell r="CJ1264"/>
          <cell r="CK1264"/>
          <cell r="CT1264"/>
          <cell r="CU1264"/>
          <cell r="CV1264"/>
          <cell r="CW1264"/>
        </row>
        <row r="1265">
          <cell r="B1265">
            <v>2755</v>
          </cell>
          <cell r="C1265">
            <v>1902</v>
          </cell>
          <cell r="D1265">
            <v>18</v>
          </cell>
          <cell r="E1265">
            <v>10</v>
          </cell>
          <cell r="F1265">
            <v>2567</v>
          </cell>
          <cell r="G1265">
            <v>800144472092</v>
          </cell>
          <cell r="H1265" t="str">
            <v>นาง</v>
          </cell>
          <cell r="I1265" t="str">
            <v>ศรีวรรณ</v>
          </cell>
          <cell r="J1265" t="str">
            <v>รู้สาท</v>
          </cell>
          <cell r="K1265" t="str">
            <v>3-5009-00978-77-5</v>
          </cell>
          <cell r="L1265" t="str">
            <v>ฝาง</v>
          </cell>
          <cell r="M1265" t="str">
            <v>เชียงใหม่ 2</v>
          </cell>
          <cell r="N1265">
            <v>8</v>
          </cell>
          <cell r="O1265" t="str">
            <v>ธนาคารประชาชน</v>
          </cell>
          <cell r="P1265" t="str">
            <v>1.บุคคลค้ำประกัน</v>
          </cell>
          <cell r="Q1265">
            <v>102403</v>
          </cell>
          <cell r="R1265">
            <v>17249.95</v>
          </cell>
          <cell r="S1265" t="str">
            <v>จังหวัดฝาง</v>
          </cell>
          <cell r="T1265" t="str">
            <v>ผบE799</v>
          </cell>
          <cell r="U1265">
            <v>2567</v>
          </cell>
          <cell r="V1265" t="str">
            <v>ผบE985</v>
          </cell>
          <cell r="W1265">
            <v>2567</v>
          </cell>
          <cell r="X1265"/>
          <cell r="Y1265"/>
          <cell r="Z1265"/>
          <cell r="AA1265">
            <v>20</v>
          </cell>
          <cell r="AB1265">
            <v>8</v>
          </cell>
          <cell r="AC1265">
            <v>2567</v>
          </cell>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t="str">
            <v>รายงานวันที่ 25/12/2567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นางศรีวรรณ รู้สาท</v>
          </cell>
          <cell r="BU1265">
            <v>883267010046</v>
          </cell>
          <cell r="BV1265" t="str">
            <v xml:space="preserve">1.นางศรีวรรณ รู้สาท
2.นายชาติ รู้สาท
3.นางสาวอาภาพร ปันสุ
4.นางศุภิสรา ปันตา 
5.นายเสถียรพงษ์ ปันตา </v>
          </cell>
          <cell r="BW1265" t="str">
            <v>จำเลยที่ 1
คู่สมรสจำเลยที่ 1
จำเลยที่ 2
จำเลยที่ 3
คู่สมรสจำเลยที่ 3</v>
          </cell>
          <cell r="BX1265" t="str">
            <v xml:space="preserve">3-5009-00978-77-5
3-5009-00980-56-7
3-5016-00233-99-6
3-5009-00978-60-1
3-5009-00134-42-9
</v>
          </cell>
          <cell r="BY1265"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5" t="str">
            <v>พบ</v>
          </cell>
          <cell r="CA1265"/>
          <cell r="CB1265"/>
          <cell r="CC1265" t="str">
            <v>ปฏิยุทธ์</v>
          </cell>
          <cell r="CD1265"/>
          <cell r="CE1265"/>
          <cell r="CF1265"/>
          <cell r="CG1265"/>
          <cell r="CH1265"/>
          <cell r="CI1265"/>
          <cell r="CJ1265"/>
          <cell r="CK1265"/>
          <cell r="CT1265"/>
          <cell r="CU1265"/>
          <cell r="CV1265"/>
          <cell r="CW1265"/>
        </row>
        <row r="1266">
          <cell r="B1266">
            <v>2756</v>
          </cell>
          <cell r="C1266">
            <v>1903</v>
          </cell>
          <cell r="D1266">
            <v>21</v>
          </cell>
          <cell r="E1266">
            <v>10</v>
          </cell>
          <cell r="F1266">
            <v>2567</v>
          </cell>
          <cell r="G1266">
            <v>800100665911</v>
          </cell>
          <cell r="H1266" t="str">
            <v>นางสาว</v>
          </cell>
          <cell r="I1266" t="str">
            <v>รุ่งนภา</v>
          </cell>
          <cell r="J1266" t="str">
            <v>ปัญญา</v>
          </cell>
          <cell r="K1266" t="str">
            <v>1-5009-00197-02-5</v>
          </cell>
          <cell r="L1266" t="str">
            <v>ฝาง</v>
          </cell>
          <cell r="M1266" t="str">
            <v>เชียงใหม่ 2</v>
          </cell>
          <cell r="N1266">
            <v>8</v>
          </cell>
          <cell r="O1266"/>
          <cell r="P1266"/>
          <cell r="Q1266">
            <v>99283.85</v>
          </cell>
          <cell r="R1266">
            <v>23133</v>
          </cell>
          <cell r="S1266" t="str">
            <v>จังหวัดฝาง</v>
          </cell>
          <cell r="T1266" t="str">
            <v>ผบE1034</v>
          </cell>
          <cell r="U1266">
            <v>2567</v>
          </cell>
          <cell r="V1266" t="str">
            <v>ผบ1126</v>
          </cell>
          <cell r="W1266">
            <v>2567</v>
          </cell>
          <cell r="X1266">
            <v>8</v>
          </cell>
          <cell r="Y1266">
            <v>10</v>
          </cell>
          <cell r="Z1266">
            <v>2567</v>
          </cell>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รายงานวันที่ 251/12/2567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นางสาวรุ่งนภา ปัญญา</v>
          </cell>
          <cell r="BU1266">
            <v>883267010264</v>
          </cell>
          <cell r="BV1266"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6" t="str">
            <v>จำเลยที่ 1
คู่สมรสจำเลยที่ 1
จำเลยที่ 2
คู่สมรสจำเลยที่ 2
จำเลยที่ 3
คู่สมรสจำเลยที่ 3</v>
          </cell>
          <cell r="BX1266" t="str">
            <v>1-5009-00197-02-5
1-5009-00081-73-6
1-5009-00124-80-0
3-5601-00738-98-2
1-5009-00168-60-2
1-5009-00169-99-4</v>
          </cell>
          <cell r="BY1266"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6" t="str">
            <v>พบ</v>
          </cell>
          <cell r="CA1266"/>
          <cell r="CB1266"/>
          <cell r="CC1266" t="str">
            <v>ปฏิยุทธ์</v>
          </cell>
          <cell r="CD1266"/>
          <cell r="CE1266"/>
          <cell r="CF1266"/>
          <cell r="CG1266"/>
          <cell r="CH1266"/>
          <cell r="CI1266"/>
          <cell r="CJ1266"/>
          <cell r="CK1266"/>
          <cell r="CT1266"/>
          <cell r="CU1266"/>
          <cell r="CV1266"/>
          <cell r="CW1266"/>
        </row>
        <row r="1267">
          <cell r="B1267">
            <v>2759</v>
          </cell>
          <cell r="C1267">
            <v>1906</v>
          </cell>
          <cell r="D1267">
            <v>30</v>
          </cell>
          <cell r="E1267">
            <v>10</v>
          </cell>
          <cell r="F1267">
            <v>2567</v>
          </cell>
          <cell r="G1267">
            <v>800003674788</v>
          </cell>
          <cell r="H1267" t="str">
            <v>นาง</v>
          </cell>
          <cell r="I1267" t="str">
            <v>ปวีณา</v>
          </cell>
          <cell r="J1267" t="str">
            <v>อาวรัตนกุล</v>
          </cell>
          <cell r="K1267" t="str">
            <v>3-5101-00090-37-1</v>
          </cell>
          <cell r="L1267" t="str">
            <v>เชียงใหม่</v>
          </cell>
          <cell r="M1267"/>
          <cell r="N1267"/>
          <cell r="O1267"/>
          <cell r="P1267"/>
          <cell r="Q1267"/>
          <cell r="R1267"/>
          <cell r="S1267" t="str">
            <v>จังหวัดลำพูน</v>
          </cell>
          <cell r="T1267" t="str">
            <v>ผบ.966</v>
          </cell>
          <cell r="U1267">
            <v>2560</v>
          </cell>
          <cell r="V1267" t="str">
            <v>ผบ.3082</v>
          </cell>
          <cell r="W1267">
            <v>2560</v>
          </cell>
          <cell r="X1267"/>
          <cell r="Y1267"/>
          <cell r="Z1267"/>
          <cell r="AA1267">
            <v>20</v>
          </cell>
          <cell r="AB1267">
            <v>9</v>
          </cell>
          <cell r="AC1267">
            <v>2560</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t="str">
            <v>รายงานวันที่ 14/11/2567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นางปวีณา อาวรัตนกุล</v>
          </cell>
          <cell r="BU1267">
            <v>823560010344</v>
          </cell>
          <cell r="BV1267" t="str">
            <v>1.นางปวีณา อาวรัตนกุล
2.นายชูตรง อาวรัตนกุล
3.นางวรัทยา หมั่นมั่ง
4.นายเปรมณัช หมั่นมั่ง
5.นางสาวเพ็ชรเกรียง อาวรัตนกุล</v>
          </cell>
          <cell r="BW1267" t="str">
            <v xml:space="preserve">จำเลยที่ 1
คู่สมรสจำเลยที่ 1
จำเลยที่ 2
คู่สมรสจำเลยที่ 2
จำเลยที่ 3
</v>
          </cell>
          <cell r="BX1267" t="str">
            <v>3-5101-00090-37-1
5-5099-00089-93-2
5-5010-00005-76-0
3-5014-00533-98-8
5-5099-00089-92-4</v>
          </cell>
          <cell r="BY1267"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7" t="str">
            <v>พบ</v>
          </cell>
          <cell r="CA1267"/>
          <cell r="CB1267"/>
          <cell r="CC1267" t="str">
            <v>ปฏิยุทธ์</v>
          </cell>
          <cell r="CD1267"/>
          <cell r="CE1267"/>
          <cell r="CF1267"/>
          <cell r="CG1267"/>
          <cell r="CH1267"/>
          <cell r="CI1267"/>
          <cell r="CJ1267"/>
          <cell r="CK1267"/>
          <cell r="CT1267"/>
          <cell r="CU1267"/>
          <cell r="CV1267"/>
          <cell r="CW1267"/>
        </row>
        <row r="1268">
          <cell r="B1268">
            <v>2760</v>
          </cell>
          <cell r="C1268">
            <v>1907</v>
          </cell>
          <cell r="D1268">
            <v>30</v>
          </cell>
          <cell r="E1268">
            <v>10</v>
          </cell>
          <cell r="F1268">
            <v>2567</v>
          </cell>
          <cell r="G1268" t="str">
            <v xml:space="preserve">800004999879
</v>
          </cell>
          <cell r="H1268" t="str">
            <v>นาย</v>
          </cell>
          <cell r="I1268" t="str">
            <v xml:space="preserve">สุรินทร์  </v>
          </cell>
          <cell r="J1268" t="str">
            <v>ทองสว่าง</v>
          </cell>
          <cell r="K1268" t="str">
            <v>3-5005-00568-93-6</v>
          </cell>
          <cell r="L1268" t="str">
            <v>ดอยสะเก็ด</v>
          </cell>
          <cell r="M1268" t="str">
            <v>เชียงใหม่ 2</v>
          </cell>
          <cell r="N1268">
            <v>8</v>
          </cell>
          <cell r="O1268" t="str">
            <v>สินเชื่อเพื่อพัฒนากลุ่มอาชีพ</v>
          </cell>
          <cell r="P1268"/>
          <cell r="Q1268"/>
          <cell r="R1268"/>
          <cell r="S1268" t="str">
            <v>แขวงเชียงใหม่</v>
          </cell>
          <cell r="T1268" t="str">
            <v>ผบE7180</v>
          </cell>
          <cell r="U1268">
            <v>2567</v>
          </cell>
          <cell r="V1268" t="str">
            <v>ผบE9280</v>
          </cell>
          <cell r="W1268">
            <v>2567</v>
          </cell>
          <cell r="X1268">
            <v>7</v>
          </cell>
          <cell r="Y1268">
            <v>10</v>
          </cell>
          <cell r="Z1268">
            <v>2567</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t="str">
            <v>รายงานวันที่ 25/12/2567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นายสุรินทร์   ทองสว่าง</v>
          </cell>
          <cell r="BU1268">
            <v>883265010316</v>
          </cell>
          <cell r="BV1268"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8" t="str">
            <v>จำเลยที่ 1
จำเลยที่ 2
คู่สมรสจำเลยที่ 2
จำเลยที่ 3
คู่สมรสจำเลยที่ 3
จำเลยที่ 4
คู่สมรสจำเลยที่ 4
จำเลยที่ 5</v>
          </cell>
          <cell r="BX1268" t="str">
            <v>3-5005-00568-93-6
3-5099-01439-47-7
3-5099-01439-48-5
3-5005-00071-00-4
3-5005-00062-54-4
3-5011-00427-16-3
3-5011-00427-17-1
3-5005-00568-94-4</v>
          </cell>
          <cell r="BY1268"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8" t="str">
            <v xml:space="preserve">พบ </v>
          </cell>
          <cell r="CA1268"/>
          <cell r="CB1268"/>
          <cell r="CC1268" t="str">
            <v>ปฏิยุทธ์</v>
          </cell>
          <cell r="CD1268"/>
          <cell r="CE1268"/>
          <cell r="CF1268"/>
          <cell r="CG1268"/>
          <cell r="CH1268"/>
          <cell r="CI1268"/>
          <cell r="CJ1268"/>
          <cell r="CK1268"/>
          <cell r="CT1268"/>
          <cell r="CU1268"/>
          <cell r="CV1268"/>
          <cell r="CW1268"/>
        </row>
        <row r="1269">
          <cell r="B1269">
            <v>2761</v>
          </cell>
          <cell r="C1269">
            <v>1908</v>
          </cell>
          <cell r="D1269">
            <v>30</v>
          </cell>
          <cell r="E1269">
            <v>10</v>
          </cell>
          <cell r="F1269">
            <v>2567</v>
          </cell>
          <cell r="G1269">
            <v>800086969774</v>
          </cell>
          <cell r="H1269" t="str">
            <v>นางสาว</v>
          </cell>
          <cell r="I1269" t="str">
            <v>ปทิตตา</v>
          </cell>
          <cell r="J1269" t="str">
            <v>แก้วมูล</v>
          </cell>
          <cell r="K1269" t="str">
            <v>1-5004-00061-23-0</v>
          </cell>
          <cell r="L1269" t="str">
            <v>สามแยกสันทราย</v>
          </cell>
          <cell r="M1269" t="str">
            <v>เชียงใหม่ 1</v>
          </cell>
          <cell r="N1269">
            <v>8</v>
          </cell>
          <cell r="O1269" t="str">
            <v>สินเชื่อธนาคารประชาชน</v>
          </cell>
          <cell r="P1269" t="str">
            <v>1.บุคคลค้ำประกัน</v>
          </cell>
          <cell r="Q1269"/>
          <cell r="R1269"/>
          <cell r="S1269" t="str">
            <v>จังหวัดลำพูน</v>
          </cell>
          <cell r="T1269" t="str">
            <v>ผบE2185</v>
          </cell>
          <cell r="U1269">
            <v>2567</v>
          </cell>
          <cell r="V1269" t="str">
            <v>ผบE3108</v>
          </cell>
          <cell r="W1269">
            <v>2567</v>
          </cell>
          <cell r="X1269"/>
          <cell r="Y1269"/>
          <cell r="Z1269"/>
          <cell r="AA1269">
            <v>5</v>
          </cell>
          <cell r="AB1269">
            <v>8</v>
          </cell>
          <cell r="AC1269">
            <v>2567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t="str">
            <v>รายงานวันที่ 24 /12/2567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นางสาวปทิตตา แก้วมูล</v>
          </cell>
          <cell r="BU1269">
            <v>0</v>
          </cell>
          <cell r="BV1269" t="str">
            <v xml:space="preserve">1.นางสาวปทิตตา แก้วมูล 
2.นางสาวพิชญ์สินี เมืองใจ 
3.นางสาวศิริพร สมพานจันทร์ </v>
          </cell>
          <cell r="BW1269" t="str">
            <v>จำเลยที่ 1
จำเลยที่ 2
จำเลยที่ 3</v>
          </cell>
          <cell r="BX1269" t="str">
            <v>1-5004-00061-23-0
1-5009-00113-06-9
1-5009-00585-55-4</v>
          </cell>
          <cell r="BY1269"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9" t="str">
            <v>พบ</v>
          </cell>
          <cell r="CA1269"/>
          <cell r="CB1269"/>
          <cell r="CC1269" t="str">
            <v>ปฏิยุทธ์</v>
          </cell>
          <cell r="CD1269"/>
          <cell r="CE1269"/>
          <cell r="CF1269"/>
          <cell r="CG1269"/>
          <cell r="CH1269"/>
          <cell r="CI1269"/>
          <cell r="CJ1269"/>
          <cell r="CK1269"/>
          <cell r="CT1269"/>
          <cell r="CU1269"/>
          <cell r="CV1269"/>
          <cell r="CW1269"/>
        </row>
        <row r="1270">
          <cell r="B1270">
            <v>2762</v>
          </cell>
          <cell r="C1270">
            <v>1909</v>
          </cell>
          <cell r="D1270">
            <v>30</v>
          </cell>
          <cell r="E1270">
            <v>10</v>
          </cell>
          <cell r="F1270">
            <v>2567</v>
          </cell>
          <cell r="G1270">
            <v>800120241263</v>
          </cell>
          <cell r="H1270" t="str">
            <v>นาย</v>
          </cell>
          <cell r="I1270" t="str">
            <v>ธีรศักดิ์</v>
          </cell>
          <cell r="J1270" t="str">
            <v>ชโลทรวสุ</v>
          </cell>
          <cell r="K1270" t="str">
            <v>3-1008-00733-14-6</v>
          </cell>
          <cell r="L1270" t="str">
            <v>สามแยกสันทราย</v>
          </cell>
          <cell r="M1270" t="str">
            <v>เชียงใหม่ 1</v>
          </cell>
          <cell r="N1270">
            <v>8</v>
          </cell>
          <cell r="O1270" t="str">
            <v>ธนาคารประชาชน</v>
          </cell>
          <cell r="P1270" t="str">
            <v>1.บุคคลค้ำประกัน</v>
          </cell>
          <cell r="Q1270"/>
          <cell r="R1270"/>
          <cell r="S1270" t="str">
            <v>แขวงเชียงใหม่</v>
          </cell>
          <cell r="T1270" t="str">
            <v>ผบE4478</v>
          </cell>
          <cell r="U1270">
            <v>2567</v>
          </cell>
          <cell r="V1270" t="str">
            <v>ผบE6523</v>
          </cell>
          <cell r="W1270">
            <v>2567</v>
          </cell>
          <cell r="X1270"/>
          <cell r="Y1270"/>
          <cell r="Z1270"/>
          <cell r="AA1270">
            <v>16</v>
          </cell>
          <cell r="AB1270">
            <v>7</v>
          </cell>
          <cell r="AC1270">
            <v>2567</v>
          </cell>
          <cell r="AD1270"/>
          <cell r="AE1270"/>
          <cell r="AF1270"/>
          <cell r="AG1270"/>
          <cell r="AH1270"/>
          <cell r="AI1270"/>
          <cell r="AJ1270"/>
          <cell r="AK1270"/>
          <cell r="AL1270"/>
          <cell r="AM1270"/>
          <cell r="AN1270"/>
          <cell r="AO1270"/>
          <cell r="AP1270"/>
          <cell r="AQ1270"/>
          <cell r="AR1270"/>
          <cell r="AS1270"/>
          <cell r="AT1270"/>
          <cell r="AU1270"/>
          <cell r="AV1270"/>
          <cell r="AW1270"/>
          <cell r="AX1270"/>
          <cell r="AY1270"/>
          <cell r="AZ1270"/>
          <cell r="BA1270"/>
          <cell r="BB1270" t="str">
            <v>รายงานวันที่ 24 /12/2567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นายธีรศักดิ์ ชโลทรวสุ</v>
          </cell>
          <cell r="BU1270">
            <v>0</v>
          </cell>
          <cell r="BV1270" t="str">
            <v>1.นายธีรศักดิ์ ชโลทรวสุ
2.นางสาวศิริรัตน์ บุญเลา
3.นายอนันทวัฒ หนูอักษร</v>
          </cell>
          <cell r="BW1270" t="str">
            <v>จำเลยที่ 1
จำเลยที่ 2
คู่สมรสจำเลยที่ 2</v>
          </cell>
          <cell r="BX1270" t="str">
            <v>3-1008-00733-14-6
1-5099-00485-10-0
1-9098-00232-43-5</v>
          </cell>
          <cell r="BY1270"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70" t="str">
            <v>พบ</v>
          </cell>
          <cell r="CA1270"/>
          <cell r="CB1270"/>
          <cell r="CC1270" t="str">
            <v>ปฏิยุทธ์</v>
          </cell>
          <cell r="CD1270"/>
          <cell r="CE1270"/>
          <cell r="CF1270"/>
          <cell r="CG1270"/>
          <cell r="CH1270"/>
          <cell r="CI1270"/>
          <cell r="CJ1270"/>
          <cell r="CK1270"/>
          <cell r="CT1270"/>
          <cell r="CU1270"/>
          <cell r="CV1270"/>
          <cell r="CW1270"/>
        </row>
        <row r="1271">
          <cell r="B1271">
            <v>2763</v>
          </cell>
          <cell r="C1271">
            <v>1910</v>
          </cell>
          <cell r="D1271">
            <v>30</v>
          </cell>
          <cell r="E1271">
            <v>10</v>
          </cell>
          <cell r="F1271">
            <v>2567</v>
          </cell>
          <cell r="G1271">
            <v>800030677671</v>
          </cell>
          <cell r="H1271" t="str">
            <v>นาย</v>
          </cell>
          <cell r="I1271" t="str">
            <v>ธนากร</v>
          </cell>
          <cell r="J1271" t="str">
            <v>อุดก๋อง</v>
          </cell>
          <cell r="K1271" t="str">
            <v>1-5009-00913-78-7</v>
          </cell>
          <cell r="L1271" t="str">
            <v>แม่โจ้</v>
          </cell>
          <cell r="M1271" t="str">
            <v>เชียงใหม่ 2</v>
          </cell>
          <cell r="N1271">
            <v>8</v>
          </cell>
          <cell r="O1271" t="str">
            <v>สินเชื่อธนาคารประชาชน</v>
          </cell>
          <cell r="P1271"/>
          <cell r="Q1271"/>
          <cell r="R1271"/>
          <cell r="S1271" t="str">
            <v>แขวงเชียงใหม่</v>
          </cell>
          <cell r="T1271" t="str">
            <v>ผบ8579</v>
          </cell>
          <cell r="U1271">
            <v>2558</v>
          </cell>
          <cell r="V1271" t="str">
            <v>ผบ9359</v>
          </cell>
          <cell r="W1271">
            <v>2558</v>
          </cell>
          <cell r="X1271"/>
          <cell r="Y1271"/>
          <cell r="Z1271"/>
          <cell r="AA1271">
            <v>1</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นายธนากร อุดก๋อง</v>
          </cell>
          <cell r="BU1271">
            <v>823658010334</v>
          </cell>
          <cell r="BV1271" t="str">
            <v xml:space="preserve">1.นายธนากร อุดก๋อง
2.นางรัตนาภรณ์ อุดก๋อง
3.นางสาวณิชชาพัชญ์ ธนพรทวีโรจน์
4.นายบุญฤทธิ์ ขุนสิทธิ์
</v>
          </cell>
          <cell r="BW1271" t="str">
            <v>จำเลยที่ 1 
คู่สมรสจำเลยที่ 1
จำเลยที่ 2
จำเลยที่ 3</v>
          </cell>
          <cell r="BX1271" t="str">
            <v>1-599-00613-78-8
1-5099-00736-41-2
1-5711-00012-05-6
1-5099-00401-38-1</v>
          </cell>
          <cell r="BY1271"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1" t="str">
            <v>พบ</v>
          </cell>
          <cell r="CB1271"/>
          <cell r="CC1271" t="str">
            <v>ปฏิยุทธ์</v>
          </cell>
          <cell r="CD1271"/>
          <cell r="CE1271"/>
          <cell r="CF1271"/>
          <cell r="CK1271"/>
        </row>
        <row r="1272">
          <cell r="B1272">
            <v>2764</v>
          </cell>
          <cell r="C1272">
            <v>1911</v>
          </cell>
          <cell r="D1272">
            <v>30</v>
          </cell>
          <cell r="E1272">
            <v>10</v>
          </cell>
          <cell r="F1272">
            <v>2567</v>
          </cell>
          <cell r="G1272">
            <v>800026432735</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สินเชื่อพัฒนาองค์ชุมชน (รายบุคคล)</v>
          </cell>
          <cell r="P1272"/>
          <cell r="Q1272"/>
          <cell r="R1272"/>
          <cell r="S1272" t="str">
            <v>จังหวัดฝาง</v>
          </cell>
          <cell r="T1272" t="str">
            <v>ผบ879</v>
          </cell>
          <cell r="U1272">
            <v>2558</v>
          </cell>
          <cell r="V1272" t="str">
            <v>ผบ104</v>
          </cell>
          <cell r="W1272">
            <v>2559</v>
          </cell>
          <cell r="X1272"/>
          <cell r="Y1272"/>
          <cell r="Z1272"/>
          <cell r="AA1272">
            <v>29</v>
          </cell>
          <cell r="AB1272">
            <v>2</v>
          </cell>
          <cell r="AC1272">
            <v>2559</v>
          </cell>
          <cell r="BB1272" t="str">
            <v>รายงานวันที่ 14/11/2567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นางสุภารัตน์  โยจินา</v>
          </cell>
          <cell r="BU1272">
            <v>823858010194</v>
          </cell>
          <cell r="BV1272" t="str">
            <v>1.นางสาวสุภารัตน์ โยจินา 
2.นางสาวเนตรนรินทร์ กันธิยะ
3.นางกัลป์ยกร กันธิยะ 
4.นายยศพัฒน์ กันธิยะ</v>
          </cell>
          <cell r="BW1272" t="str">
            <v>จำเลยที่ 1
จำเลยที่ 2
จำเลยที่ 3
คู่สมรสจำเลยที่ 3</v>
          </cell>
          <cell r="BX1272" t="str">
            <v>1-5009-00034-46-1
1-5009-00015-49-1
3-5009-00808-63-2
3-5009-00808-62-4</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2" t="str">
            <v>ไม่พบ</v>
          </cell>
          <cell r="CB1272"/>
          <cell r="CC1272" t="str">
            <v>ปฏิยุทธ์</v>
          </cell>
          <cell r="CD1272"/>
          <cell r="CE1272"/>
          <cell r="CF1272"/>
          <cell r="CK1272"/>
        </row>
        <row r="1273">
          <cell r="B1273">
            <v>2765</v>
          </cell>
          <cell r="C1273">
            <v>1912</v>
          </cell>
          <cell r="D1273">
            <v>30</v>
          </cell>
          <cell r="E1273">
            <v>10</v>
          </cell>
          <cell r="F1273">
            <v>2567</v>
          </cell>
          <cell r="G1273">
            <v>800026803943</v>
          </cell>
          <cell r="H1273" t="str">
            <v>นาง</v>
          </cell>
          <cell r="I1273" t="str">
            <v xml:space="preserve">สุภารัตน์ </v>
          </cell>
          <cell r="J1273" t="str">
            <v>โยจินา</v>
          </cell>
          <cell r="K1273" t="str">
            <v>1-5009-00034-46-1</v>
          </cell>
          <cell r="L1273" t="str">
            <v>ฝาง</v>
          </cell>
          <cell r="M1273" t="str">
            <v>เชียงใหม่ 2</v>
          </cell>
          <cell r="N1273">
            <v>8</v>
          </cell>
          <cell r="O1273" t="str">
            <v>สินเชื่อธนาคารประชาชน</v>
          </cell>
          <cell r="P1273"/>
          <cell r="Q1273"/>
          <cell r="R1273"/>
          <cell r="S1273" t="str">
            <v>จังหวัดฝาง</v>
          </cell>
          <cell r="T1273" t="str">
            <v>ผบ882</v>
          </cell>
          <cell r="U1273">
            <v>2558</v>
          </cell>
          <cell r="V1273" t="str">
            <v>ผบ962</v>
          </cell>
          <cell r="W1273">
            <v>2558</v>
          </cell>
          <cell r="X1273"/>
          <cell r="Y1273"/>
          <cell r="Z1273"/>
          <cell r="AA1273">
            <v>3</v>
          </cell>
          <cell r="AB1273">
            <v>12</v>
          </cell>
          <cell r="AC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นางสุภารัตน์  โยจินา</v>
          </cell>
          <cell r="BU1273">
            <v>823858010197</v>
          </cell>
          <cell r="BV1273"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3" t="str">
            <v>จำเลยที่ 1
จำเลยที่ 2
คู่สมรสจำเลยที่ 2
จำเลยที่ 3
คู่สมรสจำเลยที่ 3</v>
          </cell>
          <cell r="BX1273" t="str">
            <v>1-5009-00034-46-1
3-5009-00815-19-1
3-5009-00815-18-3
3-5009-00713-92-5
3-8009-00474-84-7</v>
          </cell>
          <cell r="BY127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3" t="str">
            <v>พบ</v>
          </cell>
          <cell r="CB1273"/>
          <cell r="CC1273" t="str">
            <v>ปฏิยุทธ์</v>
          </cell>
          <cell r="CD1273"/>
          <cell r="CE1273"/>
          <cell r="CF1273"/>
          <cell r="CK1273"/>
        </row>
        <row r="1274">
          <cell r="B1274">
            <v>2766</v>
          </cell>
          <cell r="C1274">
            <v>1913</v>
          </cell>
          <cell r="D1274">
            <v>30</v>
          </cell>
          <cell r="E1274">
            <v>10</v>
          </cell>
          <cell r="F1274">
            <v>2567</v>
          </cell>
          <cell r="G1274">
            <v>806752007450</v>
          </cell>
          <cell r="H1274" t="str">
            <v>นาย</v>
          </cell>
          <cell r="I1274" t="str">
            <v>ธนาธิป</v>
          </cell>
          <cell r="J1274" t="str">
            <v>ทอองคำ</v>
          </cell>
          <cell r="K1274" t="str">
            <v>3-5009-00998-06-7</v>
          </cell>
          <cell r="L1274" t="str">
            <v>ฝาง</v>
          </cell>
          <cell r="M1274" t="str">
            <v>เชียงใหม่ 2</v>
          </cell>
          <cell r="N1274">
            <v>8</v>
          </cell>
          <cell r="O1274" t="str">
            <v>สินเชื่อเพื่อพัฒนากลุ่มอาชีพ</v>
          </cell>
          <cell r="P1274"/>
          <cell r="Q1274"/>
          <cell r="R1274"/>
          <cell r="S1274" t="str">
            <v>จังหวัดฝาง</v>
          </cell>
          <cell r="T1274" t="str">
            <v>ผบ746</v>
          </cell>
          <cell r="U1274">
            <v>2558</v>
          </cell>
          <cell r="V1274" t="str">
            <v>ผบ972</v>
          </cell>
          <cell r="W1274">
            <v>2558</v>
          </cell>
          <cell r="X1274">
            <v>9</v>
          </cell>
          <cell r="Y1274">
            <v>12</v>
          </cell>
          <cell r="Z1274">
            <v>2558</v>
          </cell>
          <cell r="AA1274"/>
          <cell r="AB1274"/>
          <cell r="AC1274"/>
          <cell r="BB1274" t="str">
            <v>รายงานวันที่ 25/12/2567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นายธนาธิป ทอองคำ</v>
          </cell>
          <cell r="BU1274">
            <v>883858010227</v>
          </cell>
          <cell r="BV1274"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4"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4" t="str">
            <v>3-5009-00998-06-7
3-5009-00998-12-1
3-5009-00629-27-4
3-5009-00411-29-5
3-5009-00061-56-1
3-5009-00995-84-0
3-6499-00076-98-1
3-5009-01062-62-6
3-5009-00328-88-6
3-1009-00915-51-3</v>
          </cell>
          <cell r="BY1274"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4" t="str">
            <v>พบ</v>
          </cell>
          <cell r="CB1274"/>
          <cell r="CC1274" t="str">
            <v>ปฏิยุทธ์</v>
          </cell>
          <cell r="CD1274"/>
          <cell r="CE1274"/>
          <cell r="CF1274"/>
          <cell r="CK1274"/>
        </row>
        <row r="1275">
          <cell r="B1275">
            <v>2767</v>
          </cell>
          <cell r="C1275">
            <v>1914</v>
          </cell>
          <cell r="D1275">
            <v>30</v>
          </cell>
          <cell r="E1275">
            <v>10</v>
          </cell>
          <cell r="F1275">
            <v>2567</v>
          </cell>
          <cell r="G1275">
            <v>800008705942</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สินเชื่อเพื่อพัฒนากลุ่มอาชีพ</v>
          </cell>
          <cell r="P1275"/>
          <cell r="Q1275"/>
          <cell r="R1275"/>
          <cell r="S1275" t="str">
            <v>จังหวัดฝาง</v>
          </cell>
          <cell r="T1275" t="str">
            <v>ผบ754</v>
          </cell>
          <cell r="U1275">
            <v>2558</v>
          </cell>
          <cell r="V1275" t="str">
            <v>ผบ979</v>
          </cell>
          <cell r="W1275">
            <v>2558</v>
          </cell>
          <cell r="X1275">
            <v>9</v>
          </cell>
          <cell r="Y1275">
            <v>12</v>
          </cell>
          <cell r="Z1275">
            <v>2558</v>
          </cell>
          <cell r="AA1275"/>
          <cell r="AB1275"/>
          <cell r="AC1275"/>
          <cell r="BB1275" t="str">
            <v>รายงานวันที่ 25/12/2567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นางพัฒนรัตน์ อยู่สุขศรี</v>
          </cell>
          <cell r="BU1275">
            <v>823858010228</v>
          </cell>
          <cell r="BV1275"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5" t="str">
            <v>จำเลยที่ 1
จำเลยที่ 2
จำเลยที่ 3
จำเลยที่ 4
คู่สมรสจำเลยที่ 4
จำเลยที่ 5
คู่สมรสจำเลยที่ 5
จำเลยที่ 6
คู่สมรสจำเลยที่ 6</v>
          </cell>
          <cell r="BX1275" t="str">
            <v>3-5009-0629-27-4
3-6499-00076-98-1
3-1009-00915-51-3
3-5009-00998-06-7
3-5009-00998-12-1
3-5009-00061-56-1
3-5009-00995-84-0
3-5009-01062-62-6
3-5009-00328-88-6</v>
          </cell>
          <cell r="BY1275"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5" t="str">
            <v>พบ</v>
          </cell>
          <cell r="CB1275"/>
          <cell r="CC1275" t="str">
            <v>ปฏิยุทธ์</v>
          </cell>
          <cell r="CD1275"/>
          <cell r="CE1275"/>
          <cell r="CF1275"/>
          <cell r="CK1275"/>
        </row>
        <row r="1276">
          <cell r="B1276">
            <v>2768</v>
          </cell>
          <cell r="C1276">
            <v>1915</v>
          </cell>
          <cell r="D1276">
            <v>30</v>
          </cell>
          <cell r="E1276">
            <v>10</v>
          </cell>
          <cell r="F1276">
            <v>2567</v>
          </cell>
          <cell r="G1276">
            <v>800030025756</v>
          </cell>
          <cell r="H1276" t="str">
            <v>นาง</v>
          </cell>
          <cell r="I1276" t="str">
            <v>พัฒนรัตน์</v>
          </cell>
          <cell r="J1276" t="str">
            <v>อยู่สุขศรี</v>
          </cell>
          <cell r="K1276" t="str">
            <v>3-5009-00629-27-4</v>
          </cell>
          <cell r="L1276" t="str">
            <v>ฝาง</v>
          </cell>
          <cell r="M1276" t="str">
            <v>เชียงใหม่ 2</v>
          </cell>
          <cell r="N1276">
            <v>8</v>
          </cell>
          <cell r="O1276" t="str">
            <v>สินเชื่อสวัสดิการ</v>
          </cell>
          <cell r="P1276"/>
          <cell r="Q1276"/>
          <cell r="R1276"/>
          <cell r="S1276" t="str">
            <v>จังหวัดฝาง</v>
          </cell>
          <cell r="T1276" t="str">
            <v>ผบ748</v>
          </cell>
          <cell r="U1276">
            <v>2558</v>
          </cell>
          <cell r="V1276" t="str">
            <v>ผบ974</v>
          </cell>
          <cell r="W1276">
            <v>2558</v>
          </cell>
          <cell r="X1276">
            <v>9</v>
          </cell>
          <cell r="Y1276">
            <v>12</v>
          </cell>
          <cell r="Z1276">
            <v>2558</v>
          </cell>
          <cell r="AA1276"/>
          <cell r="AB1276"/>
          <cell r="AC1276"/>
          <cell r="BB1276" t="str">
            <v>รายงานวันที่ 14/11/2567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นางพัฒนรัตน์ อยู่สุขศรี</v>
          </cell>
          <cell r="BU1276">
            <v>823858010229</v>
          </cell>
          <cell r="BV1276" t="str">
            <v>1.นางพัฒน อยู่สุขศรี
2.นางอารีย์ ศิริบูลย์ 
3.นายเฉลิมชัย ศิริบูลย์</v>
          </cell>
          <cell r="BW1276" t="str">
            <v>จำเลยที่ 1
จำเลยที่ 2
คู่สมรสจำเลยที่ 2</v>
          </cell>
          <cell r="BX1276" t="str">
            <v>3-5009-00629-27-4
3-5009-00061-56-1
3-5009-00995-84-0</v>
          </cell>
          <cell r="BY1276"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6" t="str">
            <v>ไม่พบ</v>
          </cell>
          <cell r="CB1276"/>
          <cell r="CC1276" t="str">
            <v>ปฏิยุทธ์</v>
          </cell>
          <cell r="CD1276"/>
          <cell r="CE1276"/>
          <cell r="CF1276"/>
          <cell r="CK1276"/>
        </row>
        <row r="1277">
          <cell r="B1277">
            <v>2769</v>
          </cell>
          <cell r="C1277">
            <v>1916</v>
          </cell>
          <cell r="D1277">
            <v>30</v>
          </cell>
          <cell r="E1277">
            <v>10</v>
          </cell>
          <cell r="F1277">
            <v>2567</v>
          </cell>
          <cell r="G1277">
            <v>800034607989</v>
          </cell>
          <cell r="H1277" t="str">
            <v>นาย</v>
          </cell>
          <cell r="I1277" t="str">
            <v>จำรูญ</v>
          </cell>
          <cell r="J1277" t="str">
            <v>บัวลาแก้ว</v>
          </cell>
          <cell r="K1277" t="str">
            <v>3-5009-00852-42-9</v>
          </cell>
          <cell r="L1277" t="str">
            <v>ไชยปราการ</v>
          </cell>
          <cell r="M1277" t="str">
            <v>เชียงใหม่ 2</v>
          </cell>
          <cell r="N1277">
            <v>8</v>
          </cell>
          <cell r="O1277" t="str">
            <v>สินเชื่อธนาคารประชาชน</v>
          </cell>
          <cell r="P1277"/>
          <cell r="Q1277"/>
          <cell r="R1277"/>
          <cell r="S1277" t="str">
            <v>จังหวัดฝาง</v>
          </cell>
          <cell r="T1277" t="str">
            <v>ผบ849</v>
          </cell>
          <cell r="U1277">
            <v>2558</v>
          </cell>
          <cell r="V1277" t="str">
            <v>ผบ983</v>
          </cell>
          <cell r="W1277">
            <v>2558</v>
          </cell>
          <cell r="X1277"/>
          <cell r="Y1277"/>
          <cell r="Z1277"/>
          <cell r="AA1277">
            <v>9</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นายจำรูญ บัวลาแก้ว</v>
          </cell>
          <cell r="BU1277">
            <v>823859010402</v>
          </cell>
          <cell r="BV1277" t="str">
            <v>1.นายจำรูญ บัวลาแก้ว
2.นายสุรเชษฐ ศรีเพ็ญ</v>
          </cell>
          <cell r="BW1277" t="str">
            <v>จำเลยที่ 1
จำเลยที่ 2</v>
          </cell>
          <cell r="BX1277" t="str">
            <v>3-5009-00852-42-9
3-5009-00300-86-8</v>
          </cell>
          <cell r="BY1277" t="str">
            <v>-ไม่พบว่ามีกรรมสิทธิ์ในที่ดิน อ.ฝาง จ.เชียงใหม่
-ไม่พบว่ามีกรรมสิทธิ์ในที่ดิน อ.ฝาง จ.เชียงใหม่</v>
          </cell>
          <cell r="BZ1277" t="str">
            <v>ไม่พบ</v>
          </cell>
          <cell r="CB1277"/>
          <cell r="CC1277" t="str">
            <v>ปฏิยุทธ์</v>
          </cell>
          <cell r="CD1277"/>
          <cell r="CE1277"/>
          <cell r="CF1277"/>
          <cell r="CK1277"/>
        </row>
        <row r="1278">
          <cell r="B1278">
            <v>2770</v>
          </cell>
          <cell r="C1278">
            <v>1917</v>
          </cell>
          <cell r="D1278">
            <v>30</v>
          </cell>
          <cell r="E1278">
            <v>10</v>
          </cell>
          <cell r="F1278">
            <v>2567</v>
          </cell>
          <cell r="G1278">
            <v>800041584171</v>
          </cell>
          <cell r="H1278" t="str">
            <v>นาย</v>
          </cell>
          <cell r="I1278" t="str">
            <v>สานิตย์</v>
          </cell>
          <cell r="J1278" t="str">
            <v>คำปัญญา</v>
          </cell>
          <cell r="K1278" t="str">
            <v>1-5099-00917-35-2</v>
          </cell>
          <cell r="L1278" t="str">
            <v>แม่โจ้</v>
          </cell>
          <cell r="M1278" t="str">
            <v>เชียงใหม่ 2</v>
          </cell>
          <cell r="N1278">
            <v>8</v>
          </cell>
          <cell r="O1278" t="str">
            <v>สินเชื่อธนาคารประชาชน</v>
          </cell>
          <cell r="P1278"/>
          <cell r="Q1278"/>
          <cell r="R1278"/>
          <cell r="S1278" t="str">
            <v>แขวงเชียงใหม่</v>
          </cell>
          <cell r="T1278" t="str">
            <v>ผบ7635</v>
          </cell>
          <cell r="U1278">
            <v>2558</v>
          </cell>
          <cell r="V1278" t="str">
            <v>ผบ9733</v>
          </cell>
          <cell r="W1278">
            <v>2558</v>
          </cell>
          <cell r="X1278"/>
          <cell r="Y1278"/>
          <cell r="Z1278"/>
          <cell r="AA1278">
            <v>14</v>
          </cell>
          <cell r="AB1278">
            <v>12</v>
          </cell>
          <cell r="AC1278">
            <v>2558</v>
          </cell>
          <cell r="BB1278" t="str">
            <v>รายงานวันที่ 25/12/2567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นายสานิตย์ คำปัญญา</v>
          </cell>
          <cell r="BU1278">
            <v>823658010301</v>
          </cell>
          <cell r="BV1278" t="str">
            <v>1.นายสานิตย์ คำปัญญา
2.นางสาวกาญจนา ดีระวนิช
3.นางสาวนิตยา หวลอารมณ์
4.นายนรา กล้าจริง
5.นายพร้อมพงค์ ขอดแก้ว</v>
          </cell>
          <cell r="BW1278" t="str">
            <v>จำเลยที่ 1
จำเลยที่ 2
จำเลยที่ 3
คู่สมรสเก่าจำเลยที่ 3
คุ่สมรสใหม่จำเลยที่ 3</v>
          </cell>
          <cell r="BX1278" t="str">
            <v>1-5099-00917-35-2
1-5603-00182-49-3
1-5602-00014-71-8
3-5006-00310-33-7
1-5099-00256-37-2</v>
          </cell>
          <cell r="BY1278"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8" t="str">
            <v>พบ</v>
          </cell>
          <cell r="CB1278"/>
          <cell r="CC1278" t="str">
            <v>ปฏิยุทธ์</v>
          </cell>
          <cell r="CD1278"/>
          <cell r="CE1278"/>
          <cell r="CF1278"/>
          <cell r="CK1278"/>
        </row>
        <row r="1279">
          <cell r="B1279">
            <v>2771</v>
          </cell>
          <cell r="C1279">
            <v>1918</v>
          </cell>
          <cell r="D1279">
            <v>30</v>
          </cell>
          <cell r="E1279">
            <v>10</v>
          </cell>
          <cell r="F1279">
            <v>2567</v>
          </cell>
          <cell r="G1279">
            <v>800023586244</v>
          </cell>
          <cell r="H1279" t="str">
            <v>นางสาว</v>
          </cell>
          <cell r="I1279" t="str">
            <v xml:space="preserve">สุจิตรา </v>
          </cell>
          <cell r="J1279" t="str">
            <v>สุจารี</v>
          </cell>
          <cell r="K1279" t="str">
            <v>3-5006-00014-81-7</v>
          </cell>
          <cell r="L1279" t="str">
            <v>ดอยะเก็ด</v>
          </cell>
          <cell r="M1279" t="str">
            <v>เชียงใหม่ 2</v>
          </cell>
          <cell r="N1279">
            <v>8</v>
          </cell>
          <cell r="O1279" t="str">
            <v>สินเชื่อธนาคารประชาชน</v>
          </cell>
          <cell r="P1279"/>
          <cell r="Q1279"/>
          <cell r="R1279"/>
          <cell r="S1279" t="str">
            <v>แขวงเชียงใหม่</v>
          </cell>
          <cell r="T1279" t="str">
            <v>ผบ8923</v>
          </cell>
          <cell r="U1279">
            <v>2558</v>
          </cell>
          <cell r="V1279" t="str">
            <v>ผบ9778</v>
          </cell>
          <cell r="W1279">
            <v>2558</v>
          </cell>
          <cell r="X1279"/>
          <cell r="Y1279"/>
          <cell r="Z1279"/>
          <cell r="AA1279">
            <v>14</v>
          </cell>
          <cell r="AB1279">
            <v>12</v>
          </cell>
          <cell r="AC1279">
            <v>2558</v>
          </cell>
          <cell r="BB1279" t="str">
            <v>รายงานวันที่ 14/11/2567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นางสาวสุจิตรา  สุจารี</v>
          </cell>
          <cell r="BU1279">
            <v>823658010296</v>
          </cell>
          <cell r="BV1279" t="str">
            <v>1นางสาวสุจิตรา สุจารี 
2.นายเจษฎา บุญเลิศ
3.พลฯเกษม ชัยสุรินทร์</v>
          </cell>
          <cell r="BW1279" t="str">
            <v>จำเลยที่ 1
คู่สมรสจำเลยที่ 1
จำเลยที่ 2</v>
          </cell>
          <cell r="BX1279" t="str">
            <v>3-5005-00014-81-7
3-5005-00051-86-1
3-5802-00016-19-9</v>
          </cell>
          <cell r="BY1279"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9" t="str">
            <v>ไม่พบ</v>
          </cell>
          <cell r="CB1279"/>
          <cell r="CC1279" t="str">
            <v>ปฏิยุทธ์</v>
          </cell>
          <cell r="CD1279"/>
          <cell r="CE1279"/>
          <cell r="CF1279"/>
          <cell r="CK1279"/>
        </row>
        <row r="1280">
          <cell r="B1280">
            <v>2772</v>
          </cell>
          <cell r="C1280">
            <v>1919</v>
          </cell>
          <cell r="D1280">
            <v>30</v>
          </cell>
          <cell r="E1280">
            <v>10</v>
          </cell>
          <cell r="F1280">
            <v>2567</v>
          </cell>
          <cell r="G1280">
            <v>800039159127</v>
          </cell>
          <cell r="H1280" t="str">
            <v>นางสาว</v>
          </cell>
          <cell r="I1280" t="str">
            <v>สุพรรณี</v>
          </cell>
          <cell r="J1280" t="str">
            <v>ดวงศรี</v>
          </cell>
          <cell r="K1280" t="str">
            <v>1-5011-00064-53-6</v>
          </cell>
          <cell r="L1280" t="str">
            <v>แม่โจ้</v>
          </cell>
          <cell r="M1280" t="str">
            <v>เชียงใหม่ 2</v>
          </cell>
          <cell r="N1280">
            <v>8</v>
          </cell>
          <cell r="O1280" t="str">
            <v>สินเชื่อธนาคารประชาชน</v>
          </cell>
          <cell r="P1280"/>
          <cell r="Q1280"/>
          <cell r="R1280"/>
          <cell r="S1280" t="str">
            <v>แขวงเชียงใหม่</v>
          </cell>
          <cell r="T1280" t="str">
            <v>ผบ8924</v>
          </cell>
          <cell r="U1280">
            <v>2558</v>
          </cell>
          <cell r="V1280" t="str">
            <v>ผบ9767</v>
          </cell>
          <cell r="W1280">
            <v>2558</v>
          </cell>
          <cell r="X1280"/>
          <cell r="Y1280"/>
          <cell r="Z1280"/>
          <cell r="AA1280">
            <v>14</v>
          </cell>
          <cell r="AB1280">
            <v>12</v>
          </cell>
          <cell r="AC1280">
            <v>2558</v>
          </cell>
          <cell r="BB1280" t="str">
            <v>รายงานวันที่ 26/12/2567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นางสาวสุพรรณี ดวงศรี</v>
          </cell>
          <cell r="BU1280">
            <v>823658010294</v>
          </cell>
          <cell r="BV1280"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80" t="str">
            <v xml:space="preserve">จำเลยที่ 1
คู่สมรสจำเลยที่ 1
จำเลยที่ 2
คู่สมรสจำเลยที่ 2
จำเลยที่ 3
คู่สมรสจำเลยที่ 3
</v>
          </cell>
          <cell r="BX1280" t="str">
            <v>1-5011-00064-53-6
1-5006-00009-01-1
1-5006-00005-07-4
1-5006-00010-13-2
1-5007-00117-95-8
1-5007-00091-80-1</v>
          </cell>
          <cell r="BY1280"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80" t="str">
            <v>พบ</v>
          </cell>
          <cell r="CB1280"/>
          <cell r="CC1280" t="str">
            <v>ปฏิยุทธ์</v>
          </cell>
          <cell r="CD1280"/>
          <cell r="CE1280"/>
          <cell r="CF1280"/>
          <cell r="CK1280"/>
        </row>
        <row r="1281">
          <cell r="B1281">
            <v>2773</v>
          </cell>
          <cell r="C1281">
            <v>1920</v>
          </cell>
          <cell r="D1281">
            <v>30</v>
          </cell>
          <cell r="E1281">
            <v>10</v>
          </cell>
          <cell r="F1281">
            <v>2567</v>
          </cell>
          <cell r="G1281">
            <v>800023683256</v>
          </cell>
          <cell r="H1281" t="str">
            <v>นาย</v>
          </cell>
          <cell r="I1281" t="str">
            <v>กฤษณ์</v>
          </cell>
          <cell r="J1281" t="str">
            <v>เติมศรี</v>
          </cell>
          <cell r="K1281" t="str">
            <v>3-1017-01311-96-1</v>
          </cell>
          <cell r="L1281" t="str">
            <v>แม่โจ้</v>
          </cell>
          <cell r="M1281" t="str">
            <v>เชียงใหม่ 2</v>
          </cell>
          <cell r="N1281">
            <v>8</v>
          </cell>
          <cell r="O1281" t="str">
            <v>สินเชื่อธนาคารประชาชน</v>
          </cell>
          <cell r="P1281"/>
          <cell r="Q1281"/>
          <cell r="R1281"/>
          <cell r="S1281" t="str">
            <v>แขวงเชียงใหม่</v>
          </cell>
          <cell r="T1281" t="str">
            <v>ผบ7634</v>
          </cell>
          <cell r="U1281">
            <v>2558</v>
          </cell>
          <cell r="V1281" t="str">
            <v>ผบ9814</v>
          </cell>
          <cell r="W1281">
            <v>2558</v>
          </cell>
          <cell r="X1281">
            <v>15</v>
          </cell>
          <cell r="Y1281">
            <v>12</v>
          </cell>
          <cell r="Z1281">
            <v>2558</v>
          </cell>
          <cell r="AA1281"/>
          <cell r="AB1281"/>
          <cell r="AC1281"/>
          <cell r="BB1281" t="str">
            <v>นายงานวันที่ 25/12/2567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นายกฤษณ์ เติมศรี</v>
          </cell>
          <cell r="BU1281">
            <v>823658010320</v>
          </cell>
          <cell r="BV1281" t="str">
            <v>1.นายกฤษณ์ เติมศรี
2.นางสาวพัตร์พิมล เชื้อสาวัตถี
3.นายกาญจน์ รอดวิจิตร
4.นางสาวรวินทร์กาญจน์  ไชยพรหม</v>
          </cell>
          <cell r="BW1281" t="str">
            <v>จำเลยที่ 1
จำเลยที่ 2
จำเลยที่ 3
คู่สมรสจำเลยที่ 3</v>
          </cell>
          <cell r="BX1281" t="str">
            <v>3-1017-01311-96-1
3-3604-00644-59-4
3-1206-00327-27-6
1-5099-00896-84-3</v>
          </cell>
          <cell r="BY1281"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1" t="str">
            <v>พบ</v>
          </cell>
          <cell r="CB1281"/>
          <cell r="CC1281" t="str">
            <v>ปฏิยุทธ์</v>
          </cell>
          <cell r="CD1281"/>
          <cell r="CE1281"/>
          <cell r="CF1281"/>
          <cell r="CK1281"/>
        </row>
        <row r="1282">
          <cell r="B1282">
            <v>2774</v>
          </cell>
          <cell r="C1282">
            <v>1921</v>
          </cell>
          <cell r="D1282">
            <v>30</v>
          </cell>
          <cell r="E1282">
            <v>10</v>
          </cell>
          <cell r="F1282">
            <v>2567</v>
          </cell>
          <cell r="G1282">
            <v>800015584876</v>
          </cell>
          <cell r="H1282" t="str">
            <v>นางสาว</v>
          </cell>
          <cell r="I1282" t="str">
            <v>สุพิศ</v>
          </cell>
          <cell r="J1282" t="str">
            <v>มณีจอม</v>
          </cell>
          <cell r="K1282" t="str">
            <v>5-5005-00023-70-7</v>
          </cell>
          <cell r="L1282" t="str">
            <v>ดอยสะเก็ด</v>
          </cell>
          <cell r="M1282" t="str">
            <v>เชียงใหม่ 2</v>
          </cell>
          <cell r="N1282">
            <v>8</v>
          </cell>
          <cell r="O1282" t="str">
            <v>สินเชื่อธนาคารประชาชน</v>
          </cell>
          <cell r="P1282"/>
          <cell r="Q1282"/>
          <cell r="R1282"/>
          <cell r="S1282" t="str">
            <v>แขวงเชียงใหม่</v>
          </cell>
          <cell r="T1282" t="str">
            <v>ผบ8881</v>
          </cell>
          <cell r="U1282">
            <v>2558</v>
          </cell>
          <cell r="V1282" t="str">
            <v>ผบ10114</v>
          </cell>
          <cell r="W1282">
            <v>2558</v>
          </cell>
          <cell r="X1282">
            <v>22</v>
          </cell>
          <cell r="Y1282">
            <v>12</v>
          </cell>
          <cell r="Z1282">
            <v>2558</v>
          </cell>
          <cell r="AA1282"/>
          <cell r="AB1282"/>
          <cell r="AC1282"/>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นางสาวสุพิศ มณีจอม</v>
          </cell>
          <cell r="BU1282">
            <v>823658010288</v>
          </cell>
          <cell r="BV1282" t="str">
            <v xml:space="preserve">1.นางสาวสุพิศ มณีจอม 
2.นายสมัย สิทธิปัญญา
3.นางศรีลา ศรีสุวรรณ </v>
          </cell>
          <cell r="BW1282" t="str">
            <v>จำเลยที่ 1
จำเลยที่ 2
จำเลยที่ 3</v>
          </cell>
          <cell r="BX1282" t="str">
            <v xml:space="preserve">5-5005-00023-70-7
3-5005-00338-53-1
3-5005-00032-97-1
</v>
          </cell>
          <cell r="BY1282"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2" t="str">
            <v>ไม่พบ</v>
          </cell>
          <cell r="CB1282"/>
          <cell r="CC1282" t="str">
            <v>ปฏิยุทธ์</v>
          </cell>
          <cell r="CD1282"/>
          <cell r="CE1282"/>
          <cell r="CF1282"/>
          <cell r="CK1282"/>
        </row>
        <row r="1283">
          <cell r="B1283">
            <v>2775</v>
          </cell>
          <cell r="C1283">
            <v>1922</v>
          </cell>
          <cell r="D1283">
            <v>30</v>
          </cell>
          <cell r="E1283">
            <v>10</v>
          </cell>
          <cell r="F1283">
            <v>2567</v>
          </cell>
          <cell r="G1283">
            <v>800025523161</v>
          </cell>
          <cell r="H1283" t="str">
            <v>นาย</v>
          </cell>
          <cell r="I1283" t="str">
            <v>จำนงค์</v>
          </cell>
          <cell r="J1283" t="str">
            <v>บุญรัตน์</v>
          </cell>
          <cell r="K1283" t="str">
            <v>3-5104-00339-21-8</v>
          </cell>
          <cell r="L1283" t="str">
            <v>ไชยปราการ</v>
          </cell>
          <cell r="M1283" t="str">
            <v>เชียงใหม่ 2</v>
          </cell>
          <cell r="N1283">
            <v>8</v>
          </cell>
          <cell r="O1283" t="str">
            <v>สินเชื่อธนาคารประชาชน</v>
          </cell>
          <cell r="P1283"/>
          <cell r="Q1283"/>
          <cell r="R1283"/>
          <cell r="S1283" t="str">
            <v>แขวงเชียงใหม่</v>
          </cell>
          <cell r="T1283" t="str">
            <v>ผบ8502</v>
          </cell>
          <cell r="U1283">
            <v>2558</v>
          </cell>
          <cell r="V1283" t="str">
            <v>ผบ10182</v>
          </cell>
          <cell r="W1283">
            <v>2558</v>
          </cell>
          <cell r="X1283"/>
          <cell r="Y1283"/>
          <cell r="Z1283"/>
          <cell r="AA1283">
            <v>23</v>
          </cell>
          <cell r="AB1283">
            <v>12</v>
          </cell>
          <cell r="AC1283">
            <v>2558</v>
          </cell>
          <cell r="BB1283" t="str">
            <v>รายงานวันที่ 14/11/2567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นายจำนงค์ บุญรัตน์</v>
          </cell>
          <cell r="BU1283">
            <v>0</v>
          </cell>
          <cell r="BV1283" t="str">
            <v>1.นายจำนงค์ บุญรัตน์
2.นางนวลจันทร์ บุญรัตน์
3.นายชาตรี บุญรัตน์
4.นายสรายุทธ จันต๊ะดุก
5.นางสาวจิตราพร หมื่นใจ</v>
          </cell>
          <cell r="BW1283" t="str">
            <v>จำเลยที่ 1
จำเลยที่ 2
คู่สมรสจำเลยที่ 2
จำเลยที่ 3
คู่สมรสจำเลยที่ 3</v>
          </cell>
          <cell r="BX1283" t="str">
            <v>3-5104-00339-21-8
3-5899-00055-84-5
3-5899-00055-86-1
3-5102-00253-50-6
1-5099-00095-28-0</v>
          </cell>
          <cell r="BY1283"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3" t="str">
            <v>ไม่พบ</v>
          </cell>
          <cell r="CB1283"/>
          <cell r="CC1283" t="str">
            <v>ปฏิยุทธ์</v>
          </cell>
          <cell r="CD1283"/>
          <cell r="CE1283"/>
          <cell r="CF1283"/>
          <cell r="CK1283"/>
        </row>
        <row r="1284">
          <cell r="B1284">
            <v>2776</v>
          </cell>
          <cell r="C1284">
            <v>1923</v>
          </cell>
          <cell r="D1284">
            <v>30</v>
          </cell>
          <cell r="E1284">
            <v>10</v>
          </cell>
          <cell r="F1284">
            <v>2567</v>
          </cell>
          <cell r="G1284">
            <v>800025523120</v>
          </cell>
          <cell r="H1284" t="str">
            <v>นาย</v>
          </cell>
          <cell r="I1284" t="str">
            <v>สรายุทธ</v>
          </cell>
          <cell r="J1284" t="str">
            <v>จันต๊ะดุก</v>
          </cell>
          <cell r="K1284" t="str">
            <v>3-5102-00253-50-6</v>
          </cell>
          <cell r="L1284" t="str">
            <v>ไชยปราการ</v>
          </cell>
          <cell r="M1284" t="str">
            <v>เชียงใหม่ 2</v>
          </cell>
          <cell r="N1284">
            <v>8</v>
          </cell>
          <cell r="O1284" t="str">
            <v>สินเชื่อธนาคารประชาชน</v>
          </cell>
          <cell r="P1284"/>
          <cell r="Q1284"/>
          <cell r="R1284"/>
          <cell r="S1284" t="str">
            <v>แขวงเชียงใหม่</v>
          </cell>
          <cell r="T1284" t="str">
            <v>ผบ8509</v>
          </cell>
          <cell r="U1284">
            <v>2558</v>
          </cell>
          <cell r="V1284" t="str">
            <v>ผบ10173</v>
          </cell>
          <cell r="W1284">
            <v>2558</v>
          </cell>
          <cell r="X1284"/>
          <cell r="Y1284"/>
          <cell r="Z1284"/>
          <cell r="AA1284">
            <v>23</v>
          </cell>
          <cell r="AB1284">
            <v>12</v>
          </cell>
          <cell r="AC1284">
            <v>2558</v>
          </cell>
          <cell r="BB1284" t="str">
            <v>รายงานวันที่ 14/11/2567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นายสรายุทธ จันต๊ะดุก</v>
          </cell>
          <cell r="BU1284">
            <v>823858010205</v>
          </cell>
          <cell r="BV1284" t="str">
            <v>1.นายสรายุทธ จันต๊ะดุก
2.นางสาวจิตราพร หมื่นใจ
3.นายจำนงค์ บุญรัตน์
4.นางนวลจันทร์ บุญรัตน์
5.นายชาตรี บุญรัตน์</v>
          </cell>
          <cell r="BW1284" t="str">
            <v xml:space="preserve">จำเลยที่ 1
คู่สมรสจำเลยที่ 1
จำเลยที่ 2
จำเลยที่ 3
คู่สมรสจำเลยที่ 3
</v>
          </cell>
          <cell r="BX1284" t="str">
            <v>3-5102-00253-50-6
1-5099-00095-28-0
3-5104-00339-21-8
3-5899-00055-84-5
3-5899-00055-86-1</v>
          </cell>
          <cell r="BY128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4" t="str">
            <v>ไม่พบ</v>
          </cell>
          <cell r="CB1284"/>
          <cell r="CC1284" t="str">
            <v>ปฏิยุทธ์</v>
          </cell>
          <cell r="CD1284"/>
          <cell r="CE1284"/>
          <cell r="CF1284"/>
          <cell r="CK1284"/>
        </row>
        <row r="1285">
          <cell r="B1285">
            <v>2777</v>
          </cell>
          <cell r="C1285">
            <v>1924</v>
          </cell>
          <cell r="D1285">
            <v>30</v>
          </cell>
          <cell r="E1285">
            <v>10</v>
          </cell>
          <cell r="F1285">
            <v>2567</v>
          </cell>
          <cell r="G1285">
            <v>800031056644</v>
          </cell>
          <cell r="H1285" t="str">
            <v>นางสาว</v>
          </cell>
          <cell r="I1285" t="str">
            <v>สุกัญญา</v>
          </cell>
          <cell r="J1285" t="str">
            <v>เดชารักษา</v>
          </cell>
          <cell r="K1285" t="str">
            <v>1-5009-00072-12-5</v>
          </cell>
          <cell r="L1285" t="str">
            <v>ฝาง</v>
          </cell>
          <cell r="M1285" t="str">
            <v>เชียงใหม่ 2</v>
          </cell>
          <cell r="N1285">
            <v>8</v>
          </cell>
          <cell r="O1285" t="str">
            <v>สินเชื่อธนาคารประชาชน</v>
          </cell>
          <cell r="P1285"/>
          <cell r="Q1285"/>
          <cell r="R1285"/>
          <cell r="S1285" t="str">
            <v>จังหวัดฝาง</v>
          </cell>
          <cell r="T1285" t="str">
            <v>ผบ168</v>
          </cell>
          <cell r="U1285">
            <v>2558</v>
          </cell>
          <cell r="V1285" t="str">
            <v>ผบ330</v>
          </cell>
          <cell r="W1285">
            <v>2558</v>
          </cell>
          <cell r="X1285"/>
          <cell r="Y1285"/>
          <cell r="Z1285"/>
          <cell r="AA1285">
            <v>13</v>
          </cell>
          <cell r="AB1285">
            <v>7</v>
          </cell>
          <cell r="AC1285">
            <v>2558</v>
          </cell>
          <cell r="BB1285" t="str">
            <v>รายงานวันที่ 25/12/2567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นางสาวสุกัญญา เดชารักษา</v>
          </cell>
          <cell r="BU1285">
            <v>823858010101</v>
          </cell>
          <cell r="BV1285" t="str">
            <v>1.นางสาวสุกัญญา เดชรักษา
2.นางสาวรินดา แลลับฟ้า
3.นายศรัณยู อัตมะ
4.นางเจนจิรา กาวี
5.นายสมพร กาวี</v>
          </cell>
          <cell r="BW1285" t="str">
            <v>จำเลยที่ 1
จำเลยที่ 2
คู่สมรสจำเลยที่ 2
จำเลยที่ 3
คู่สมรสจำเลยที่ 3</v>
          </cell>
          <cell r="BX1285" t="str">
            <v>1-5009-00072-12-5
3-5009-00811-77-3
3-5009-00804-72-6
2-3301-00021-53-4
3-5009-00714-88-3</v>
          </cell>
          <cell r="BY1285"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5" t="str">
            <v>พบ</v>
          </cell>
          <cell r="CB1285"/>
          <cell r="CC1285" t="str">
            <v>ปฏิยุทธ์</v>
          </cell>
          <cell r="CD1285"/>
          <cell r="CE1285"/>
          <cell r="CF1285"/>
          <cell r="CK1285"/>
        </row>
        <row r="1286">
          <cell r="B1286">
            <v>2778</v>
          </cell>
          <cell r="C1286">
            <v>1925</v>
          </cell>
          <cell r="D1286">
            <v>30</v>
          </cell>
          <cell r="E1286">
            <v>10</v>
          </cell>
          <cell r="F1286">
            <v>2567</v>
          </cell>
          <cell r="G1286">
            <v>800033897920</v>
          </cell>
          <cell r="H1286" t="str">
            <v>นาง</v>
          </cell>
          <cell r="I1286" t="str">
            <v>ศิริกาญจน์</v>
          </cell>
          <cell r="J1286" t="str">
            <v>ลิ้มประเสริฐ</v>
          </cell>
          <cell r="K1286" t="str">
            <v>3-5009-00168-11-1</v>
          </cell>
          <cell r="L1286" t="str">
            <v>ไชยปราการ</v>
          </cell>
          <cell r="M1286" t="str">
            <v>เชียงใหม่ 2</v>
          </cell>
          <cell r="N1286">
            <v>8</v>
          </cell>
          <cell r="O1286" t="str">
            <v>สินเชื่อธนาคารประชาชน</v>
          </cell>
          <cell r="P1286"/>
          <cell r="Q1286"/>
          <cell r="R1286"/>
          <cell r="S1286" t="str">
            <v>จังหวัดฝาง</v>
          </cell>
          <cell r="T1286" t="str">
            <v>ผบ835</v>
          </cell>
          <cell r="U1286">
            <v>2558</v>
          </cell>
          <cell r="V1286" t="str">
            <v>ผบ966</v>
          </cell>
          <cell r="W1286">
            <v>2558</v>
          </cell>
          <cell r="X1286"/>
          <cell r="Y1286"/>
          <cell r="Z1286"/>
          <cell r="AA1286">
            <v>8</v>
          </cell>
          <cell r="AB1286">
            <v>12</v>
          </cell>
          <cell r="AC1286">
            <v>2558</v>
          </cell>
          <cell r="BB1286" t="str">
            <v>รายงานวันที่ 25/12/2567</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นางศิริกาญจน์ ลิ้มประเสริฐ</v>
          </cell>
          <cell r="BU1286">
            <v>0</v>
          </cell>
          <cell r="BV1286"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6" t="str">
            <v>จำเลยที่ 1
คู่สมรสจำเลยที่ 1
จำเลยที่ 2
คู่สมรสจำเลยที่ 2
จำเลยที่ 3
คู่มสมรสจำเลยที่ 3</v>
          </cell>
          <cell r="BX1286" t="str">
            <v>3-5009-00168-11-1
3-7601-00264-08-3
3-5009-00167-50-5
8-5009-87001-56-7
3-5009-00179-32-5
3-8008-00935-98-2</v>
          </cell>
          <cell r="BY1286"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6" t="str">
            <v>พบ</v>
          </cell>
          <cell r="CB1286"/>
          <cell r="CC1286" t="str">
            <v>ปฏิยุทธ์</v>
          </cell>
          <cell r="CD1286"/>
          <cell r="CE1286"/>
          <cell r="CF1286"/>
          <cell r="CK1286"/>
        </row>
        <row r="1287">
          <cell r="B1287">
            <v>2780</v>
          </cell>
          <cell r="C1287">
            <v>1927</v>
          </cell>
          <cell r="D1287">
            <v>8</v>
          </cell>
          <cell r="E1287">
            <v>11</v>
          </cell>
          <cell r="F1287">
            <v>2567</v>
          </cell>
          <cell r="G1287">
            <v>80020063296</v>
          </cell>
          <cell r="H1287" t="str">
            <v>นาง</v>
          </cell>
          <cell r="I1287" t="str">
            <v xml:space="preserve">จินดา </v>
          </cell>
          <cell r="J1287" t="str">
            <v>ไชยกเซน</v>
          </cell>
          <cell r="K1287" t="str">
            <v>3-5006-00530-96-5</v>
          </cell>
          <cell r="L1287" t="str">
            <v>แม่แตง</v>
          </cell>
          <cell r="M1287" t="str">
            <v>เชียงใหม่2</v>
          </cell>
          <cell r="N1287">
            <v>8</v>
          </cell>
          <cell r="O1287" t="str">
            <v>สินเชื่อธนาคารประชาชน</v>
          </cell>
          <cell r="P1287"/>
          <cell r="Q1287"/>
          <cell r="R1287"/>
          <cell r="S1287" t="str">
            <v>แขวงเชียงใหม่</v>
          </cell>
          <cell r="T1287" t="str">
            <v>ผบ466</v>
          </cell>
          <cell r="U1287">
            <v>2558</v>
          </cell>
          <cell r="V1287" t="str">
            <v>ผบ1607</v>
          </cell>
          <cell r="W1287">
            <v>2558</v>
          </cell>
          <cell r="X1287"/>
          <cell r="Y1287"/>
          <cell r="Z1287"/>
          <cell r="AA1287">
            <v>11</v>
          </cell>
          <cell r="AB1287">
            <v>3</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นางจินดา  ไชยกเซน</v>
          </cell>
          <cell r="BU1287">
            <v>823856010090</v>
          </cell>
          <cell r="BV1287" t="str">
            <v>1.นางจินดา  ไชยกเซน
2.นายอสิต  ทิพย์นางรอง
3.นางสาวศิริลักษ์  เขมราช</v>
          </cell>
          <cell r="BW1287" t="str">
            <v>จำเลยที่ 1
จำเลยที่ 2
คู่สมรสจำเลยที่ 2</v>
          </cell>
          <cell r="BX1287" t="str">
            <v>3-5006-00530-96-5
3-5402-00500-34-1
1-5007-00184-13-2</v>
          </cell>
          <cell r="BY12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7" t="str">
            <v>ไม่พบ</v>
          </cell>
          <cell r="CB1287"/>
          <cell r="CC1287" t="str">
            <v>ปฏิยุทธ์</v>
          </cell>
          <cell r="CD1287"/>
          <cell r="CE1287"/>
          <cell r="CF1287"/>
          <cell r="CK1287"/>
        </row>
        <row r="1288">
          <cell r="B1288">
            <v>2781</v>
          </cell>
          <cell r="C1288">
            <v>1928</v>
          </cell>
          <cell r="D1288">
            <v>8</v>
          </cell>
          <cell r="E1288">
            <v>11</v>
          </cell>
          <cell r="F1288">
            <v>2567</v>
          </cell>
          <cell r="G1288">
            <v>800027601502</v>
          </cell>
          <cell r="H1288" t="str">
            <v>นาย</v>
          </cell>
          <cell r="I1288" t="str">
            <v>ภูวดล</v>
          </cell>
          <cell r="J1288" t="str">
            <v>เรืองรัตน์</v>
          </cell>
          <cell r="K1288" t="str">
            <v>1-5711-00063-05-0</v>
          </cell>
          <cell r="L1288" t="str">
            <v>แม่แตง</v>
          </cell>
          <cell r="M1288" t="str">
            <v>เชียงใหม่2</v>
          </cell>
          <cell r="N1288">
            <v>8</v>
          </cell>
          <cell r="O1288" t="str">
            <v>สินเชื่อธนาคารประชาชน</v>
          </cell>
          <cell r="P1288"/>
          <cell r="Q1288"/>
          <cell r="R1288"/>
          <cell r="S1288" t="str">
            <v>จังหวัดเชียงราย</v>
          </cell>
          <cell r="T1288" t="str">
            <v>ผบ3979</v>
          </cell>
          <cell r="U1288">
            <v>2557</v>
          </cell>
          <cell r="V1288" t="str">
            <v>ผบ262</v>
          </cell>
          <cell r="W1288">
            <v>2558</v>
          </cell>
          <cell r="X1288"/>
          <cell r="Y1288"/>
          <cell r="Z1288"/>
          <cell r="AA1288">
            <v>26</v>
          </cell>
          <cell r="AB1288">
            <v>1</v>
          </cell>
          <cell r="AC1288">
            <v>2558</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นายภูวดล เรืองรัตน์</v>
          </cell>
          <cell r="BU1288">
            <v>823857010073</v>
          </cell>
          <cell r="BV1288" t="str">
            <v>1.นายภูวดล เรืองรัตน์
2.นางสุบิน อินตา 
3.นายนคร อินตา</v>
          </cell>
          <cell r="BW1288" t="str">
            <v>จำเลยที่ 1
จำเลยที่ 2
คู่สมรสจำเลยที่ 2</v>
          </cell>
          <cell r="BX1288" t="str">
            <v>1-5711-00063-05-0
3-5203-00332-44-1
3-5711-00517-54-5</v>
          </cell>
          <cell r="BY1288"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8" t="str">
            <v>พบ</v>
          </cell>
          <cell r="CB1288"/>
          <cell r="CC1288" t="str">
            <v>ปฏิยุทธ์</v>
          </cell>
          <cell r="CD1288"/>
          <cell r="CE1288"/>
          <cell r="CF1288"/>
          <cell r="CK1288"/>
        </row>
        <row r="1289">
          <cell r="B1289">
            <v>2782</v>
          </cell>
          <cell r="C1289">
            <v>1929</v>
          </cell>
          <cell r="D1289">
            <v>8</v>
          </cell>
          <cell r="E1289">
            <v>11</v>
          </cell>
          <cell r="F1289">
            <v>2567</v>
          </cell>
          <cell r="G1289">
            <v>800036237660</v>
          </cell>
          <cell r="H1289" t="str">
            <v>นาย</v>
          </cell>
          <cell r="I1289" t="str">
            <v xml:space="preserve">อิทธิพงษ์ </v>
          </cell>
          <cell r="J1289" t="str">
            <v>ไชยมงคล</v>
          </cell>
          <cell r="K1289" t="str">
            <v>1-5099-00149-78-9</v>
          </cell>
          <cell r="L1289" t="str">
            <v>แม่แตง</v>
          </cell>
          <cell r="M1289" t="str">
            <v>เชียงใหม่2</v>
          </cell>
          <cell r="N1289">
            <v>8</v>
          </cell>
          <cell r="O1289" t="str">
            <v>สินเชื่อธนาคารประชาชน</v>
          </cell>
          <cell r="P1289"/>
          <cell r="Q1289"/>
          <cell r="R1289"/>
          <cell r="S1289" t="str">
            <v>แขวงเชียงใหม่</v>
          </cell>
          <cell r="T1289" t="str">
            <v>ผบ2891</v>
          </cell>
          <cell r="U1289">
            <v>2558</v>
          </cell>
          <cell r="V1289" t="str">
            <v>ผบ3566</v>
          </cell>
          <cell r="W1289">
            <v>2558</v>
          </cell>
          <cell r="X1289"/>
          <cell r="Y1289"/>
          <cell r="Z1289"/>
          <cell r="AA1289">
            <v>8</v>
          </cell>
          <cell r="AB1289">
            <v>7</v>
          </cell>
          <cell r="AC1289">
            <v>2558</v>
          </cell>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นายอิทธิพงษ์  ไชยมงคล</v>
          </cell>
          <cell r="BU1289">
            <v>823858010034</v>
          </cell>
          <cell r="BV1289" t="str">
            <v>1.นายอิทธิพงษ์  ไชยมงคล
2.นายบุญศรี  พรมมี
3.นางนงคราญ  พรมมี
4.นายชัยวัธ  วงค์ชัย
5.นางสาวพนรัญชน์  ชัยสุรินทร์</v>
          </cell>
          <cell r="BW1289" t="str">
            <v xml:space="preserve">จำเลยที่ 1
จำเลยที่ 2
คู่สมรสจำเลยที่ 2
จำเลยที่ 3 
คู่สมรสจำเลยที่ 3
</v>
          </cell>
          <cell r="BX1289" t="str">
            <v>1-5099-00149-78-9
3-5006-00510-87-5
5-5006-00041-37-5
3-5102-00246-94-1
3-5014-00167-10-8</v>
          </cell>
          <cell r="BY128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9" t="str">
            <v>ไม่พบ</v>
          </cell>
          <cell r="CB1289"/>
          <cell r="CC1289" t="str">
            <v>ปฏิยุทธ์</v>
          </cell>
          <cell r="CD1289"/>
          <cell r="CE1289"/>
          <cell r="CF1289"/>
          <cell r="CK1289"/>
        </row>
        <row r="1290">
          <cell r="B1290">
            <v>2783</v>
          </cell>
          <cell r="C1290">
            <v>1930</v>
          </cell>
          <cell r="D1290">
            <v>8</v>
          </cell>
          <cell r="E1290">
            <v>11</v>
          </cell>
          <cell r="F1290">
            <v>2567</v>
          </cell>
          <cell r="G1290">
            <v>800050651192</v>
          </cell>
          <cell r="H1290" t="str">
            <v>นาย</v>
          </cell>
          <cell r="I1290" t="str">
            <v xml:space="preserve">สมพงษ์ </v>
          </cell>
          <cell r="J1290" t="str">
            <v>สุธรรม</v>
          </cell>
          <cell r="K1290" t="str">
            <v>3-5006-00413-35-7</v>
          </cell>
          <cell r="L1290" t="str">
            <v>แม่แตง</v>
          </cell>
          <cell r="M1290" t="str">
            <v>เชียงใหม่2</v>
          </cell>
          <cell r="N1290">
            <v>8</v>
          </cell>
          <cell r="O1290" t="str">
            <v>สินเชื่อพัฒนาองค์กรชุมชน (รายบุคคล)</v>
          </cell>
          <cell r="P1290"/>
          <cell r="Q1290">
            <v>55082.94</v>
          </cell>
          <cell r="R1290">
            <v>11617.16</v>
          </cell>
          <cell r="S1290" t="str">
            <v>แขวงเชียงดาว</v>
          </cell>
          <cell r="T1290" t="str">
            <v>ผบE23</v>
          </cell>
          <cell r="U1290">
            <v>2563</v>
          </cell>
          <cell r="V1290" t="str">
            <v>ผบE49</v>
          </cell>
          <cell r="W1290">
            <v>2563</v>
          </cell>
          <cell r="X1290"/>
          <cell r="Y1290"/>
          <cell r="Z1290"/>
          <cell r="AA1290">
            <v>27</v>
          </cell>
          <cell r="AB1290">
            <v>7</v>
          </cell>
          <cell r="AC1290">
            <v>2563</v>
          </cell>
          <cell r="BB1290" t="str">
            <v>รายงานผลสืบวันที่ 7/1/2568</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นายสมพงษ์  สุธรรม</v>
          </cell>
          <cell r="BU1290">
            <v>883162012436</v>
          </cell>
          <cell r="BV1290"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90" t="str">
            <v>จำเลยที่ 1
ทายาทจำเลยที่1
จำเลยที่ 2
คู่สมรสจำเลยที่ 2
จำเลยที่ 3
คู่สมรสจำเลยที่ 3
จำเลยที่ 4</v>
          </cell>
          <cell r="BX1290" t="str">
            <v>3-5006-0041-35-7
3-5006-00502-33-3
3-5006-00412-99-7
3-5006-00364-23-2
5-5006-00040-00-0
3-5006-00413-58-6
3-5006-00410-89-7</v>
          </cell>
          <cell r="BY1290"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90" t="str">
            <v>พบ</v>
          </cell>
          <cell r="CB1290"/>
          <cell r="CC1290" t="str">
            <v>ปฏิยุทธ์</v>
          </cell>
          <cell r="CD1290"/>
          <cell r="CE1290"/>
          <cell r="CF1290"/>
          <cell r="CK1290"/>
        </row>
        <row r="1291">
          <cell r="B1291">
            <v>2784</v>
          </cell>
          <cell r="C1291">
            <v>1931</v>
          </cell>
          <cell r="D1291">
            <v>8</v>
          </cell>
          <cell r="E1291">
            <v>11</v>
          </cell>
          <cell r="F1291">
            <v>2567</v>
          </cell>
          <cell r="G1291">
            <v>800029178319</v>
          </cell>
          <cell r="H1291" t="str">
            <v>นาง</v>
          </cell>
          <cell r="I1291" t="str">
            <v>อมรรัตน์</v>
          </cell>
          <cell r="J1291" t="str">
            <v>อุทธยา</v>
          </cell>
          <cell r="K1291" t="str">
            <v>1-5009-00034-86-0</v>
          </cell>
          <cell r="L1291" t="str">
            <v>แม่อาย</v>
          </cell>
          <cell r="M1291" t="str">
            <v>เชียงใหม่2</v>
          </cell>
          <cell r="N1291">
            <v>8</v>
          </cell>
          <cell r="O1291" t="str">
            <v>สินเชื่อธนาคารประชาชน</v>
          </cell>
          <cell r="P1291"/>
          <cell r="Q1291"/>
          <cell r="R1291"/>
          <cell r="S1291" t="str">
            <v>จังหวัดฝาง</v>
          </cell>
          <cell r="T1291" t="str">
            <v>ผบ437</v>
          </cell>
          <cell r="U1291">
            <v>2558</v>
          </cell>
          <cell r="V1291" t="str">
            <v>ผบ968</v>
          </cell>
          <cell r="W1291">
            <v>2558</v>
          </cell>
          <cell r="X1291">
            <v>8</v>
          </cell>
          <cell r="Y1291">
            <v>12</v>
          </cell>
          <cell r="Z1291">
            <v>2558</v>
          </cell>
          <cell r="AA1291"/>
          <cell r="AB1291"/>
          <cell r="AC1291"/>
          <cell r="BB1291" t="str">
            <v>รายงานวันที่ 14/11/2567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นางอมรรัตน์ อุทธยา</v>
          </cell>
          <cell r="BU1291">
            <v>823858010360</v>
          </cell>
          <cell r="BV1291"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91" t="str">
            <v>จำเลยที่ 1
คู่สมรสจำเลยที่ 1
จำเลยที่ 2
คู่สมรสจำเลยที่ 2
จำเลยที่ 3</v>
          </cell>
          <cell r="BX1291" t="str">
            <v>1-5009-00034-86-0
1-5010-00052-73-1
3-5010-00044-20-3
3-5009-00147-10-5
1-5010-00062-30-2</v>
          </cell>
          <cell r="BY12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91" t="str">
            <v>ไม่พบ</v>
          </cell>
          <cell r="CB1291"/>
          <cell r="CC1291" t="str">
            <v>ปฏิยุทธ์</v>
          </cell>
          <cell r="CD1291"/>
          <cell r="CE1291"/>
          <cell r="CF1291"/>
          <cell r="CK1291"/>
        </row>
        <row r="1292">
          <cell r="B1292">
            <v>2785</v>
          </cell>
          <cell r="C1292">
            <v>1932</v>
          </cell>
          <cell r="D1292">
            <v>8</v>
          </cell>
          <cell r="E1292">
            <v>11</v>
          </cell>
          <cell r="F1292">
            <v>2567</v>
          </cell>
          <cell r="G1292">
            <v>800029118216</v>
          </cell>
          <cell r="H1292" t="str">
            <v>นาง</v>
          </cell>
          <cell r="I1292" t="str">
            <v xml:space="preserve">สุพร </v>
          </cell>
          <cell r="J1292" t="str">
            <v>เพียรนภา</v>
          </cell>
          <cell r="K1292" t="str">
            <v>3-1020-02120-11-4</v>
          </cell>
          <cell r="L1292" t="str">
            <v>แม่อาย</v>
          </cell>
          <cell r="M1292" t="str">
            <v>เชียงใหม่2</v>
          </cell>
          <cell r="N1292">
            <v>8</v>
          </cell>
          <cell r="O1292" t="str">
            <v>สินเชื่อธนาคารประชาชน</v>
          </cell>
          <cell r="P1292"/>
          <cell r="Q1292"/>
          <cell r="R1292"/>
          <cell r="S1292" t="str">
            <v>แขวงเชียงใหม่</v>
          </cell>
          <cell r="T1292" t="str">
            <v>ผบ8506</v>
          </cell>
          <cell r="U1292">
            <v>2558</v>
          </cell>
          <cell r="V1292" t="str">
            <v>ผบ9506</v>
          </cell>
          <cell r="W1292">
            <v>2558</v>
          </cell>
          <cell r="X1292">
            <v>3</v>
          </cell>
          <cell r="Y1292">
            <v>12</v>
          </cell>
          <cell r="Z1292">
            <v>2558</v>
          </cell>
          <cell r="AA1292"/>
          <cell r="AB1292"/>
          <cell r="AC1292"/>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t="str">
            <v>รายงานวันที่ 24 /12/2567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นางสุพร  เพียรนภา</v>
          </cell>
          <cell r="BU1292">
            <v>0</v>
          </cell>
          <cell r="BV1292" t="str">
            <v>1.นางสุพร เพียรนภา
2.นายเดชธนา พรหมายน
3.นายชรินทร์ จอมเมฆ</v>
          </cell>
          <cell r="BW1292" t="str">
            <v>จำเลยที่ 1
จำเลยที่ 2
จำเลยที่ 3</v>
          </cell>
          <cell r="BX1292" t="str">
            <v>1-5010-00052-73-1</v>
          </cell>
          <cell r="BY1292"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2" t="str">
            <v xml:space="preserve">พบ </v>
          </cell>
          <cell r="CA1292"/>
          <cell r="CB1292"/>
          <cell r="CC1292" t="str">
            <v>ปฏิยุทธ์</v>
          </cell>
          <cell r="CD1292"/>
          <cell r="CE1292"/>
          <cell r="CF1292"/>
          <cell r="CG1292"/>
          <cell r="CH1292"/>
          <cell r="CI1292"/>
          <cell r="CJ1292"/>
          <cell r="CK1292"/>
          <cell r="CT1292"/>
          <cell r="CU1292"/>
          <cell r="CV1292"/>
          <cell r="CW1292"/>
        </row>
        <row r="1293">
          <cell r="B1293">
            <v>2786</v>
          </cell>
          <cell r="C1293">
            <v>1933</v>
          </cell>
          <cell r="D1293">
            <v>8</v>
          </cell>
          <cell r="E1293">
            <v>11</v>
          </cell>
          <cell r="F1293">
            <v>2567</v>
          </cell>
          <cell r="G1293">
            <v>800041911705</v>
          </cell>
          <cell r="H1293" t="str">
            <v>นาย</v>
          </cell>
          <cell r="I1293" t="str">
            <v xml:space="preserve">นิรุจน์ </v>
          </cell>
          <cell r="J1293" t="str">
            <v>รากคำ</v>
          </cell>
          <cell r="K1293" t="str">
            <v>5-5001-00010-15-2</v>
          </cell>
          <cell r="L1293" t="str">
            <v>มหาวิทยาลัยเชียงใหม่</v>
          </cell>
          <cell r="M1293" t="str">
            <v>เชียงใหม่2</v>
          </cell>
          <cell r="N1293">
            <v>8</v>
          </cell>
          <cell r="O1293" t="str">
            <v>สินเชื่อธนาคารประชาชน</v>
          </cell>
          <cell r="P1293"/>
          <cell r="Q1293"/>
          <cell r="R1293"/>
          <cell r="S1293" t="str">
            <v>แขวงเชียบใหม่</v>
          </cell>
          <cell r="T1293" t="str">
            <v>ผบ13768</v>
          </cell>
          <cell r="U1293">
            <v>2562</v>
          </cell>
          <cell r="V1293" t="str">
            <v>ผบ970</v>
          </cell>
          <cell r="W1293">
            <v>2563</v>
          </cell>
          <cell r="X1293"/>
          <cell r="Y1293"/>
          <cell r="Z1293"/>
          <cell r="AA1293">
            <v>27</v>
          </cell>
          <cell r="AB1293">
            <v>2</v>
          </cell>
          <cell r="AC1293">
            <v>2563</v>
          </cell>
          <cell r="BB1293" t="str">
            <v>รายงานวันที่ 25 /12/2567</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นายนิรุจน์  รากคำ</v>
          </cell>
          <cell r="BU1293">
            <v>8832602012195</v>
          </cell>
          <cell r="BV1293" t="str">
            <v>1.นิรุจน์ รากคำ
2.นางสาวกัลยา ศรีคำซาว
3นางสาวธัญลักษณ์ ไชยเสน
4.ส.ท. ชุมพร ชำนาญ</v>
          </cell>
          <cell r="BW1293" t="str">
            <v>จำเลยที่ 1
คู่สมรสจำเลยที่ 1
ทายาทจำเลยที่ 2
จำเลยที่ 2</v>
          </cell>
          <cell r="BX1293" t="str">
            <v>3-5010-00044-20-3</v>
          </cell>
          <cell r="BY129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3" t="str">
            <v>พบ</v>
          </cell>
          <cell r="CB1293"/>
          <cell r="CC1293" t="str">
            <v>ปฏิยุทธ์</v>
          </cell>
          <cell r="CD1293"/>
          <cell r="CE1293"/>
          <cell r="CF1293"/>
          <cell r="CK1293"/>
        </row>
        <row r="1294">
          <cell r="B1294">
            <v>2788</v>
          </cell>
          <cell r="C1294">
            <v>1935</v>
          </cell>
          <cell r="D1294">
            <v>25</v>
          </cell>
          <cell r="E1294">
            <v>11</v>
          </cell>
          <cell r="F1294">
            <v>2567</v>
          </cell>
          <cell r="G1294">
            <v>800026937626</v>
          </cell>
          <cell r="H1294" t="str">
            <v>นาย</v>
          </cell>
          <cell r="I1294" t="str">
            <v>ธนพงษ์</v>
          </cell>
          <cell r="J1294" t="str">
            <v>เชื้อผู้ดี</v>
          </cell>
          <cell r="K1294" t="str">
            <v>3-1001-00714-98-0</v>
          </cell>
          <cell r="L1294" t="str">
            <v>เชียงใหม่</v>
          </cell>
          <cell r="M1294" t="str">
            <v>เชียงใหม่ 1</v>
          </cell>
          <cell r="N1294">
            <v>8</v>
          </cell>
          <cell r="O1294" t="str">
            <v>สินเชื่อห้องแถว</v>
          </cell>
          <cell r="P1294" t="str">
            <v>1.บุคคลค้ำประกัน</v>
          </cell>
          <cell r="Q1294"/>
          <cell r="R1294"/>
          <cell r="S1294" t="str">
            <v>แขวงเชียงใหม่</v>
          </cell>
          <cell r="T1294" t="str">
            <v>ผบ.4466</v>
          </cell>
          <cell r="U1294">
            <v>2561</v>
          </cell>
          <cell r="V1294" t="str">
            <v>ผบ.6045</v>
          </cell>
          <cell r="W1294">
            <v>2561</v>
          </cell>
          <cell r="X1294"/>
          <cell r="Y1294"/>
          <cell r="Z1294"/>
          <cell r="AA1294">
            <v>10</v>
          </cell>
          <cell r="AB1294">
            <v>7</v>
          </cell>
          <cell r="AC1294">
            <v>2561</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t="str">
            <v>คำสั่งสืบทรัพย์ วันที่25/11/2567 /// รายงานสืบทรัพย์ วันที่ 4/12/2567 //ปิดบัญชี</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นายธนพงษ์ เชื้อผู้ดี</v>
          </cell>
          <cell r="BU1294">
            <v>0</v>
          </cell>
          <cell r="BV1294" t="str">
            <v>1.นายธนพงษ์ เชื้อผู้ดี
2.นายไตรภพ บุญยศยิ่ง</v>
          </cell>
          <cell r="BW1294" t="str">
            <v>จำเลยที่ 1
จำเลยที่ 2</v>
          </cell>
          <cell r="BX1294" t="str">
            <v>3-5009-00147-10-5</v>
          </cell>
          <cell r="BY129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4" t="str">
            <v>ไม่พบ</v>
          </cell>
          <cell r="CA1294"/>
          <cell r="CB1294"/>
          <cell r="CC1294"/>
          <cell r="CD1294"/>
          <cell r="CE1294"/>
          <cell r="CF1294"/>
          <cell r="CG1294"/>
          <cell r="CH1294"/>
          <cell r="CI1294"/>
          <cell r="CJ1294"/>
          <cell r="CK1294"/>
          <cell r="CL1294"/>
          <cell r="CM1294"/>
          <cell r="CN1294"/>
          <cell r="CO1294"/>
          <cell r="CP1294"/>
          <cell r="CQ1294"/>
          <cell r="CR1294"/>
          <cell r="CS1294"/>
          <cell r="CT1294"/>
          <cell r="CU1294"/>
          <cell r="CV1294"/>
          <cell r="CW1294"/>
        </row>
        <row r="1295">
          <cell r="B1295">
            <v>2789</v>
          </cell>
          <cell r="C1295">
            <v>1936</v>
          </cell>
          <cell r="D1295">
            <v>29</v>
          </cell>
          <cell r="E1295">
            <v>11</v>
          </cell>
          <cell r="F1295">
            <v>2567</v>
          </cell>
          <cell r="G1295">
            <v>800007094025</v>
          </cell>
          <cell r="H1295" t="str">
            <v>ดาบตำรวจ</v>
          </cell>
          <cell r="I1295" t="str">
            <v>นพพร</v>
          </cell>
          <cell r="J1295" t="str">
            <v>จิติธรรม</v>
          </cell>
          <cell r="K1295">
            <v>3510100301169</v>
          </cell>
          <cell r="L1295" t="str">
            <v>สารภี</v>
          </cell>
          <cell r="M1295" t="str">
            <v>เชียงใหม่ 3</v>
          </cell>
          <cell r="N1295">
            <v>8</v>
          </cell>
          <cell r="O1295" t="str">
            <v>สินเชื่อสวัสดิการ</v>
          </cell>
          <cell r="P1295" t="str">
            <v>1.บุคคลค้ำประกัน</v>
          </cell>
          <cell r="Q1295">
            <v>755695.51</v>
          </cell>
          <cell r="R1295">
            <v>224733.35</v>
          </cell>
          <cell r="S1295" t="str">
            <v>จังหวัดลำพูน</v>
          </cell>
          <cell r="T1295" t="str">
            <v>ผบE2188</v>
          </cell>
          <cell r="U1295">
            <v>2567</v>
          </cell>
          <cell r="V1295" t="str">
            <v>ผบE3106</v>
          </cell>
          <cell r="W1295">
            <v>2567</v>
          </cell>
          <cell r="X1295"/>
          <cell r="Y1295"/>
          <cell r="Z1295"/>
          <cell r="AA1295">
            <v>5</v>
          </cell>
          <cell r="AB1295">
            <v>8</v>
          </cell>
          <cell r="AC1295">
            <v>2567</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t="str">
            <v>สืบทรัพย์//รายงานผลสืบทรัพย์ 31/1/2568</v>
          </cell>
          <cell r="BC1295">
            <v>600</v>
          </cell>
          <cell r="BD1295">
            <v>11</v>
          </cell>
          <cell r="BE1295">
            <v>6</v>
          </cell>
          <cell r="BF1295">
            <v>2568</v>
          </cell>
          <cell r="BG1295">
            <v>0</v>
          </cell>
          <cell r="BH1295" t="str">
            <v>-</v>
          </cell>
          <cell r="BI1295" t="str">
            <v>-</v>
          </cell>
          <cell r="BJ1295" t="str">
            <v>-</v>
          </cell>
          <cell r="BK1295">
            <v>0</v>
          </cell>
          <cell r="BL1295">
            <v>170</v>
          </cell>
          <cell r="BM1295">
            <v>0</v>
          </cell>
          <cell r="BN1295" t="str">
            <v/>
          </cell>
          <cell r="BO1295" t="str">
            <v/>
          </cell>
          <cell r="BP1295" t="str">
            <v/>
          </cell>
          <cell r="BQ1295" t="str">
            <v>-</v>
          </cell>
          <cell r="BR1295" t="str">
            <v>-</v>
          </cell>
          <cell r="BS1295" t="str">
            <v>-</v>
          </cell>
          <cell r="BT1295" t="str">
            <v>ดาบตำรวจนพพร จิติธรรม</v>
          </cell>
          <cell r="BU1295">
            <v>883262012099</v>
          </cell>
          <cell r="BV1295" t="str">
            <v>1.สิบตำรวจรีหรือดาบตำรวจนพพร   จิติธรรม
2.นายหรือดาบตำรวจวัฒนพงษ์   ด้วงทอง</v>
          </cell>
          <cell r="BW1295" t="str">
            <v>จำเลยที่ 1
จำเลยที่ 2</v>
          </cell>
          <cell r="BX1295" t="str">
            <v>1-5010-00062-30-2</v>
          </cell>
          <cell r="BY1295"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5" t="str">
            <v>ไม่พบทรัพย์</v>
          </cell>
          <cell r="CA1295"/>
          <cell r="CB1295"/>
          <cell r="CC1295" t="str">
            <v>วชิราภรณ์</v>
          </cell>
          <cell r="CD1295"/>
          <cell r="CE1295"/>
          <cell r="CF1295"/>
          <cell r="CG1295"/>
          <cell r="CH1295"/>
          <cell r="CI1295"/>
          <cell r="CJ1295"/>
          <cell r="CK1295"/>
          <cell r="CL1295"/>
          <cell r="CM1295"/>
          <cell r="CN1295"/>
          <cell r="CO1295"/>
          <cell r="CP1295"/>
          <cell r="CQ1295"/>
          <cell r="CR1295"/>
          <cell r="CS1295"/>
          <cell r="CT1295">
            <v>244029</v>
          </cell>
          <cell r="CU1295"/>
          <cell r="CV1295"/>
          <cell r="CW1295"/>
        </row>
        <row r="1296">
          <cell r="B1296">
            <v>2790</v>
          </cell>
          <cell r="C1296">
            <v>1937</v>
          </cell>
          <cell r="D1296">
            <v>29</v>
          </cell>
          <cell r="E1296">
            <v>11</v>
          </cell>
          <cell r="F1296">
            <v>2567</v>
          </cell>
          <cell r="G1296">
            <v>800090825764</v>
          </cell>
          <cell r="H1296" t="str">
            <v>นาย</v>
          </cell>
          <cell r="I1296" t="str">
            <v xml:space="preserve">สุรศักดิ์ </v>
          </cell>
          <cell r="J1296" t="str">
            <v>ยิ่งละออ</v>
          </cell>
          <cell r="K1296">
            <v>1500700152991</v>
          </cell>
          <cell r="L1296" t="str">
            <v>บิ๊กซีหางดง</v>
          </cell>
          <cell r="M1296" t="str">
            <v>เชียงใหม่ 3</v>
          </cell>
          <cell r="N1296">
            <v>8</v>
          </cell>
          <cell r="O1296" t="str">
            <v>สินเชื่อธนาคารประชาชน</v>
          </cell>
          <cell r="P1296" t="str">
            <v>1.บุคคลค้ำประกัน</v>
          </cell>
          <cell r="Q1296">
            <v>34618.400000000001</v>
          </cell>
          <cell r="R1296">
            <v>18059.45</v>
          </cell>
          <cell r="S1296" t="str">
            <v>จังหวัดฮอด</v>
          </cell>
          <cell r="T1296" t="str">
            <v>ผบE600</v>
          </cell>
          <cell r="U1296">
            <v>2567</v>
          </cell>
          <cell r="V1296" t="str">
            <v>ผบE842</v>
          </cell>
          <cell r="W1296">
            <v>2567</v>
          </cell>
          <cell r="X1296"/>
          <cell r="Y1296"/>
          <cell r="Z1296"/>
          <cell r="AA1296">
            <v>13</v>
          </cell>
          <cell r="AB1296">
            <v>8</v>
          </cell>
          <cell r="AC1296">
            <v>2567</v>
          </cell>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t="str">
            <v>สืบทรัพย์//รายงานผลสืบทรัพย์ 13/2/2568</v>
          </cell>
          <cell r="BC1296">
            <v>1200</v>
          </cell>
          <cell r="BD1296">
            <v>11</v>
          </cell>
          <cell r="BE1296">
            <v>6</v>
          </cell>
          <cell r="BF1296">
            <v>2568</v>
          </cell>
          <cell r="BG1296">
            <v>0</v>
          </cell>
          <cell r="BH1296" t="str">
            <v>-</v>
          </cell>
          <cell r="BI1296" t="str">
            <v>-</v>
          </cell>
          <cell r="BJ1296" t="str">
            <v>-</v>
          </cell>
          <cell r="BK1296">
            <v>0</v>
          </cell>
          <cell r="BL1296">
            <v>1110</v>
          </cell>
          <cell r="BM1296">
            <v>0</v>
          </cell>
          <cell r="BN1296" t="str">
            <v/>
          </cell>
          <cell r="BO1296" t="str">
            <v/>
          </cell>
          <cell r="BP1296" t="str">
            <v/>
          </cell>
          <cell r="BQ1296" t="str">
            <v>-</v>
          </cell>
          <cell r="BR1296" t="str">
            <v>-</v>
          </cell>
          <cell r="BS1296" t="str">
            <v>-</v>
          </cell>
          <cell r="BT1296" t="str">
            <v>นายสุรศักดิ์  ยิ่งละออ</v>
          </cell>
          <cell r="BU1296">
            <v>888165010619</v>
          </cell>
          <cell r="BV1296" t="str">
            <v>1.นายสุรศักดิ์  ยิ่งละออ
2.นางสาวมลลดา   ม่วงมายา
3.ว่าที่ ร.ต.วันเฉลิม  สุกันธา
4.นายภาณุวัฒน์    ก๋องบุญเกิด</v>
          </cell>
          <cell r="BW1296" t="str">
            <v>จำเลยที่ 1
จำเลยที่ 2
คู่สมรสจำเลยที่ 2
จำเลยที่ 3</v>
          </cell>
          <cell r="BX1296" t="str">
            <v>1-5007-00152-99-1
1-5002-00129-69-8
1-5099-00679-27-3
1-5099-01228-01-1</v>
          </cell>
          <cell r="BY1296"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6" t="str">
            <v>พบทรัพย์</v>
          </cell>
          <cell r="CA1296"/>
          <cell r="CB1296"/>
          <cell r="CC1296" t="str">
            <v>วชิราภรณ์</v>
          </cell>
          <cell r="CD1296"/>
          <cell r="CE1296"/>
          <cell r="CF1296"/>
          <cell r="CG1296"/>
          <cell r="CH1296"/>
          <cell r="CI1296"/>
          <cell r="CJ1296"/>
          <cell r="CK1296"/>
          <cell r="CL1296"/>
          <cell r="CM1296"/>
          <cell r="CN1296"/>
          <cell r="CO1296"/>
          <cell r="CP1296"/>
          <cell r="CQ1296"/>
          <cell r="CR1296"/>
          <cell r="CS1296"/>
          <cell r="CT1296">
            <v>244029</v>
          </cell>
          <cell r="CU1296"/>
          <cell r="CV1296"/>
          <cell r="CW1296"/>
        </row>
        <row r="1297">
          <cell r="B1297">
            <v>2791</v>
          </cell>
          <cell r="C1297">
            <v>1938</v>
          </cell>
          <cell r="D1297">
            <v>29</v>
          </cell>
          <cell r="E1297">
            <v>11</v>
          </cell>
          <cell r="F1297">
            <v>2567</v>
          </cell>
          <cell r="G1297">
            <v>800095883255</v>
          </cell>
          <cell r="H1297" t="str">
            <v>นางสาว</v>
          </cell>
          <cell r="I1297" t="str">
            <v>จารุณี</v>
          </cell>
          <cell r="J1297" t="str">
            <v>ตระกูลพิทักษ์กิจ</v>
          </cell>
          <cell r="K1297">
            <v>1570500003886</v>
          </cell>
          <cell r="L1297" t="str">
            <v>บิ๊กซี หางดง</v>
          </cell>
          <cell r="M1297" t="str">
            <v>เชียงใหม่ 3</v>
          </cell>
          <cell r="N1297">
            <v>8</v>
          </cell>
          <cell r="O1297" t="str">
            <v>สินเชื่อธนาคารประชาชน</v>
          </cell>
          <cell r="P1297" t="str">
            <v>1.บุคคลค้ำประกัน</v>
          </cell>
          <cell r="Q1297">
            <v>29152</v>
          </cell>
          <cell r="R1297">
            <v>7550.13</v>
          </cell>
          <cell r="S1297" t="str">
            <v>แขวงเชียงใหม่</v>
          </cell>
          <cell r="T1297" t="str">
            <v>ผบE1431</v>
          </cell>
          <cell r="U1297">
            <v>2566</v>
          </cell>
          <cell r="V1297" t="str">
            <v>ผบE3291</v>
          </cell>
          <cell r="W1297">
            <v>2566</v>
          </cell>
          <cell r="X1297"/>
          <cell r="Y1297"/>
          <cell r="Z1297"/>
          <cell r="AA1297">
            <v>16</v>
          </cell>
          <cell r="AB1297">
            <v>5</v>
          </cell>
          <cell r="AC1297">
            <v>2566</v>
          </cell>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t="str">
            <v>สืบทรัพย์//รายงานผลสืบทรัพย์ 13/2/2568</v>
          </cell>
          <cell r="BC1297">
            <v>600</v>
          </cell>
          <cell r="BD1297">
            <v>11</v>
          </cell>
          <cell r="BE1297">
            <v>6</v>
          </cell>
          <cell r="BF1297">
            <v>2568</v>
          </cell>
          <cell r="BG1297">
            <v>0</v>
          </cell>
          <cell r="BH1297" t="str">
            <v>-</v>
          </cell>
          <cell r="BI1297" t="str">
            <v>-</v>
          </cell>
          <cell r="BJ1297" t="str">
            <v>-</v>
          </cell>
          <cell r="BK1297">
            <v>0</v>
          </cell>
          <cell r="BL1297">
            <v>395</v>
          </cell>
          <cell r="BM1297">
            <v>0</v>
          </cell>
          <cell r="BN1297" t="str">
            <v/>
          </cell>
          <cell r="BO1297" t="str">
            <v/>
          </cell>
          <cell r="BP1297" t="str">
            <v/>
          </cell>
          <cell r="BQ1297" t="str">
            <v>-</v>
          </cell>
          <cell r="BR1297" t="str">
            <v>-</v>
          </cell>
          <cell r="BS1297" t="str">
            <v>-</v>
          </cell>
          <cell r="BT1297" t="str">
            <v>นางสาวจารุณี ตระกูลพิทักษ์กิจ</v>
          </cell>
          <cell r="BU1297">
            <v>888165010649</v>
          </cell>
          <cell r="BV1297" t="str">
            <v>1.นางสาวจารุณี   ตระกูลพิทักษ์กิจ
2.นางสาวยุพิน   ตระกูลพิทักษ์กิจ</v>
          </cell>
          <cell r="BW1297" t="str">
            <v>จำเลยที่ 1
จำเลยที่ 2</v>
          </cell>
          <cell r="BX1297" t="str">
            <v>1-5705-00003-88-6
2-5506-00012-33-8</v>
          </cell>
          <cell r="BY1297"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7" t="str">
            <v>พบทรัพย์</v>
          </cell>
          <cell r="CA1297"/>
          <cell r="CB1297"/>
          <cell r="CC1297" t="str">
            <v>วชิราภรณ์</v>
          </cell>
          <cell r="CD1297"/>
          <cell r="CE1297"/>
          <cell r="CF1297"/>
          <cell r="CG1297"/>
          <cell r="CH1297"/>
          <cell r="CI1297"/>
          <cell r="CJ1297"/>
          <cell r="CK1297"/>
          <cell r="CL1297"/>
          <cell r="CM1297"/>
          <cell r="CN1297"/>
          <cell r="CO1297"/>
          <cell r="CP1297"/>
          <cell r="CQ1297"/>
          <cell r="CR1297"/>
          <cell r="CS1297"/>
          <cell r="CT1297">
            <v>244029</v>
          </cell>
          <cell r="CU1297"/>
          <cell r="CV1297"/>
          <cell r="CW1297"/>
        </row>
        <row r="1298">
          <cell r="B1298">
            <v>2792</v>
          </cell>
          <cell r="C1298">
            <v>1939</v>
          </cell>
          <cell r="D1298">
            <v>29</v>
          </cell>
          <cell r="E1298">
            <v>11</v>
          </cell>
          <cell r="F1298">
            <v>2567</v>
          </cell>
          <cell r="G1298">
            <v>800086086066</v>
          </cell>
          <cell r="H1298" t="str">
            <v>นางสาว</v>
          </cell>
          <cell r="I1298" t="str">
            <v>กาญจนา</v>
          </cell>
          <cell r="J1298" t="str">
            <v>สุวี</v>
          </cell>
          <cell r="K1298">
            <v>3500200660942</v>
          </cell>
          <cell r="L1298" t="str">
            <v>บิ๊กซี หางดง</v>
          </cell>
          <cell r="M1298" t="str">
            <v>เชียงใหม่ 3</v>
          </cell>
          <cell r="N1298">
            <v>8</v>
          </cell>
          <cell r="O1298" t="str">
            <v>สินเชื่อธนาคารประชาชน</v>
          </cell>
          <cell r="P1298" t="str">
            <v>1.บุคคลค้ำประกัน</v>
          </cell>
          <cell r="Q1298">
            <v>156016.34</v>
          </cell>
          <cell r="R1298">
            <v>68485.039999999994</v>
          </cell>
          <cell r="S1298" t="str">
            <v>จังหวัดฮอด</v>
          </cell>
          <cell r="T1298" t="str">
            <v>ผบE849</v>
          </cell>
          <cell r="U1298">
            <v>2566</v>
          </cell>
          <cell r="V1298" t="str">
            <v>ผบE1095</v>
          </cell>
          <cell r="W1298">
            <v>2566</v>
          </cell>
          <cell r="X1298">
            <v>18</v>
          </cell>
          <cell r="Y1298">
            <v>9</v>
          </cell>
          <cell r="Z1298">
            <v>2566</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t="str">
            <v>สืบทรัพย์//รายงานผลสืบทรัพย์ 23/4/2568//ค้ำวน 2793</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นางสาวกาญจนา สุวี</v>
          </cell>
          <cell r="BU1298">
            <v>888165011189</v>
          </cell>
          <cell r="BV1298" t="str">
            <v>1.นางสาวกาญจนา   สุวี
2.นางกรรณิการ์    กองราช
3.นายเอกชัย    กองราช
4.นางสาวแสงจันทร์    เจ้าหมื่น</v>
          </cell>
          <cell r="BW1298" t="str">
            <v xml:space="preserve">จำเลยที่ 1
จำเลยที่ 2
คู่สมรสจำเลยที่ 2
จำเลยที่ 3
</v>
          </cell>
          <cell r="BX1298" t="str">
            <v>3-5002-00660-94-2
1-5099-00148-96-1
3-5019-00622-87-4
3-5015-00289-99-0</v>
          </cell>
          <cell r="BY1298"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8" t="str">
            <v>พบทรัพย์</v>
          </cell>
          <cell r="CA1298"/>
          <cell r="CB1298"/>
          <cell r="CC1298" t="str">
            <v>วชิราภรณ์</v>
          </cell>
          <cell r="CD1298"/>
          <cell r="CE1298"/>
          <cell r="CF1298"/>
          <cell r="CG1298"/>
          <cell r="CH1298"/>
          <cell r="CI1298"/>
          <cell r="CJ1298"/>
          <cell r="CK1298"/>
          <cell r="CL1298"/>
          <cell r="CM1298"/>
          <cell r="CN1298"/>
          <cell r="CO1298"/>
          <cell r="CP1298"/>
          <cell r="CQ1298"/>
          <cell r="CR1298"/>
          <cell r="CS1298"/>
          <cell r="CT1298"/>
          <cell r="CU1298"/>
          <cell r="CV1298"/>
          <cell r="CW1298"/>
        </row>
        <row r="1299">
          <cell r="B1299">
            <v>2793</v>
          </cell>
          <cell r="C1299">
            <v>1940</v>
          </cell>
          <cell r="D1299">
            <v>29</v>
          </cell>
          <cell r="E1299">
            <v>11</v>
          </cell>
          <cell r="F1299">
            <v>2567</v>
          </cell>
          <cell r="G1299">
            <v>800086086033</v>
          </cell>
          <cell r="H1299" t="str">
            <v>นาง</v>
          </cell>
          <cell r="I1299" t="str">
            <v>กรรณิการ์</v>
          </cell>
          <cell r="J1299" t="str">
            <v>กองราช</v>
          </cell>
          <cell r="K1299">
            <v>1509900148961</v>
          </cell>
          <cell r="L1299" t="str">
            <v>บิ๊กซี หางดง</v>
          </cell>
          <cell r="M1299" t="str">
            <v>เชียงใหม่ 3</v>
          </cell>
          <cell r="N1299">
            <v>8</v>
          </cell>
          <cell r="O1299" t="str">
            <v>สินเชื่อธนาคารประชาชน</v>
          </cell>
          <cell r="P1299" t="str">
            <v>1.บุคคลค้ำประกัน</v>
          </cell>
          <cell r="Q1299">
            <v>155877.10999999999</v>
          </cell>
          <cell r="R1299">
            <v>52958.38</v>
          </cell>
          <cell r="S1299" t="str">
            <v>แขวงเชียงดาว</v>
          </cell>
          <cell r="T1299" t="str">
            <v>ผบE274</v>
          </cell>
          <cell r="U1299">
            <v>2566</v>
          </cell>
          <cell r="V1299" t="str">
            <v>ผบE2297</v>
          </cell>
          <cell r="W1299">
            <v>2566</v>
          </cell>
          <cell r="X1299">
            <v>3</v>
          </cell>
          <cell r="Y1299">
            <v>5</v>
          </cell>
          <cell r="Z1299">
            <v>2566</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t="str">
            <v>สืบทรัพย์(ค้ำวน 2792)//รายงานผลสืบทรัพย์ 13/2/2568</v>
          </cell>
          <cell r="BC1299">
            <v>1200</v>
          </cell>
          <cell r="BD1299">
            <v>11</v>
          </cell>
          <cell r="BE1299">
            <v>6</v>
          </cell>
          <cell r="BF1299">
            <v>2568</v>
          </cell>
          <cell r="BG1299">
            <v>0</v>
          </cell>
          <cell r="BH1299" t="str">
            <v>-</v>
          </cell>
          <cell r="BI1299" t="str">
            <v>-</v>
          </cell>
          <cell r="BJ1299" t="str">
            <v>-</v>
          </cell>
          <cell r="BK1299">
            <v>0</v>
          </cell>
          <cell r="BL1299">
            <v>565</v>
          </cell>
          <cell r="BM1299">
            <v>0</v>
          </cell>
          <cell r="BN1299" t="str">
            <v/>
          </cell>
          <cell r="BO1299" t="str">
            <v/>
          </cell>
          <cell r="BP1299" t="str">
            <v/>
          </cell>
          <cell r="BQ1299" t="str">
            <v>-</v>
          </cell>
          <cell r="BR1299" t="str">
            <v>-</v>
          </cell>
          <cell r="BS1299" t="str">
            <v>-</v>
          </cell>
          <cell r="BT1299" t="str">
            <v>นางกรรณิการ์ กองราช</v>
          </cell>
          <cell r="BU1299">
            <v>888165011190</v>
          </cell>
          <cell r="BV1299" t="str">
            <v>1.นางกรรณิการ์    กองราช
2.นายเอกชัย    กองราช
3.นางสาวกาญจนา   สุวี
4.นางสาวแสงจันทร์    เจ้าหมื่น</v>
          </cell>
          <cell r="BW1299" t="str">
            <v>จำเลยที่ 1
คู่สมรสจำเลยที่ 1
จำเลยที่ 2
จำเลยที่ 3</v>
          </cell>
          <cell r="BX1299" t="str">
            <v>1-5099-00148-96-1
3-5019-00622-87-4
3-5002-00660-94-2
3-5015-00289-99-0</v>
          </cell>
          <cell r="BY1299"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9" t="str">
            <v>พบทรัพย์</v>
          </cell>
          <cell r="CA1299"/>
          <cell r="CB1299"/>
          <cell r="CC1299" t="str">
            <v>วชิราภรณ์</v>
          </cell>
          <cell r="CD1299"/>
          <cell r="CE1299"/>
          <cell r="CF1299"/>
          <cell r="CG1299"/>
          <cell r="CH1299"/>
          <cell r="CI1299"/>
          <cell r="CJ1299"/>
          <cell r="CK1299"/>
          <cell r="CL1299"/>
          <cell r="CM1299"/>
          <cell r="CN1299"/>
          <cell r="CO1299"/>
          <cell r="CP1299"/>
          <cell r="CQ1299"/>
          <cell r="CR1299"/>
          <cell r="CS1299"/>
          <cell r="CT1299">
            <v>244029</v>
          </cell>
          <cell r="CU1299"/>
          <cell r="CV1299"/>
          <cell r="CW1299"/>
        </row>
        <row r="1300">
          <cell r="B1300">
            <v>2794</v>
          </cell>
          <cell r="C1300">
            <v>1941</v>
          </cell>
          <cell r="D1300">
            <v>29</v>
          </cell>
          <cell r="E1300">
            <v>11</v>
          </cell>
          <cell r="F1300">
            <v>2567</v>
          </cell>
          <cell r="G1300" t="str">
            <v>800086999649,
800086999672,</v>
          </cell>
          <cell r="H1300" t="str">
            <v>นาย</v>
          </cell>
          <cell r="I1300" t="str">
            <v>กิตติเชษฐ์</v>
          </cell>
          <cell r="J1300" t="str">
            <v>เป็งคำมูล</v>
          </cell>
          <cell r="K1300" t="str">
            <v>3-5012-00496-48-5</v>
          </cell>
          <cell r="L1300" t="str">
            <v>สันป่าตอง</v>
          </cell>
          <cell r="M1300" t="str">
            <v>เชียงใหม่ 3</v>
          </cell>
          <cell r="N1300">
            <v>8</v>
          </cell>
          <cell r="O1300" t="str">
            <v>สินเชื่อธนาคารประชาชน</v>
          </cell>
          <cell r="P1300" t="str">
            <v>1.บุคคลค้ำประกัน</v>
          </cell>
          <cell r="Q1300">
            <v>84849.3</v>
          </cell>
          <cell r="R1300">
            <v>46749.89</v>
          </cell>
          <cell r="S1300" t="str">
            <v>แขวงเชียงใหม่</v>
          </cell>
          <cell r="T1300" t="str">
            <v>ผบE5196</v>
          </cell>
          <cell r="U1300">
            <v>2567</v>
          </cell>
          <cell r="V1300" t="str">
            <v>ผบE7041</v>
          </cell>
          <cell r="W1300">
            <v>2567</v>
          </cell>
          <cell r="X1300">
            <v>2</v>
          </cell>
          <cell r="Y1300">
            <v>8</v>
          </cell>
          <cell r="Z1300">
            <v>2567</v>
          </cell>
          <cell r="AA1300"/>
          <cell r="AB1300"/>
          <cell r="AC1300"/>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t="str">
            <v>สืบทรัพย์//รายงานผลสืบทรัพย์ 5/2/2568</v>
          </cell>
          <cell r="BC1300">
            <v>1200</v>
          </cell>
          <cell r="BD1300">
            <v>11</v>
          </cell>
          <cell r="BE1300">
            <v>6</v>
          </cell>
          <cell r="BF1300">
            <v>2568</v>
          </cell>
          <cell r="BG1300">
            <v>0</v>
          </cell>
          <cell r="BH1300" t="str">
            <v>-</v>
          </cell>
          <cell r="BI1300" t="str">
            <v>-</v>
          </cell>
          <cell r="BJ1300" t="str">
            <v>-</v>
          </cell>
          <cell r="BK1300">
            <v>0</v>
          </cell>
          <cell r="BL1300">
            <v>1005</v>
          </cell>
          <cell r="BM1300">
            <v>0</v>
          </cell>
          <cell r="BN1300" t="str">
            <v/>
          </cell>
          <cell r="BO1300" t="str">
            <v/>
          </cell>
          <cell r="BP1300" t="str">
            <v/>
          </cell>
          <cell r="BQ1300" t="str">
            <v>-</v>
          </cell>
          <cell r="BR1300" t="str">
            <v>-</v>
          </cell>
          <cell r="BS1300" t="str">
            <v>-</v>
          </cell>
          <cell r="BT1300" t="str">
            <v>นายกิตติเชษฐ์ เป็งคำมูล</v>
          </cell>
          <cell r="BU1300">
            <v>888166010307</v>
          </cell>
          <cell r="BV1300" t="str">
            <v>1.นายกิตติเชษฐ์  เป็งคำมูล
2.นายสมบัติ   สิทธิวงค์
3.นางพิจิตรา  สิทธิวงค์
4.นางสาวเสาวลักษณ์  บุญเป็ง</v>
          </cell>
          <cell r="BW1300" t="str">
            <v>จำเลยที่ 1
จำเลยที่ 2
คู่สมรสจำเลยที่ 2
จำเลยที่ 3</v>
          </cell>
          <cell r="BX1300" t="str">
            <v>3-5012-00496-48-5
3-5012-00483-47-2
3-5012-00483-07-3
3-5012-00488-85-7</v>
          </cell>
          <cell r="BY1300"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300" t="str">
            <v>พบทรัพย์</v>
          </cell>
          <cell r="CA1300"/>
          <cell r="CB1300"/>
          <cell r="CC1300" t="str">
            <v>วชิราภรณ์</v>
          </cell>
          <cell r="CD1300"/>
          <cell r="CE1300"/>
          <cell r="CF1300"/>
          <cell r="CG1300"/>
          <cell r="CH1300"/>
          <cell r="CI1300"/>
          <cell r="CJ1300"/>
          <cell r="CK1300"/>
          <cell r="CL1300"/>
          <cell r="CM1300"/>
          <cell r="CN1300"/>
          <cell r="CO1300"/>
          <cell r="CP1300"/>
          <cell r="CQ1300"/>
          <cell r="CR1300"/>
          <cell r="CS1300"/>
          <cell r="CT1300">
            <v>244029</v>
          </cell>
          <cell r="CU1300"/>
          <cell r="CV1300"/>
          <cell r="CW1300"/>
        </row>
        <row r="1301">
          <cell r="B1301">
            <v>2795</v>
          </cell>
          <cell r="C1301">
            <v>1942</v>
          </cell>
          <cell r="D1301">
            <v>29</v>
          </cell>
          <cell r="E1301">
            <v>11</v>
          </cell>
          <cell r="F1301">
            <v>2567</v>
          </cell>
          <cell r="G1301">
            <v>800101351008</v>
          </cell>
          <cell r="H1301" t="str">
            <v>นาย</v>
          </cell>
          <cell r="I1301" t="str">
            <v>ยศกร</v>
          </cell>
          <cell r="J1301" t="str">
            <v>ต้อนรับ</v>
          </cell>
          <cell r="K1301" t="str">
            <v>1-5213-00049-28-0</v>
          </cell>
          <cell r="L1301" t="str">
            <v>สารภี</v>
          </cell>
          <cell r="M1301" t="str">
            <v>เชียงใหม่ 3</v>
          </cell>
          <cell r="N1301">
            <v>8</v>
          </cell>
          <cell r="O1301" t="str">
            <v>สินเชื่อธนาคารประชาชน</v>
          </cell>
          <cell r="P1301" t="str">
            <v>1.บุคคลค้ำประกัน</v>
          </cell>
          <cell r="Q1301">
            <v>65765.009999999995</v>
          </cell>
          <cell r="R1301">
            <v>18068.62</v>
          </cell>
          <cell r="S1301" t="str">
            <v>แขวงเชียงดาว</v>
          </cell>
          <cell r="T1301" t="str">
            <v>ผบE375</v>
          </cell>
          <cell r="U1301">
            <v>2567</v>
          </cell>
          <cell r="V1301" t="str">
            <v>ผบE391</v>
          </cell>
          <cell r="W1301">
            <v>2567</v>
          </cell>
          <cell r="X1301"/>
          <cell r="Y1301"/>
          <cell r="Z1301"/>
          <cell r="AA1301">
            <v>13</v>
          </cell>
          <cell r="AB1301">
            <v>5</v>
          </cell>
          <cell r="AC1301">
            <v>2567</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t="str">
            <v>สืบทรัพย์//รายงานผลสืบทรัพย์ 5/2/2568</v>
          </cell>
          <cell r="BC1301">
            <v>900</v>
          </cell>
          <cell r="BD1301">
            <v>11</v>
          </cell>
          <cell r="BE1301">
            <v>6</v>
          </cell>
          <cell r="BF1301">
            <v>2568</v>
          </cell>
          <cell r="BG1301">
            <v>0</v>
          </cell>
          <cell r="BH1301" t="str">
            <v>-</v>
          </cell>
          <cell r="BI1301" t="str">
            <v>-</v>
          </cell>
          <cell r="BJ1301" t="str">
            <v>-</v>
          </cell>
          <cell r="BK1301">
            <v>0</v>
          </cell>
          <cell r="BL1301">
            <v>450</v>
          </cell>
          <cell r="BM1301">
            <v>0</v>
          </cell>
          <cell r="BN1301" t="str">
            <v/>
          </cell>
          <cell r="BO1301" t="str">
            <v/>
          </cell>
          <cell r="BP1301" t="str">
            <v/>
          </cell>
          <cell r="BQ1301" t="str">
            <v>-</v>
          </cell>
          <cell r="BR1301" t="str">
            <v>-</v>
          </cell>
          <cell r="BS1301" t="str">
            <v>-</v>
          </cell>
          <cell r="BT1301" t="str">
            <v>นายยศกร ต้อนรับ</v>
          </cell>
          <cell r="BU1301">
            <v>888166010330</v>
          </cell>
          <cell r="BV1301" t="str">
            <v>1.นายยศกร   ต้อนรับ
2.นายธีรพันธุ์   ติ๊บดีหรือปัญญาช่วย
3.นายวัชรา   บัวอุ่นใจ</v>
          </cell>
          <cell r="BW1301" t="str">
            <v>จำเลยที่ 1
จำเลยที่ 2
จำเลยที่ 3</v>
          </cell>
          <cell r="BX1301" t="str">
            <v>1-5213-00049-28-0
1-5299-00833-52-3
1-5011-00095-81-4</v>
          </cell>
          <cell r="BY1301"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301" t="str">
            <v>พบทรัพย์</v>
          </cell>
          <cell r="CA1301"/>
          <cell r="CB1301"/>
          <cell r="CC1301" t="str">
            <v>วชิราภรณ์</v>
          </cell>
          <cell r="CD1301"/>
          <cell r="CE1301"/>
          <cell r="CF1301"/>
          <cell r="CG1301"/>
          <cell r="CH1301"/>
          <cell r="CI1301"/>
          <cell r="CJ1301"/>
          <cell r="CK1301"/>
          <cell r="CL1301"/>
          <cell r="CM1301"/>
          <cell r="CN1301"/>
          <cell r="CO1301"/>
          <cell r="CP1301"/>
          <cell r="CQ1301"/>
          <cell r="CR1301"/>
          <cell r="CS1301"/>
          <cell r="CT1301">
            <v>244029</v>
          </cell>
          <cell r="CU1301"/>
          <cell r="CV1301"/>
          <cell r="CW1301"/>
        </row>
        <row r="1302">
          <cell r="B1302">
            <v>2796</v>
          </cell>
          <cell r="C1302">
            <v>1943</v>
          </cell>
          <cell r="D1302">
            <v>29</v>
          </cell>
          <cell r="E1302">
            <v>11</v>
          </cell>
          <cell r="F1302">
            <v>2567</v>
          </cell>
          <cell r="G1302">
            <v>800100811630</v>
          </cell>
          <cell r="H1302" t="str">
            <v>นาย</v>
          </cell>
          <cell r="I1302" t="str">
            <v>สุริยัน</v>
          </cell>
          <cell r="J1302" t="str">
            <v>รินไชยยา</v>
          </cell>
          <cell r="K1302" t="str">
            <v>3-5019-00618-24-9</v>
          </cell>
          <cell r="L1302" t="str">
            <v>สารภี</v>
          </cell>
          <cell r="M1302" t="str">
            <v>เชียงใหม่ 3</v>
          </cell>
          <cell r="N1302">
            <v>8</v>
          </cell>
          <cell r="O1302" t="str">
            <v>สินเชื่อธนาคารประชาชน</v>
          </cell>
          <cell r="P1302" t="str">
            <v>1.บุคคลค้ำประกัน</v>
          </cell>
          <cell r="Q1302">
            <v>71912</v>
          </cell>
          <cell r="R1302">
            <v>25529.9</v>
          </cell>
          <cell r="S1302" t="str">
            <v>แขวงเชียงใหม่</v>
          </cell>
          <cell r="T1302" t="str">
            <v>ผบE3203</v>
          </cell>
          <cell r="U1302">
            <v>2567</v>
          </cell>
          <cell r="V1302" t="str">
            <v>ผบE5134</v>
          </cell>
          <cell r="W1302">
            <v>2567</v>
          </cell>
          <cell r="X1302"/>
          <cell r="Y1302"/>
          <cell r="Z1302"/>
          <cell r="AA1302">
            <v>10</v>
          </cell>
          <cell r="AB1302">
            <v>6</v>
          </cell>
          <cell r="AC1302">
            <v>2567</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t="str">
            <v>สืบทรัพย์//รายงานผลสืบทรัพย์ 5/2/2568</v>
          </cell>
          <cell r="BC1302">
            <v>1500</v>
          </cell>
          <cell r="BD1302">
            <v>11</v>
          </cell>
          <cell r="BE1302">
            <v>6</v>
          </cell>
          <cell r="BF1302">
            <v>2568</v>
          </cell>
          <cell r="BG1302">
            <v>0</v>
          </cell>
          <cell r="BH1302" t="str">
            <v>-</v>
          </cell>
          <cell r="BI1302" t="str">
            <v>-</v>
          </cell>
          <cell r="BJ1302" t="str">
            <v>-</v>
          </cell>
          <cell r="BK1302">
            <v>0</v>
          </cell>
          <cell r="BL1302">
            <v>1065</v>
          </cell>
          <cell r="BM1302">
            <v>0</v>
          </cell>
          <cell r="BN1302" t="str">
            <v/>
          </cell>
          <cell r="BO1302" t="str">
            <v/>
          </cell>
          <cell r="BP1302" t="str">
            <v/>
          </cell>
          <cell r="BQ1302" t="str">
            <v>-</v>
          </cell>
          <cell r="BR1302" t="str">
            <v>-</v>
          </cell>
          <cell r="BS1302" t="str">
            <v>-</v>
          </cell>
          <cell r="BT1302" t="str">
            <v>นายสุริยัน รินไชยยา</v>
          </cell>
          <cell r="BU1302">
            <v>888166010333</v>
          </cell>
          <cell r="BV1302" t="str">
            <v>1.นายสุริยัน  รินไชยยา
2.นางจำเรือง   รินไชยยา
3.นางหรือนางสาวศรีทอง  เจริญ
4.นางสาวนฤมล   บุญเกิด
5.นายประพันธ์  คำเลิศ</v>
          </cell>
          <cell r="BW1302" t="str">
            <v>จำเลยที่ 1
คู่สมรสจำเลยที่ 1
จำเลยที่ 2
จำเลยที่ 3 
คู่สมรสจำเลยที่ 3</v>
          </cell>
          <cell r="BX1302" t="str">
            <v xml:space="preserve">3-5019-00618-24-9
3-519-00617-26-9
3-5001-00294-12-0
3-5509-00075-68-6
3-5019-00617-30-7
</v>
          </cell>
          <cell r="BY1302"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2" t="str">
            <v xml:space="preserve">พบทรัพย์ </v>
          </cell>
          <cell r="CA1302"/>
          <cell r="CB1302"/>
          <cell r="CC1302" t="str">
            <v>วชิราภรณ์</v>
          </cell>
          <cell r="CD1302"/>
          <cell r="CE1302"/>
          <cell r="CF1302"/>
          <cell r="CG1302"/>
          <cell r="CH1302"/>
          <cell r="CI1302"/>
          <cell r="CJ1302"/>
          <cell r="CK1302"/>
          <cell r="CL1302"/>
          <cell r="CM1302"/>
          <cell r="CN1302"/>
          <cell r="CO1302"/>
          <cell r="CP1302"/>
          <cell r="CQ1302"/>
          <cell r="CR1302"/>
          <cell r="CS1302"/>
          <cell r="CT1302">
            <v>244029</v>
          </cell>
          <cell r="CU1302"/>
          <cell r="CV1302"/>
          <cell r="CW1302"/>
        </row>
        <row r="1303">
          <cell r="B1303">
            <v>2797</v>
          </cell>
          <cell r="C1303">
            <v>1944</v>
          </cell>
          <cell r="D1303">
            <v>29</v>
          </cell>
          <cell r="E1303">
            <v>11</v>
          </cell>
          <cell r="F1303">
            <v>2567</v>
          </cell>
          <cell r="G1303">
            <v>800029617969</v>
          </cell>
          <cell r="H1303" t="str">
            <v>นางสาว</v>
          </cell>
          <cell r="I1303" t="str">
            <v>ภคพร</v>
          </cell>
          <cell r="J1303" t="str">
            <v>ปัชนี</v>
          </cell>
          <cell r="K1303" t="str">
            <v>1-5004-00054-13-6</v>
          </cell>
          <cell r="L1303" t="str">
            <v>สารภี</v>
          </cell>
          <cell r="M1303" t="str">
            <v>เชียงใหม่ 3</v>
          </cell>
          <cell r="N1303">
            <v>8</v>
          </cell>
          <cell r="O1303" t="str">
            <v>สินเชื่อสวัสดิการ</v>
          </cell>
          <cell r="P1303" t="str">
            <v>1.บุคคลค้ำประกัน</v>
          </cell>
          <cell r="Q1303">
            <v>73505.320000000007</v>
          </cell>
          <cell r="R1303">
            <v>11964.35</v>
          </cell>
          <cell r="S1303" t="str">
            <v>แขวงเชียงใหม่</v>
          </cell>
          <cell r="T1303" t="str">
            <v>ผบE10778</v>
          </cell>
          <cell r="U1303">
            <v>2566</v>
          </cell>
          <cell r="V1303" t="str">
            <v>ผบE388</v>
          </cell>
          <cell r="W1303">
            <v>2567</v>
          </cell>
          <cell r="X1303"/>
          <cell r="Y1303"/>
          <cell r="Z1303"/>
          <cell r="AA1303">
            <v>22</v>
          </cell>
          <cell r="AB1303">
            <v>1</v>
          </cell>
          <cell r="AC1303">
            <v>2567</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t="str">
            <v>//รายงานผลสืบทรัพย์ 5/2/2568</v>
          </cell>
          <cell r="BC1303">
            <v>1800</v>
          </cell>
          <cell r="BD1303">
            <v>11</v>
          </cell>
          <cell r="BE1303">
            <v>6</v>
          </cell>
          <cell r="BF1303">
            <v>2568</v>
          </cell>
          <cell r="BG1303">
            <v>0</v>
          </cell>
          <cell r="BH1303" t="str">
            <v>-</v>
          </cell>
          <cell r="BI1303" t="str">
            <v>-</v>
          </cell>
          <cell r="BJ1303" t="str">
            <v>-</v>
          </cell>
          <cell r="BK1303">
            <v>0</v>
          </cell>
          <cell r="BL1303">
            <v>910</v>
          </cell>
          <cell r="BM1303">
            <v>0</v>
          </cell>
          <cell r="BN1303" t="str">
            <v/>
          </cell>
          <cell r="BO1303" t="str">
            <v/>
          </cell>
          <cell r="BP1303" t="str">
            <v/>
          </cell>
          <cell r="BQ1303" t="str">
            <v>-</v>
          </cell>
          <cell r="BR1303" t="str">
            <v>-</v>
          </cell>
          <cell r="BS1303" t="str">
            <v>-</v>
          </cell>
          <cell r="BT1303" t="str">
            <v>นางสาวภคพร ปัชนี</v>
          </cell>
          <cell r="BU1303">
            <v>888166010335</v>
          </cell>
          <cell r="BV1303"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3" t="str">
            <v>จำเลยที่ 1
คู่สมรสจำเลยที่ 1
จำเลยที่ 2
คู่สมรสจำเลยที่ 2
จำเลยที่ 3
.คู่สมรสจำเลยที่ 3</v>
          </cell>
          <cell r="BX1303" t="str">
            <v>1-5004-00054-13-6
1-5021-00004-15-1
5-5005-00001-91-6
3-4009-00627-23-0
3-5104-00256-31-2
3-5019-00563-15-1</v>
          </cell>
          <cell r="BY1303"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3" t="str">
            <v>พบทรัพย์</v>
          </cell>
          <cell r="CA1303"/>
          <cell r="CB1303"/>
          <cell r="CC1303" t="str">
            <v>วชิราภรณ์</v>
          </cell>
          <cell r="CD1303"/>
          <cell r="CE1303"/>
          <cell r="CF1303"/>
          <cell r="CG1303"/>
          <cell r="CH1303"/>
          <cell r="CI1303"/>
          <cell r="CJ1303"/>
          <cell r="CK1303"/>
          <cell r="CL1303"/>
          <cell r="CM1303"/>
          <cell r="CN1303"/>
          <cell r="CO1303"/>
          <cell r="CP1303"/>
          <cell r="CQ1303"/>
          <cell r="CR1303"/>
          <cell r="CS1303"/>
          <cell r="CT1303">
            <v>244029</v>
          </cell>
          <cell r="CU1303"/>
          <cell r="CV1303"/>
          <cell r="CW1303"/>
        </row>
        <row r="1304">
          <cell r="B1304">
            <v>2798</v>
          </cell>
          <cell r="C1304">
            <v>1945</v>
          </cell>
          <cell r="D1304">
            <v>29</v>
          </cell>
          <cell r="E1304">
            <v>11</v>
          </cell>
          <cell r="F1304">
            <v>2567</v>
          </cell>
          <cell r="G1304">
            <v>800086401166</v>
          </cell>
          <cell r="H1304" t="str">
            <v>นางสาว</v>
          </cell>
          <cell r="I1304" t="str">
            <v>สุธิดา</v>
          </cell>
          <cell r="J1304" t="str">
            <v>เมืองยม</v>
          </cell>
          <cell r="K1304" t="str">
            <v>1-5804-00165-13-2</v>
          </cell>
          <cell r="L1304" t="str">
            <v>บิ๊กซีหางดง</v>
          </cell>
          <cell r="M1304" t="str">
            <v>เชียงใหม่ 3</v>
          </cell>
          <cell r="N1304">
            <v>8</v>
          </cell>
          <cell r="O1304" t="str">
            <v>สินเชื่อธนาคารประชาชน</v>
          </cell>
          <cell r="P1304" t="str">
            <v>1.บุคคลค้ำประกัน</v>
          </cell>
          <cell r="Q1304">
            <v>97350.720000000001</v>
          </cell>
          <cell r="R1304">
            <v>44402.34</v>
          </cell>
          <cell r="S1304" t="str">
            <v>แขวงเชียงใหม่</v>
          </cell>
          <cell r="T1304" t="str">
            <v>ผบE3205</v>
          </cell>
          <cell r="U1304">
            <v>2567</v>
          </cell>
          <cell r="V1304" t="str">
            <v>ผบE5126</v>
          </cell>
          <cell r="W1304">
            <v>2567</v>
          </cell>
          <cell r="X1304"/>
          <cell r="Y1304"/>
          <cell r="Z1304"/>
          <cell r="AA1304">
            <v>10</v>
          </cell>
          <cell r="AB1304">
            <v>6</v>
          </cell>
          <cell r="AC1304">
            <v>2567</v>
          </cell>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t="str">
            <v>รายงานผลสืบทรัพย์ 25/2/2568</v>
          </cell>
          <cell r="BC1304">
            <v>900</v>
          </cell>
          <cell r="BD1304">
            <v>11</v>
          </cell>
          <cell r="BE1304">
            <v>6</v>
          </cell>
          <cell r="BF1304">
            <v>2568</v>
          </cell>
          <cell r="BG1304">
            <v>0</v>
          </cell>
          <cell r="BH1304" t="str">
            <v>-</v>
          </cell>
          <cell r="BI1304" t="str">
            <v>-</v>
          </cell>
          <cell r="BJ1304" t="str">
            <v>-</v>
          </cell>
          <cell r="BK1304">
            <v>0</v>
          </cell>
          <cell r="BL1304">
            <v>520</v>
          </cell>
          <cell r="BM1304">
            <v>0</v>
          </cell>
          <cell r="BN1304" t="str">
            <v/>
          </cell>
          <cell r="BO1304" t="str">
            <v/>
          </cell>
          <cell r="BP1304" t="str">
            <v/>
          </cell>
          <cell r="BQ1304" t="str">
            <v>-</v>
          </cell>
          <cell r="BR1304" t="str">
            <v>-</v>
          </cell>
          <cell r="BS1304" t="str">
            <v>-</v>
          </cell>
          <cell r="BT1304" t="str">
            <v>นางสาวสุธิดา เมืองยม</v>
          </cell>
          <cell r="BU1304">
            <v>888166010509</v>
          </cell>
          <cell r="BV1304" t="str">
            <v>1.นางสาวสุธิดา   เมืองยม
2.นายสุรศักดิ์   สมบัติโต
3.นางสาวอรวรรณ  สมบัติโต</v>
          </cell>
          <cell r="BW1304" t="str">
            <v>จำเลยที่ 1
จำเลยที่ 2
คู่สมรสจำเลยที่ 2</v>
          </cell>
          <cell r="BX1304" t="str">
            <v>1-5804-00165-13-2
3-5402-00643-32-1
3-5804-00059-19-3</v>
          </cell>
          <cell r="BY1304"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4" t="str">
            <v>พบทรัพย์</v>
          </cell>
          <cell r="CA1304"/>
          <cell r="CB1304"/>
          <cell r="CC1304" t="str">
            <v>วชิราภรณ์</v>
          </cell>
          <cell r="CD1304"/>
          <cell r="CE1304"/>
          <cell r="CF1304"/>
          <cell r="CG1304"/>
          <cell r="CH1304"/>
          <cell r="CI1304"/>
          <cell r="CJ1304"/>
          <cell r="CK1304"/>
          <cell r="CL1304"/>
          <cell r="CM1304"/>
          <cell r="CN1304"/>
          <cell r="CO1304"/>
          <cell r="CP1304"/>
          <cell r="CQ1304"/>
          <cell r="CR1304"/>
          <cell r="CS1304"/>
          <cell r="CT1304"/>
          <cell r="CU1304"/>
          <cell r="CV1304">
            <v>244039</v>
          </cell>
          <cell r="CW1304"/>
        </row>
        <row r="1305">
          <cell r="B1305">
            <v>2799</v>
          </cell>
          <cell r="C1305">
            <v>1946</v>
          </cell>
          <cell r="D1305">
            <v>29</v>
          </cell>
          <cell r="E1305">
            <v>11</v>
          </cell>
          <cell r="F1305">
            <v>2567</v>
          </cell>
          <cell r="G1305">
            <v>800117523780</v>
          </cell>
          <cell r="H1305" t="str">
            <v>นาง</v>
          </cell>
          <cell r="I1305" t="str">
            <v>พับภา</v>
          </cell>
          <cell r="J1305" t="str">
            <v>โปธิสาร</v>
          </cell>
          <cell r="K1305" t="str">
            <v>3-5704-00967-24-3</v>
          </cell>
          <cell r="L1305" t="str">
            <v>บิ๊กซีหางดง</v>
          </cell>
          <cell r="M1305" t="str">
            <v>เชียงใหม่ 3</v>
          </cell>
          <cell r="N1305">
            <v>8</v>
          </cell>
          <cell r="O1305" t="str">
            <v>สินเชื่อธนาคารประชาชน</v>
          </cell>
          <cell r="P1305" t="str">
            <v>1.บุคคลค้ำประกัน</v>
          </cell>
          <cell r="Q1305">
            <v>186330</v>
          </cell>
          <cell r="R1305">
            <v>33259.07</v>
          </cell>
          <cell r="S1305" t="str">
            <v>แขวงเชียงใหม่</v>
          </cell>
          <cell r="T1305" t="str">
            <v>ผบE3207</v>
          </cell>
          <cell r="U1305">
            <v>2567</v>
          </cell>
          <cell r="V1305" t="str">
            <v>ผบE5125</v>
          </cell>
          <cell r="W1305">
            <v>2567</v>
          </cell>
          <cell r="X1305"/>
          <cell r="Y1305"/>
          <cell r="Z1305"/>
          <cell r="AA1305">
            <v>10</v>
          </cell>
          <cell r="AB1305">
            <v>6</v>
          </cell>
          <cell r="AC1305">
            <v>2567</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t="str">
            <v>//รายงานผลสืบทรัพย์ 13/2/2568</v>
          </cell>
          <cell r="BC1305">
            <v>1200</v>
          </cell>
          <cell r="BD1305">
            <v>11</v>
          </cell>
          <cell r="BE1305">
            <v>6</v>
          </cell>
          <cell r="BF1305">
            <v>2568</v>
          </cell>
          <cell r="BG1305">
            <v>0</v>
          </cell>
          <cell r="BH1305" t="str">
            <v>-</v>
          </cell>
          <cell r="BI1305" t="str">
            <v>-</v>
          </cell>
          <cell r="BJ1305" t="str">
            <v>-</v>
          </cell>
          <cell r="BK1305">
            <v>0</v>
          </cell>
          <cell r="BL1305">
            <v>960</v>
          </cell>
          <cell r="BM1305">
            <v>0</v>
          </cell>
          <cell r="BN1305" t="str">
            <v/>
          </cell>
          <cell r="BO1305" t="str">
            <v/>
          </cell>
          <cell r="BP1305" t="str">
            <v/>
          </cell>
          <cell r="BQ1305" t="str">
            <v>-</v>
          </cell>
          <cell r="BR1305" t="str">
            <v>-</v>
          </cell>
          <cell r="BS1305" t="str">
            <v>-</v>
          </cell>
          <cell r="BT1305" t="str">
            <v>นางพับภา โปธิสาร</v>
          </cell>
          <cell r="BU1305">
            <v>888166010508</v>
          </cell>
          <cell r="BV1305" t="str">
            <v>1.นางพับภา  โปธิสาร
2.นางสาวพิมสกาว   มั่นขันธ์
3.นายทรงวุฒิ   รัตนวิจิตร
4.นายหัฐวุฒิ   พรมเสน</v>
          </cell>
          <cell r="BW1305" t="str">
            <v xml:space="preserve">จำเลยที่ 1
จำเลยที่ 2 
คู่สมรสจำเลยที่ 2
จำเลยที่ 3
</v>
          </cell>
          <cell r="BX1305" t="str">
            <v>3-5704-00967-24-3
1-5799-00519-18-7
1-3699-00393-03-7
3-5015-00470-27-9</v>
          </cell>
          <cell r="BY1305"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5" t="str">
            <v>พบทรัพย์</v>
          </cell>
          <cell r="CA1305"/>
          <cell r="CB1305"/>
          <cell r="CC1305" t="str">
            <v>วชิราภรณ์</v>
          </cell>
          <cell r="CD1305"/>
          <cell r="CE1305"/>
          <cell r="CF1305"/>
          <cell r="CG1305"/>
          <cell r="CH1305"/>
          <cell r="CI1305"/>
          <cell r="CJ1305"/>
          <cell r="CK1305"/>
          <cell r="CL1305"/>
          <cell r="CM1305"/>
          <cell r="CN1305"/>
          <cell r="CO1305"/>
          <cell r="CP1305"/>
          <cell r="CQ1305"/>
          <cell r="CR1305"/>
          <cell r="CS1305"/>
          <cell r="CT1305">
            <v>244029</v>
          </cell>
          <cell r="CU1305"/>
          <cell r="CV1305"/>
          <cell r="CW1305"/>
        </row>
        <row r="1306">
          <cell r="B1306">
            <v>2800</v>
          </cell>
          <cell r="C1306">
            <v>1947</v>
          </cell>
          <cell r="D1306">
            <v>29</v>
          </cell>
          <cell r="E1306">
            <v>11</v>
          </cell>
          <cell r="F1306">
            <v>2567</v>
          </cell>
          <cell r="G1306">
            <v>800086727289</v>
          </cell>
          <cell r="H1306" t="str">
            <v>นางสาว</v>
          </cell>
          <cell r="I1306" t="str">
            <v>สุราสินี</v>
          </cell>
          <cell r="J1306" t="str">
            <v>กันธา</v>
          </cell>
          <cell r="K1306" t="str">
            <v>3-5015-00537-65-9</v>
          </cell>
          <cell r="L1306" t="str">
            <v>บิ๊กซีหางดง</v>
          </cell>
          <cell r="M1306" t="str">
            <v>เชียงใหม่ 3</v>
          </cell>
          <cell r="N1306">
            <v>8</v>
          </cell>
          <cell r="O1306" t="str">
            <v>ธนาคารประชาชน</v>
          </cell>
          <cell r="P1306" t="str">
            <v>1.บุคคลค้ำประกัน</v>
          </cell>
          <cell r="Q1306">
            <v>54645.36</v>
          </cell>
          <cell r="R1306">
            <v>30978.98</v>
          </cell>
          <cell r="S1306" t="str">
            <v>แขวงเชียงใหม่</v>
          </cell>
          <cell r="T1306" t="str">
            <v>ผบE4484</v>
          </cell>
          <cell r="U1306">
            <v>2567</v>
          </cell>
          <cell r="V1306" t="str">
            <v>ผบE6396</v>
          </cell>
          <cell r="W1306">
            <v>2567</v>
          </cell>
          <cell r="X1306"/>
          <cell r="Y1306"/>
          <cell r="Z1306"/>
          <cell r="AA1306">
            <v>12</v>
          </cell>
          <cell r="AB1306">
            <v>7</v>
          </cell>
          <cell r="AC1306">
            <v>2567</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t="str">
            <v>รายงานผลสืบทรัพย์ 31/1/2568</v>
          </cell>
          <cell r="BC1306">
            <v>1200</v>
          </cell>
          <cell r="BD1306">
            <v>11</v>
          </cell>
          <cell r="BE1306">
            <v>6</v>
          </cell>
          <cell r="BF1306">
            <v>2568</v>
          </cell>
          <cell r="BG1306">
            <v>0</v>
          </cell>
          <cell r="BH1306" t="str">
            <v>-</v>
          </cell>
          <cell r="BI1306" t="str">
            <v>-</v>
          </cell>
          <cell r="BJ1306" t="str">
            <v>-</v>
          </cell>
          <cell r="BK1306">
            <v>0</v>
          </cell>
          <cell r="BL1306">
            <v>525</v>
          </cell>
          <cell r="BM1306">
            <v>0</v>
          </cell>
          <cell r="BN1306" t="str">
            <v/>
          </cell>
          <cell r="BO1306" t="str">
            <v/>
          </cell>
          <cell r="BP1306" t="str">
            <v/>
          </cell>
          <cell r="BQ1306" t="str">
            <v>-</v>
          </cell>
          <cell r="BR1306" t="str">
            <v>-</v>
          </cell>
          <cell r="BS1306" t="str">
            <v>-</v>
          </cell>
          <cell r="BT1306" t="str">
            <v>นางสาวสุราสินี กันธา</v>
          </cell>
          <cell r="BU1306">
            <v>888166010734</v>
          </cell>
          <cell r="BV1306" t="str">
            <v>1.นางสาวสุราสินี  กันธา
2.นางสาวจันทิมา  ใจแดง
3.นางสาววิลาวรรณ  ยศต๊ะ
4.นายศิรสิทธิ์  แซ่เสี่ย</v>
          </cell>
          <cell r="BW1306" t="str">
            <v>จำเลยที่ 1
จำเลยที่ 2
จำเลยที่ 3
คู่สมรสจำเลยที่ 3</v>
          </cell>
          <cell r="BX1306" t="str">
            <v>3-5015-00537-65-9
3-5015-00553-26-3
1-5015-00053-01-9
5-5001-01065-41-4</v>
          </cell>
          <cell r="BY1306"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6" t="str">
            <v>ไม่พบทรัพย์</v>
          </cell>
          <cell r="CA1306"/>
          <cell r="CB1306"/>
          <cell r="CC1306" t="str">
            <v>วชิราภรณ์</v>
          </cell>
          <cell r="CD1306"/>
          <cell r="CE1306"/>
          <cell r="CF1306"/>
          <cell r="CG1306"/>
          <cell r="CH1306"/>
          <cell r="CI1306"/>
          <cell r="CJ1306"/>
          <cell r="CK1306"/>
          <cell r="CL1306"/>
          <cell r="CM1306"/>
          <cell r="CN1306"/>
          <cell r="CO1306"/>
          <cell r="CP1306"/>
          <cell r="CQ1306"/>
          <cell r="CR1306"/>
          <cell r="CS1306"/>
          <cell r="CT1306">
            <v>244029</v>
          </cell>
          <cell r="CU1306"/>
          <cell r="CV1306"/>
          <cell r="CW1306"/>
        </row>
        <row r="1307">
          <cell r="B1307">
            <v>2801</v>
          </cell>
          <cell r="C1307">
            <v>1948</v>
          </cell>
          <cell r="D1307">
            <v>29</v>
          </cell>
          <cell r="E1307">
            <v>11</v>
          </cell>
          <cell r="F1307">
            <v>2567</v>
          </cell>
          <cell r="G1307">
            <v>800042975659</v>
          </cell>
          <cell r="H1307" t="str">
            <v>นางสาว</v>
          </cell>
          <cell r="I1307" t="str">
            <v>สุรีย์</v>
          </cell>
          <cell r="J1307" t="str">
            <v>ปูเหล็ก</v>
          </cell>
          <cell r="K1307" t="str">
            <v>2-5807-00016-57-2</v>
          </cell>
          <cell r="L1307" t="str">
            <v>บิ๊กซีหางดง</v>
          </cell>
          <cell r="M1307" t="str">
            <v>เชียงใหม่ 3</v>
          </cell>
          <cell r="N1307">
            <v>8</v>
          </cell>
          <cell r="O1307" t="str">
            <v>สินเชื่อไทรทองวิชาชีพทางการแพทย์</v>
          </cell>
          <cell r="P1307" t="str">
            <v>1.บุคคลค้ำประกัน</v>
          </cell>
          <cell r="Q1307">
            <v>49998.97</v>
          </cell>
          <cell r="R1307">
            <v>11570.69</v>
          </cell>
          <cell r="S1307" t="str">
            <v>แขวงเชียงใหม่</v>
          </cell>
          <cell r="T1307" t="str">
            <v>ผบE4486</v>
          </cell>
          <cell r="U1307">
            <v>2567</v>
          </cell>
          <cell r="V1307" t="str">
            <v>ผบE6403</v>
          </cell>
          <cell r="W1307">
            <v>2567</v>
          </cell>
          <cell r="X1307"/>
          <cell r="Y1307"/>
          <cell r="Z1307"/>
          <cell r="AA1307">
            <v>12</v>
          </cell>
          <cell r="AB1307">
            <v>7</v>
          </cell>
          <cell r="AC1307">
            <v>2567</v>
          </cell>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t="str">
            <v>//รายงานผลสืบทรัพย์ 13/2/2568</v>
          </cell>
          <cell r="BC1307">
            <v>600</v>
          </cell>
          <cell r="BD1307">
            <v>11</v>
          </cell>
          <cell r="BE1307">
            <v>6</v>
          </cell>
          <cell r="BF1307">
            <v>2568</v>
          </cell>
          <cell r="BG1307">
            <v>0</v>
          </cell>
          <cell r="BH1307" t="str">
            <v>-</v>
          </cell>
          <cell r="BI1307" t="str">
            <v>-</v>
          </cell>
          <cell r="BJ1307" t="str">
            <v>-</v>
          </cell>
          <cell r="BK1307">
            <v>0</v>
          </cell>
          <cell r="BL1307">
            <v>800</v>
          </cell>
          <cell r="BM1307">
            <v>0</v>
          </cell>
          <cell r="BN1307" t="str">
            <v/>
          </cell>
          <cell r="BO1307" t="str">
            <v/>
          </cell>
          <cell r="BP1307" t="str">
            <v/>
          </cell>
          <cell r="BQ1307" t="str">
            <v>-</v>
          </cell>
          <cell r="BR1307" t="str">
            <v>-</v>
          </cell>
          <cell r="BS1307" t="str">
            <v>-</v>
          </cell>
          <cell r="BT1307" t="str">
            <v>นางสาวสุรีย์ ปูเหล็ก</v>
          </cell>
          <cell r="BU1307">
            <v>888166010731</v>
          </cell>
          <cell r="BV1307" t="str">
            <v>1.นางสาวสิริญา  ปูเหล็ก
2.นางสาวจิราภา  คำแสน</v>
          </cell>
          <cell r="BW1307" t="str">
            <v>จำเลยที่ 1
จำเลยที่ 2</v>
          </cell>
          <cell r="BX1307" t="str">
            <v>2-5807-00016-57-2
3-5012-00089-61-8</v>
          </cell>
          <cell r="BY1307"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7" t="str">
            <v>พบทรัพย์</v>
          </cell>
          <cell r="CA1307"/>
          <cell r="CB1307"/>
          <cell r="CC1307" t="str">
            <v>วชิราภรณ์</v>
          </cell>
          <cell r="CD1307"/>
          <cell r="CE1307"/>
          <cell r="CF1307"/>
          <cell r="CG1307"/>
          <cell r="CH1307"/>
          <cell r="CI1307"/>
          <cell r="CJ1307"/>
          <cell r="CK1307"/>
          <cell r="CL1307"/>
          <cell r="CM1307"/>
          <cell r="CN1307"/>
          <cell r="CO1307"/>
          <cell r="CP1307"/>
          <cell r="CQ1307"/>
          <cell r="CR1307"/>
          <cell r="CS1307"/>
          <cell r="CT1307">
            <v>244029</v>
          </cell>
          <cell r="CU1307"/>
          <cell r="CV1307"/>
          <cell r="CW1307"/>
        </row>
        <row r="1308">
          <cell r="B1308">
            <v>2802</v>
          </cell>
          <cell r="C1308">
            <v>1949</v>
          </cell>
          <cell r="D1308">
            <v>29</v>
          </cell>
          <cell r="E1308">
            <v>11</v>
          </cell>
          <cell r="F1308">
            <v>2567</v>
          </cell>
          <cell r="G1308">
            <v>800052916205</v>
          </cell>
          <cell r="H1308" t="str">
            <v>นาง</v>
          </cell>
          <cell r="I1308" t="str">
            <v>เปรมสิณีย์</v>
          </cell>
          <cell r="J1308" t="str">
            <v>ทิพย์ปะละ</v>
          </cell>
          <cell r="K1308">
            <v>3501500291927</v>
          </cell>
          <cell r="L1308" t="str">
            <v>บิ๊กซีหางดง</v>
          </cell>
          <cell r="M1308" t="str">
            <v>เชียงใหม่ 3</v>
          </cell>
          <cell r="N1308">
            <v>8</v>
          </cell>
          <cell r="O1308" t="str">
            <v>ธนาคารประชาชน</v>
          </cell>
          <cell r="P1308" t="str">
            <v>5.บสย.ค้ำประกัน</v>
          </cell>
          <cell r="Q1308">
            <v>40702.82</v>
          </cell>
          <cell r="R1308">
            <v>33074.379999999997</v>
          </cell>
          <cell r="S1308" t="str">
            <v>แขวงเชียงใหม่</v>
          </cell>
          <cell r="T1308" t="str">
            <v>ผบE3213</v>
          </cell>
          <cell r="U1308">
            <v>2567</v>
          </cell>
          <cell r="V1308" t="str">
            <v>ผบE5123</v>
          </cell>
          <cell r="W1308">
            <v>2567</v>
          </cell>
          <cell r="X1308"/>
          <cell r="Y1308"/>
          <cell r="Z1308"/>
          <cell r="AA1308">
            <v>10</v>
          </cell>
          <cell r="AB1308">
            <v>6</v>
          </cell>
          <cell r="AC1308">
            <v>2567</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t="str">
            <v>//รายงานผลสืบทรัพย์ 13/2/2568</v>
          </cell>
          <cell r="BC1308">
            <v>600</v>
          </cell>
          <cell r="BD1308">
            <v>11</v>
          </cell>
          <cell r="BE1308">
            <v>6</v>
          </cell>
          <cell r="BF1308">
            <v>2568</v>
          </cell>
          <cell r="BG1308">
            <v>0</v>
          </cell>
          <cell r="BH1308" t="str">
            <v>-</v>
          </cell>
          <cell r="BI1308" t="str">
            <v>-</v>
          </cell>
          <cell r="BJ1308" t="str">
            <v>-</v>
          </cell>
          <cell r="BK1308">
            <v>0</v>
          </cell>
          <cell r="BL1308">
            <v>385</v>
          </cell>
          <cell r="BM1308">
            <v>0</v>
          </cell>
          <cell r="BN1308" t="str">
            <v/>
          </cell>
          <cell r="BO1308" t="str">
            <v/>
          </cell>
          <cell r="BP1308" t="str">
            <v/>
          </cell>
          <cell r="BQ1308" t="str">
            <v>-</v>
          </cell>
          <cell r="BR1308" t="str">
            <v>-</v>
          </cell>
          <cell r="BS1308" t="str">
            <v>-</v>
          </cell>
          <cell r="BT1308" t="str">
            <v>นางเปรมสิณีย์ ทิพย์ปะละ</v>
          </cell>
          <cell r="BU1308">
            <v>888166010733</v>
          </cell>
          <cell r="BV1308" t="str">
            <v xml:space="preserve">1.นางเปรมสิณีย์   ทิพย์ปะละ
2.นายองอาจ  ทิพย์ปะละ
</v>
          </cell>
          <cell r="BW1308" t="str">
            <v>จำเลยที่ 1
คู่สมรสจำเลยที่ 1</v>
          </cell>
          <cell r="BX1308" t="str">
            <v>3-5015-00291-92-7
3-5015-00005-54-1</v>
          </cell>
          <cell r="BY1308"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8" t="str">
            <v>พบทรัพย์</v>
          </cell>
          <cell r="CA1308"/>
          <cell r="CB1308"/>
          <cell r="CC1308" t="str">
            <v>วชิราภรณ์</v>
          </cell>
          <cell r="CD1308"/>
          <cell r="CE1308"/>
          <cell r="CF1308"/>
          <cell r="CG1308"/>
          <cell r="CH1308"/>
          <cell r="CI1308"/>
          <cell r="CJ1308"/>
          <cell r="CK1308"/>
          <cell r="CL1308"/>
          <cell r="CM1308"/>
          <cell r="CN1308"/>
          <cell r="CO1308"/>
          <cell r="CP1308"/>
          <cell r="CQ1308"/>
          <cell r="CR1308"/>
          <cell r="CS1308"/>
          <cell r="CT1308">
            <v>244029</v>
          </cell>
          <cell r="CU1308"/>
          <cell r="CV1308"/>
          <cell r="CW1308"/>
        </row>
        <row r="1309">
          <cell r="B1309">
            <v>2803</v>
          </cell>
          <cell r="C1309">
            <v>1950</v>
          </cell>
          <cell r="D1309">
            <v>29</v>
          </cell>
          <cell r="E1309">
            <v>11</v>
          </cell>
          <cell r="F1309">
            <v>2567</v>
          </cell>
          <cell r="G1309">
            <v>800090518237</v>
          </cell>
          <cell r="H1309" t="str">
            <v>นางสาว</v>
          </cell>
          <cell r="I1309" t="str">
            <v>วนาลีหรือธันยพร</v>
          </cell>
          <cell r="J1309" t="str">
            <v>ทิพย์วงค์หรือพยาเรือน</v>
          </cell>
          <cell r="K1309">
            <v>1501600087128</v>
          </cell>
          <cell r="L1309" t="str">
            <v>บิ๊กซีหางดง</v>
          </cell>
          <cell r="M1309" t="str">
            <v>เชียงใหม่ 3</v>
          </cell>
          <cell r="N1309">
            <v>8</v>
          </cell>
          <cell r="O1309" t="str">
            <v>ธนาคารประชาชน</v>
          </cell>
          <cell r="P1309" t="str">
            <v>1.บุคคลค้ำประกัน</v>
          </cell>
          <cell r="Q1309">
            <v>67967.960000000006</v>
          </cell>
          <cell r="R1309">
            <v>30673.05</v>
          </cell>
          <cell r="S1309" t="str">
            <v>จังหวัดฮอด</v>
          </cell>
          <cell r="T1309" t="str">
            <v>ผบE491</v>
          </cell>
          <cell r="U1309">
            <v>2567</v>
          </cell>
          <cell r="V1309" t="str">
            <v>ผบE728</v>
          </cell>
          <cell r="W1309">
            <v>2567</v>
          </cell>
          <cell r="X1309">
            <v>15</v>
          </cell>
          <cell r="Y1309">
            <v>7</v>
          </cell>
          <cell r="Z1309">
            <v>2567</v>
          </cell>
          <cell r="AA1309"/>
          <cell r="AB1309"/>
          <cell r="AC1309"/>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t="str">
            <v>รายงานผลสืบทรัพย์ 31/1/2568</v>
          </cell>
          <cell r="BC1309">
            <v>900</v>
          </cell>
          <cell r="BD1309">
            <v>11</v>
          </cell>
          <cell r="BE1309">
            <v>6</v>
          </cell>
          <cell r="BF1309">
            <v>2568</v>
          </cell>
          <cell r="BG1309">
            <v>0</v>
          </cell>
          <cell r="BH1309" t="str">
            <v>-</v>
          </cell>
          <cell r="BI1309" t="str">
            <v>-</v>
          </cell>
          <cell r="BJ1309" t="str">
            <v>-</v>
          </cell>
          <cell r="BK1309">
            <v>0</v>
          </cell>
          <cell r="BL1309">
            <v>345</v>
          </cell>
          <cell r="BM1309">
            <v>0</v>
          </cell>
          <cell r="BN1309" t="str">
            <v/>
          </cell>
          <cell r="BO1309" t="str">
            <v/>
          </cell>
          <cell r="BP1309" t="str">
            <v/>
          </cell>
          <cell r="BQ1309" t="str">
            <v>-</v>
          </cell>
          <cell r="BR1309" t="str">
            <v>-</v>
          </cell>
          <cell r="BS1309" t="str">
            <v>-</v>
          </cell>
          <cell r="BT1309" t="str">
            <v>นางสาววนาลีหรือธันยพร ทิพย์วงค์หรือพยาเรือน</v>
          </cell>
          <cell r="BU1309">
            <v>888166010730</v>
          </cell>
          <cell r="BV1309" t="str">
            <v xml:space="preserve">1.นางสาวนาลีหรือธันยพร   ทิพย์วงค์หรือพยาเรือน
2.นายพงษ์พัฒน์  พยาเรือน
3.นายปุษย์   โฆยะกิติกุล
</v>
          </cell>
          <cell r="BW1309" t="str">
            <v>จำเลยที่ 1
คู่สมรสจำเลยที่ 1
จำเลยที่ 2</v>
          </cell>
          <cell r="BX1309" t="str">
            <v>1-5016-00087-12-8
1-5016-00078-26-9
3-1014-01473-93-1</v>
          </cell>
          <cell r="BY1309"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9" t="str">
            <v>ไม่พบทรัพย์</v>
          </cell>
          <cell r="CA1309"/>
          <cell r="CB1309"/>
          <cell r="CC1309" t="str">
            <v>วชิราภรณ์</v>
          </cell>
          <cell r="CD1309"/>
          <cell r="CE1309"/>
          <cell r="CF1309"/>
          <cell r="CG1309"/>
          <cell r="CH1309"/>
          <cell r="CI1309"/>
          <cell r="CJ1309"/>
          <cell r="CK1309"/>
          <cell r="CL1309"/>
          <cell r="CM1309"/>
          <cell r="CN1309"/>
          <cell r="CO1309"/>
          <cell r="CP1309"/>
          <cell r="CQ1309"/>
          <cell r="CR1309"/>
          <cell r="CS1309"/>
          <cell r="CT1309">
            <v>244029</v>
          </cell>
          <cell r="CU1309"/>
          <cell r="CV1309"/>
          <cell r="CW1309"/>
        </row>
        <row r="1310">
          <cell r="B1310">
            <v>2804</v>
          </cell>
          <cell r="C1310">
            <v>1951</v>
          </cell>
          <cell r="D1310">
            <v>29</v>
          </cell>
          <cell r="E1310">
            <v>11</v>
          </cell>
          <cell r="F1310">
            <v>2567</v>
          </cell>
          <cell r="G1310">
            <v>800101902578</v>
          </cell>
          <cell r="H1310" t="str">
            <v>นางสาว</v>
          </cell>
          <cell r="I1310" t="str">
            <v>วราภรณ์</v>
          </cell>
          <cell r="J1310" t="str">
            <v>พนันกุ</v>
          </cell>
          <cell r="K1310">
            <v>1479900277419</v>
          </cell>
          <cell r="L1310" t="str">
            <v>บิ๊กซีหางดง</v>
          </cell>
          <cell r="M1310" t="str">
            <v>เชียงใหม่ 3</v>
          </cell>
          <cell r="N1310">
            <v>8</v>
          </cell>
          <cell r="O1310" t="str">
            <v>ธนาคารประชาชน</v>
          </cell>
          <cell r="P1310" t="str">
            <v>1.บุคคลค้ำประกัน</v>
          </cell>
          <cell r="Q1310">
            <v>32124</v>
          </cell>
          <cell r="R1310">
            <v>11161.53</v>
          </cell>
          <cell r="S1310" t="str">
            <v>แขวงเชียงใหม่</v>
          </cell>
          <cell r="T1310" t="str">
            <v>ผบE4485</v>
          </cell>
          <cell r="U1310">
            <v>2567</v>
          </cell>
          <cell r="V1310" t="str">
            <v>ผบE6401</v>
          </cell>
          <cell r="W1310">
            <v>2567</v>
          </cell>
          <cell r="X1310"/>
          <cell r="Y1310"/>
          <cell r="Z1310"/>
          <cell r="AA1310">
            <v>12</v>
          </cell>
          <cell r="AB1310">
            <v>7</v>
          </cell>
          <cell r="AC1310">
            <v>2567</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นางสาววราภรณ์ พนันกุ</v>
          </cell>
          <cell r="BU1310">
            <v>888166010726</v>
          </cell>
          <cell r="BV1310"/>
          <cell r="BW1310"/>
          <cell r="BX1310"/>
          <cell r="BY1310"/>
          <cell r="BZ1310"/>
          <cell r="CA1310"/>
          <cell r="CB1310"/>
          <cell r="CC1310"/>
          <cell r="CD1310"/>
          <cell r="CE1310"/>
          <cell r="CF1310"/>
          <cell r="CG1310"/>
          <cell r="CH1310"/>
          <cell r="CI1310"/>
          <cell r="CJ1310"/>
          <cell r="CK1310"/>
          <cell r="CL1310"/>
          <cell r="CM1310"/>
          <cell r="CN1310"/>
          <cell r="CO1310"/>
          <cell r="CP1310"/>
          <cell r="CQ1310"/>
          <cell r="CR1310"/>
          <cell r="CS1310"/>
          <cell r="CT1310"/>
          <cell r="CU1310"/>
          <cell r="CV1310"/>
          <cell r="CW1310"/>
        </row>
        <row r="1311">
          <cell r="B1311">
            <v>2805</v>
          </cell>
          <cell r="C1311">
            <v>1952</v>
          </cell>
          <cell r="D1311">
            <v>29</v>
          </cell>
          <cell r="E1311">
            <v>11</v>
          </cell>
          <cell r="F1311">
            <v>2567</v>
          </cell>
          <cell r="G1311">
            <v>800081870068</v>
          </cell>
          <cell r="H1311" t="str">
            <v>นาย</v>
          </cell>
          <cell r="I1311" t="str">
            <v>พงษ์นรินทร์</v>
          </cell>
          <cell r="J1311" t="str">
            <v>คำหล้า</v>
          </cell>
          <cell r="K1311">
            <v>1501700008602</v>
          </cell>
          <cell r="L1311" t="str">
            <v>บิ๊กซีหางดง</v>
          </cell>
          <cell r="M1311" t="str">
            <v>เชียงใหม่ 3</v>
          </cell>
          <cell r="N1311">
            <v>8</v>
          </cell>
          <cell r="O1311" t="str">
            <v>ธนาคารประชาชน</v>
          </cell>
          <cell r="P1311" t="str">
            <v>1.บุคคลค้ำประกัน</v>
          </cell>
          <cell r="Q1311">
            <v>46175.23</v>
          </cell>
          <cell r="R1311">
            <v>29985.65</v>
          </cell>
          <cell r="S1311" t="str">
            <v>แขวงเชียงใหม่</v>
          </cell>
          <cell r="T1311" t="str">
            <v>ผบE4488</v>
          </cell>
          <cell r="U1311">
            <v>2567</v>
          </cell>
          <cell r="V1311" t="str">
            <v>ผบE7120</v>
          </cell>
          <cell r="W1311">
            <v>2567</v>
          </cell>
          <cell r="X1311"/>
          <cell r="Y1311"/>
          <cell r="Z1311"/>
          <cell r="AA1311">
            <v>5</v>
          </cell>
          <cell r="AB1311">
            <v>8</v>
          </cell>
          <cell r="AC1311">
            <v>2567</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t="str">
            <v>//รายงานผลสืบทรัพย์ 13/2/2568</v>
          </cell>
          <cell r="BC1311">
            <v>900</v>
          </cell>
          <cell r="BD1311">
            <v>11</v>
          </cell>
          <cell r="BE1311">
            <v>6</v>
          </cell>
          <cell r="BF1311">
            <v>2568</v>
          </cell>
          <cell r="BG1311">
            <v>0</v>
          </cell>
          <cell r="BH1311" t="str">
            <v>-</v>
          </cell>
          <cell r="BI1311" t="str">
            <v>-</v>
          </cell>
          <cell r="BJ1311" t="str">
            <v>-</v>
          </cell>
          <cell r="BK1311">
            <v>0</v>
          </cell>
          <cell r="BL1311">
            <v>530</v>
          </cell>
          <cell r="BM1311">
            <v>0</v>
          </cell>
          <cell r="BN1311" t="str">
            <v/>
          </cell>
          <cell r="BO1311" t="str">
            <v/>
          </cell>
          <cell r="BP1311" t="str">
            <v/>
          </cell>
          <cell r="BQ1311" t="str">
            <v>-</v>
          </cell>
          <cell r="BR1311" t="str">
            <v>-</v>
          </cell>
          <cell r="BS1311" t="str">
            <v>-</v>
          </cell>
          <cell r="BT1311" t="str">
            <v>นายพงษ์นรินทร์ คำหล้า</v>
          </cell>
          <cell r="BU1311">
            <v>888166010728</v>
          </cell>
          <cell r="BV1311" t="str">
            <v>1.นายพงษ์นรินทร์  คำหล้า
2.นายธีรพันธุ์  จันทร์หอม
3.นายอภินันท์   จันทรนาค</v>
          </cell>
          <cell r="BW1311" t="str">
            <v>จำเลยที่ 1
จำเลยที่ 2
จำเลยที่ 3</v>
          </cell>
          <cell r="BX1311" t="str">
            <v>1-5017-00008-60-2
3-5599-00142-55-1
1-5011-00090-13-8</v>
          </cell>
          <cell r="BY1311"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11" t="str">
            <v>พบทรัพย์</v>
          </cell>
          <cell r="CA1311"/>
          <cell r="CB1311"/>
          <cell r="CC1311" t="str">
            <v>วชิราภรณ์</v>
          </cell>
          <cell r="CD1311"/>
          <cell r="CE1311"/>
          <cell r="CF1311"/>
          <cell r="CG1311"/>
          <cell r="CH1311"/>
          <cell r="CI1311"/>
          <cell r="CJ1311"/>
          <cell r="CK1311"/>
          <cell r="CL1311"/>
          <cell r="CM1311"/>
          <cell r="CN1311"/>
          <cell r="CO1311"/>
          <cell r="CP1311"/>
          <cell r="CQ1311"/>
          <cell r="CR1311"/>
          <cell r="CS1311"/>
          <cell r="CT1311">
            <v>244029</v>
          </cell>
          <cell r="CU1311"/>
          <cell r="CV1311"/>
          <cell r="CW1311"/>
        </row>
        <row r="1312">
          <cell r="B1312">
            <v>2806</v>
          </cell>
          <cell r="C1312">
            <v>1953</v>
          </cell>
          <cell r="D1312">
            <v>29</v>
          </cell>
          <cell r="E1312">
            <v>11</v>
          </cell>
          <cell r="F1312">
            <v>2567</v>
          </cell>
          <cell r="G1312">
            <v>800083728959</v>
          </cell>
          <cell r="H1312" t="str">
            <v>นาง</v>
          </cell>
          <cell r="I1312" t="str">
            <v>สายเดือน</v>
          </cell>
          <cell r="J1312" t="str">
            <v>สุภา</v>
          </cell>
          <cell r="K1312">
            <v>3501200757025</v>
          </cell>
          <cell r="L1312" t="str">
            <v>บิ๊กซีหางดง</v>
          </cell>
          <cell r="M1312" t="str">
            <v>เชียงใหม่ 3</v>
          </cell>
          <cell r="N1312">
            <v>8</v>
          </cell>
          <cell r="O1312" t="str">
            <v>ธนาคารประชาชน</v>
          </cell>
          <cell r="P1312" t="str">
            <v>1.บุคคลค้ำประกัน</v>
          </cell>
          <cell r="Q1312">
            <v>44652</v>
          </cell>
          <cell r="R1312">
            <v>33163.64</v>
          </cell>
          <cell r="S1312" t="str">
            <v>แขวงเชียงใหม่</v>
          </cell>
          <cell r="T1312" t="str">
            <v>ผบE4489</v>
          </cell>
          <cell r="U1312">
            <v>2567</v>
          </cell>
          <cell r="V1312" t="str">
            <v>ผบE6404</v>
          </cell>
          <cell r="W1312">
            <v>2567</v>
          </cell>
          <cell r="X1312"/>
          <cell r="Y1312"/>
          <cell r="Z1312"/>
          <cell r="AA1312">
            <v>12</v>
          </cell>
          <cell r="AB1312">
            <v>7</v>
          </cell>
          <cell r="AC1312">
            <v>2567</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t="str">
            <v>//รายงานผลสืบทรัพย์ 23/4/2568//ค้ำวน 2807</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นางสายเดือน สุภา</v>
          </cell>
          <cell r="BU1312">
            <v>888166010729</v>
          </cell>
          <cell r="BV1312" t="str">
            <v>1.นางสายเดือน  สุภา
2.นายนิวาส   สุภา
3.นางสาวอริสรา  แสงคำ
4.นางสาวพรพรรณ   แก้ววงค์</v>
          </cell>
          <cell r="BW1312" t="str">
            <v>จำเลยที่ 1
คู่สมรสจำเลยที่ 1
จำเลยที่ 2
จำเลยที่ 3</v>
          </cell>
          <cell r="BX1312" t="str">
            <v>3-5012-00757-02-5
3-5015-00052-00-1
3-5015-00566-83-7
1-5003-00003-85-8</v>
          </cell>
          <cell r="BY1312"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2" t="str">
            <v>พบทรัพย์</v>
          </cell>
          <cell r="CA1312"/>
          <cell r="CB1312"/>
          <cell r="CC1312" t="str">
            <v>วชิราภรณ์</v>
          </cell>
          <cell r="CD1312"/>
          <cell r="CE1312"/>
          <cell r="CF1312"/>
          <cell r="CG1312"/>
          <cell r="CH1312"/>
          <cell r="CI1312"/>
          <cell r="CJ1312"/>
          <cell r="CK1312"/>
          <cell r="CL1312"/>
          <cell r="CM1312"/>
          <cell r="CN1312"/>
          <cell r="CO1312"/>
          <cell r="CP1312"/>
          <cell r="CQ1312"/>
          <cell r="CR1312"/>
          <cell r="CS1312"/>
          <cell r="CT1312"/>
          <cell r="CU1312"/>
          <cell r="CV1312"/>
          <cell r="CW1312"/>
        </row>
        <row r="1313">
          <cell r="B1313">
            <v>2807</v>
          </cell>
          <cell r="C1313">
            <v>1954</v>
          </cell>
          <cell r="D1313">
            <v>29</v>
          </cell>
          <cell r="E1313">
            <v>11</v>
          </cell>
          <cell r="F1313">
            <v>2567</v>
          </cell>
          <cell r="G1313">
            <v>800083728975</v>
          </cell>
          <cell r="H1313" t="str">
            <v>นางสาว</v>
          </cell>
          <cell r="I1313" t="str">
            <v>พรพรรณ</v>
          </cell>
          <cell r="J1313" t="str">
            <v>แก้ววงค์</v>
          </cell>
          <cell r="K1313">
            <v>1500300003858</v>
          </cell>
          <cell r="L1313" t="str">
            <v>บิ๊กซีหางดง</v>
          </cell>
          <cell r="M1313" t="str">
            <v>เชียงใหม่ 3</v>
          </cell>
          <cell r="N1313">
            <v>8</v>
          </cell>
          <cell r="O1313" t="str">
            <v>ธนาคารประชาชน</v>
          </cell>
          <cell r="P1313" t="str">
            <v>1.บุคคลค้ำประกัน</v>
          </cell>
          <cell r="Q1313">
            <v>48381.7</v>
          </cell>
          <cell r="R1313">
            <v>30486.79</v>
          </cell>
          <cell r="S1313" t="str">
            <v>จังหวัดฮอด</v>
          </cell>
          <cell r="T1313" t="str">
            <v>ผบE492</v>
          </cell>
          <cell r="U1313">
            <v>2567</v>
          </cell>
          <cell r="V1313" t="str">
            <v>ผบE729</v>
          </cell>
          <cell r="W1313">
            <v>2567</v>
          </cell>
          <cell r="X1313">
            <v>15</v>
          </cell>
          <cell r="Y1313">
            <v>7</v>
          </cell>
          <cell r="Z1313">
            <v>2567</v>
          </cell>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t="str">
            <v>//รายงานผลสืบทรัพย์ 13/2/2568//ค้ำวน 2806</v>
          </cell>
          <cell r="BC1313">
            <v>1200</v>
          </cell>
          <cell r="BD1313">
            <v>11</v>
          </cell>
          <cell r="BE1313">
            <v>6</v>
          </cell>
          <cell r="BF1313">
            <v>2568</v>
          </cell>
          <cell r="BG1313">
            <v>0</v>
          </cell>
          <cell r="BH1313" t="str">
            <v>-</v>
          </cell>
          <cell r="BI1313" t="str">
            <v>-</v>
          </cell>
          <cell r="BJ1313" t="str">
            <v>-</v>
          </cell>
          <cell r="BK1313">
            <v>0</v>
          </cell>
          <cell r="BL1313">
            <v>1235</v>
          </cell>
          <cell r="BM1313">
            <v>0</v>
          </cell>
          <cell r="BN1313" t="str">
            <v/>
          </cell>
          <cell r="BO1313" t="str">
            <v/>
          </cell>
          <cell r="BP1313" t="str">
            <v/>
          </cell>
          <cell r="BQ1313" t="str">
            <v>-</v>
          </cell>
          <cell r="BR1313" t="str">
            <v>-</v>
          </cell>
          <cell r="BS1313" t="str">
            <v>-</v>
          </cell>
          <cell r="BT1313" t="str">
            <v>นางสาวพรพรรณ แก้ววงค์</v>
          </cell>
          <cell r="BU1313">
            <v>888166010725</v>
          </cell>
          <cell r="BV1313" t="str">
            <v>1.นางสาวพรพรรณ   แก้ววงค์
2.นางสาวอริสรา  แสงคำ
3.นางสายเดือน  สุภา
4.นายนิวาส   สุภา</v>
          </cell>
          <cell r="BW1313" t="str">
            <v>จำเลยที่ 1
จำเลยที่ 2
จำเลยที่ 3
คู่สมรสจำเลยที่ 3</v>
          </cell>
          <cell r="BX1313" t="str">
            <v>1-5003-00003-85-8
3-5015-00566-83-7
3-5012-00757-02-5
3-5015-00052-00-1</v>
          </cell>
          <cell r="BY1313"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3" t="str">
            <v>พบทรัพย์</v>
          </cell>
          <cell r="CA1313"/>
          <cell r="CB1313"/>
          <cell r="CC1313" t="str">
            <v>วชิราภรณ์</v>
          </cell>
          <cell r="CD1313"/>
          <cell r="CE1313"/>
          <cell r="CF1313"/>
          <cell r="CG1313"/>
          <cell r="CH1313"/>
          <cell r="CI1313"/>
          <cell r="CJ1313"/>
          <cell r="CK1313"/>
          <cell r="CL1313"/>
          <cell r="CM1313"/>
          <cell r="CN1313"/>
          <cell r="CO1313"/>
          <cell r="CP1313"/>
          <cell r="CQ1313"/>
          <cell r="CR1313"/>
          <cell r="CS1313"/>
          <cell r="CT1313">
            <v>244029</v>
          </cell>
          <cell r="CU1313"/>
          <cell r="CV1313"/>
          <cell r="CW1313"/>
        </row>
        <row r="1314">
          <cell r="B1314">
            <v>2808</v>
          </cell>
          <cell r="C1314">
            <v>1955</v>
          </cell>
          <cell r="D1314">
            <v>29</v>
          </cell>
          <cell r="E1314">
            <v>11</v>
          </cell>
          <cell r="F1314">
            <v>2567</v>
          </cell>
          <cell r="G1314">
            <v>800086677443</v>
          </cell>
          <cell r="H1314" t="str">
            <v>นาย</v>
          </cell>
          <cell r="I1314" t="str">
            <v>ศิริศักดิ์</v>
          </cell>
          <cell r="J1314" t="str">
            <v>บัญญัติ</v>
          </cell>
          <cell r="K1314">
            <v>3640100428249</v>
          </cell>
          <cell r="L1314" t="str">
            <v>บิ๊กซีหางดง</v>
          </cell>
          <cell r="M1314" t="str">
            <v>เชียงใหม่ 3</v>
          </cell>
          <cell r="N1314">
            <v>8</v>
          </cell>
          <cell r="O1314" t="str">
            <v>ธนาคารประชาชน</v>
          </cell>
          <cell r="P1314" t="str">
            <v>1.บุคคลค้ำประกัน</v>
          </cell>
          <cell r="Q1314">
            <v>58766.12</v>
          </cell>
          <cell r="R1314">
            <v>28356.99</v>
          </cell>
          <cell r="S1314" t="str">
            <v>แขวงเชียงใหม่</v>
          </cell>
          <cell r="T1314" t="str">
            <v>ผบE4490</v>
          </cell>
          <cell r="U1314">
            <v>2567</v>
          </cell>
          <cell r="V1314" t="str">
            <v>ผบE7130</v>
          </cell>
          <cell r="W1314">
            <v>2567</v>
          </cell>
          <cell r="X1314"/>
          <cell r="Y1314"/>
          <cell r="Z1314"/>
          <cell r="AA1314">
            <v>5</v>
          </cell>
          <cell r="AB1314">
            <v>8</v>
          </cell>
          <cell r="AC1314">
            <v>2567</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t="str">
            <v>//รายงานผลสืบทรัพย์ 13/2/2568</v>
          </cell>
          <cell r="BC1314">
            <v>1500</v>
          </cell>
          <cell r="BD1314">
            <v>11</v>
          </cell>
          <cell r="BE1314">
            <v>6</v>
          </cell>
          <cell r="BF1314">
            <v>2568</v>
          </cell>
          <cell r="BG1314">
            <v>0</v>
          </cell>
          <cell r="BH1314" t="str">
            <v>-</v>
          </cell>
          <cell r="BI1314" t="str">
            <v>-</v>
          </cell>
          <cell r="BJ1314" t="str">
            <v>-</v>
          </cell>
          <cell r="BK1314">
            <v>0</v>
          </cell>
          <cell r="BL1314">
            <v>715</v>
          </cell>
          <cell r="BM1314">
            <v>0</v>
          </cell>
          <cell r="BN1314" t="str">
            <v/>
          </cell>
          <cell r="BO1314" t="str">
            <v/>
          </cell>
          <cell r="BP1314" t="str">
            <v/>
          </cell>
          <cell r="BQ1314" t="str">
            <v>-</v>
          </cell>
          <cell r="BR1314" t="str">
            <v>-</v>
          </cell>
          <cell r="BS1314" t="str">
            <v>-</v>
          </cell>
          <cell r="BT1314" t="str">
            <v>นายศิริศักดิ์ บัญญัติ</v>
          </cell>
          <cell r="BU1314">
            <v>888166010724</v>
          </cell>
          <cell r="BV1314"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4" t="str">
            <v>จำเลยที่ 1
จำเลยที่ 2
คู่สมรสจำเลยที่ 2
จำเลยที่ 3
คู่สมรสจำเลยที่ 3</v>
          </cell>
          <cell r="BX1314" t="str">
            <v>3-6401-00428-24-9
1-6509-00084-69-6
1-5213-00008-76-1
1-5603-00250-75-8
1-5099-01293-70-1</v>
          </cell>
          <cell r="BY1314"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4" t="str">
            <v>พบทรัพย์</v>
          </cell>
          <cell r="CA1314"/>
          <cell r="CB1314"/>
          <cell r="CC1314" t="str">
            <v>วชิราภรณ์</v>
          </cell>
          <cell r="CD1314"/>
          <cell r="CE1314"/>
          <cell r="CF1314"/>
          <cell r="CG1314"/>
          <cell r="CH1314"/>
          <cell r="CI1314"/>
          <cell r="CJ1314"/>
          <cell r="CK1314"/>
          <cell r="CL1314"/>
          <cell r="CM1314"/>
          <cell r="CN1314"/>
          <cell r="CO1314"/>
          <cell r="CP1314"/>
          <cell r="CQ1314"/>
          <cell r="CR1314"/>
          <cell r="CS1314"/>
          <cell r="CT1314">
            <v>244029</v>
          </cell>
          <cell r="CU1314"/>
          <cell r="CV1314"/>
          <cell r="CW1314"/>
        </row>
        <row r="1315">
          <cell r="B1315">
            <v>2809</v>
          </cell>
          <cell r="C1315">
            <v>1956</v>
          </cell>
          <cell r="D1315">
            <v>29</v>
          </cell>
          <cell r="E1315">
            <v>11</v>
          </cell>
          <cell r="F1315">
            <v>2567</v>
          </cell>
          <cell r="G1315">
            <v>800089569126</v>
          </cell>
          <cell r="H1315" t="str">
            <v>นาย</v>
          </cell>
          <cell r="I1315" t="str">
            <v>ธนิศร์</v>
          </cell>
          <cell r="J1315" t="str">
            <v>แดงสกุล</v>
          </cell>
          <cell r="K1315">
            <v>1509901395465</v>
          </cell>
          <cell r="L1315" t="str">
            <v>บิ๊กซีหางดง</v>
          </cell>
          <cell r="M1315" t="str">
            <v>เชียงใหม่ 3</v>
          </cell>
          <cell r="N1315">
            <v>8</v>
          </cell>
          <cell r="O1315" t="str">
            <v>ธนาคารประชาชน</v>
          </cell>
          <cell r="P1315" t="str">
            <v>1.บุคคลค้ำประกัน</v>
          </cell>
          <cell r="Q1315">
            <v>39313.199999999997</v>
          </cell>
          <cell r="R1315">
            <v>16575.25</v>
          </cell>
          <cell r="S1315" t="str">
            <v>แขวงเชียงใหม่</v>
          </cell>
          <cell r="T1315" t="str">
            <v>ผบE4492</v>
          </cell>
          <cell r="U1315">
            <v>2567</v>
          </cell>
          <cell r="V1315" t="str">
            <v>ผบE6402</v>
          </cell>
          <cell r="W1315">
            <v>2567</v>
          </cell>
          <cell r="X1315"/>
          <cell r="Y1315"/>
          <cell r="Z1315"/>
          <cell r="AA1315">
            <v>12</v>
          </cell>
          <cell r="AB1315">
            <v>7</v>
          </cell>
          <cell r="AC1315">
            <v>2567</v>
          </cell>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t="str">
            <v>//รายงานผลสืบทรัพย์ 13/2/2568</v>
          </cell>
          <cell r="BC1315">
            <v>1200</v>
          </cell>
          <cell r="BD1315">
            <v>11</v>
          </cell>
          <cell r="BE1315">
            <v>6</v>
          </cell>
          <cell r="BF1315">
            <v>2568</v>
          </cell>
          <cell r="BG1315">
            <v>0</v>
          </cell>
          <cell r="BH1315" t="str">
            <v>-</v>
          </cell>
          <cell r="BI1315" t="str">
            <v>-</v>
          </cell>
          <cell r="BJ1315" t="str">
            <v>-</v>
          </cell>
          <cell r="BK1315">
            <v>0</v>
          </cell>
          <cell r="BL1315">
            <v>795</v>
          </cell>
          <cell r="BM1315">
            <v>0</v>
          </cell>
          <cell r="BN1315" t="str">
            <v/>
          </cell>
          <cell r="BO1315" t="str">
            <v/>
          </cell>
          <cell r="BP1315" t="str">
            <v/>
          </cell>
          <cell r="BQ1315" t="str">
            <v>-</v>
          </cell>
          <cell r="BR1315" t="str">
            <v>-</v>
          </cell>
          <cell r="BS1315" t="str">
            <v>-</v>
          </cell>
          <cell r="BT1315" t="str">
            <v>นายธนิศร์ แดงสกุล</v>
          </cell>
          <cell r="BU1315">
            <v>888166010719</v>
          </cell>
          <cell r="BV1315" t="str">
            <v>1.นายธนิศร์  แดงสกุล
2.นางสาวณวรัตน์   ตาจันทร์
3.นายอรรถกร   คำบุญมา
4.นายวีรยุทธ   ตุ้ยพิมพ์</v>
          </cell>
          <cell r="BW1315" t="str">
            <v>จำเลยที่ 1
คู่สมรสจำเลยที่ 1
จำเลยที่ 2
จำเลยที่ 3</v>
          </cell>
          <cell r="BX1315" t="str">
            <v>1-5099-01395-46-5
1-5099-01253-39-3
3-5010-00244-12-1
1-5705-00174-87-7</v>
          </cell>
          <cell r="BY1315"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5" t="str">
            <v>พบทรัพย์</v>
          </cell>
          <cell r="CA1315"/>
          <cell r="CB1315"/>
          <cell r="CC1315" t="str">
            <v>วชิราภรณ์</v>
          </cell>
          <cell r="CD1315"/>
          <cell r="CE1315"/>
          <cell r="CF1315"/>
          <cell r="CG1315"/>
          <cell r="CH1315"/>
          <cell r="CI1315"/>
          <cell r="CJ1315"/>
          <cell r="CK1315"/>
          <cell r="CL1315"/>
          <cell r="CM1315"/>
          <cell r="CN1315"/>
          <cell r="CO1315"/>
          <cell r="CP1315"/>
          <cell r="CQ1315"/>
          <cell r="CR1315"/>
          <cell r="CS1315"/>
          <cell r="CT1315">
            <v>244029</v>
          </cell>
          <cell r="CU1315"/>
          <cell r="CV1315"/>
          <cell r="CW1315"/>
        </row>
        <row r="1316">
          <cell r="B1316">
            <v>2810</v>
          </cell>
          <cell r="C1316">
            <v>1957</v>
          </cell>
          <cell r="D1316">
            <v>29</v>
          </cell>
          <cell r="E1316">
            <v>11</v>
          </cell>
          <cell r="F1316">
            <v>2567</v>
          </cell>
          <cell r="G1316">
            <v>800088398501</v>
          </cell>
          <cell r="H1316" t="str">
            <v>นางสาว</v>
          </cell>
          <cell r="I1316" t="str">
            <v>อัจฉรา</v>
          </cell>
          <cell r="J1316" t="str">
            <v>ตาแก้ว</v>
          </cell>
          <cell r="K1316" t="str">
            <v>1-5099-01445-81-1</v>
          </cell>
          <cell r="L1316" t="str">
            <v>บิ๊กซีหางดง</v>
          </cell>
          <cell r="M1316" t="str">
            <v>เชียงใหม่ 3</v>
          </cell>
          <cell r="N1316">
            <v>8</v>
          </cell>
          <cell r="O1316" t="str">
            <v>ธนาคารประชาชน</v>
          </cell>
          <cell r="P1316" t="str">
            <v>1.บุคคลค้ำประกัน</v>
          </cell>
          <cell r="Q1316">
            <v>108212.34</v>
          </cell>
          <cell r="R1316">
            <v>41625.65</v>
          </cell>
          <cell r="S1316" t="str">
            <v>แขวงเชียงใหม่</v>
          </cell>
          <cell r="T1316" t="str">
            <v>ผบE4493</v>
          </cell>
          <cell r="U1316">
            <v>2567</v>
          </cell>
          <cell r="V1316" t="str">
            <v>ผบE6397</v>
          </cell>
          <cell r="W1316">
            <v>2567</v>
          </cell>
          <cell r="X1316"/>
          <cell r="Y1316"/>
          <cell r="Z1316"/>
          <cell r="AA1316">
            <v>12</v>
          </cell>
          <cell r="AB1316">
            <v>7</v>
          </cell>
          <cell r="AC1316">
            <v>2567</v>
          </cell>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t="str">
            <v>รายงานผลสืบทรัพย์ 25/2/2568</v>
          </cell>
          <cell r="BC1316">
            <v>900</v>
          </cell>
          <cell r="BD1316">
            <v>11</v>
          </cell>
          <cell r="BE1316">
            <v>6</v>
          </cell>
          <cell r="BF1316">
            <v>2568</v>
          </cell>
          <cell r="BG1316">
            <v>0</v>
          </cell>
          <cell r="BH1316" t="str">
            <v>-</v>
          </cell>
          <cell r="BI1316" t="str">
            <v>-</v>
          </cell>
          <cell r="BJ1316" t="str">
            <v>-</v>
          </cell>
          <cell r="BK1316">
            <v>0</v>
          </cell>
          <cell r="BL1316">
            <v>780</v>
          </cell>
          <cell r="BM1316">
            <v>0</v>
          </cell>
          <cell r="BN1316" t="str">
            <v/>
          </cell>
          <cell r="BO1316" t="str">
            <v/>
          </cell>
          <cell r="BP1316" t="str">
            <v/>
          </cell>
          <cell r="BQ1316" t="str">
            <v>-</v>
          </cell>
          <cell r="BR1316" t="str">
            <v>-</v>
          </cell>
          <cell r="BS1316" t="str">
            <v>-</v>
          </cell>
          <cell r="BT1316" t="str">
            <v>นางสาวอัจฉรา ตาแก้ว</v>
          </cell>
          <cell r="BU1316">
            <v>888166010720</v>
          </cell>
          <cell r="BV1316" t="str">
            <v>1.นางสาวอัจฉรา  ตาแก้ว
2.นางสาวกรรณิการ์   ตาแก้ว
3.นางสาววิมล   วงละคร</v>
          </cell>
          <cell r="BW1316" t="str">
            <v>จำเลยที่ 1
จำเลยที่ 2
จำเลยที่ 3</v>
          </cell>
          <cell r="BX1316" t="str">
            <v>1-5099-01445-81-1
1-5099-01029-78-7
1-5099-01212-79-4</v>
          </cell>
          <cell r="BY1316"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6" t="str">
            <v>พบทรัพย์</v>
          </cell>
          <cell r="CA1316"/>
          <cell r="CB1316"/>
          <cell r="CC1316" t="str">
            <v>วชิราภรณ์</v>
          </cell>
          <cell r="CD1316"/>
          <cell r="CE1316"/>
          <cell r="CF1316"/>
          <cell r="CG1316"/>
          <cell r="CH1316"/>
          <cell r="CI1316"/>
          <cell r="CJ1316"/>
          <cell r="CK1316"/>
          <cell r="CL1316"/>
          <cell r="CM1316"/>
          <cell r="CN1316"/>
          <cell r="CO1316"/>
          <cell r="CP1316"/>
          <cell r="CQ1316"/>
          <cell r="CR1316"/>
          <cell r="CS1316"/>
          <cell r="CT1316"/>
          <cell r="CU1316"/>
          <cell r="CV1316">
            <v>244039</v>
          </cell>
          <cell r="CW1316"/>
        </row>
        <row r="1317">
          <cell r="B1317">
            <v>2811</v>
          </cell>
          <cell r="C1317">
            <v>1958</v>
          </cell>
          <cell r="D1317">
            <v>29</v>
          </cell>
          <cell r="E1317">
            <v>11</v>
          </cell>
          <cell r="F1317">
            <v>2567</v>
          </cell>
          <cell r="G1317">
            <v>800093579483</v>
          </cell>
          <cell r="H1317" t="str">
            <v>นาย</v>
          </cell>
          <cell r="I1317" t="str">
            <v>ธานินทร์</v>
          </cell>
          <cell r="J1317" t="str">
            <v>โอฬารกิจเรืองชัย</v>
          </cell>
          <cell r="K1317" t="str">
            <v>1 5099 00110 58 1</v>
          </cell>
          <cell r="L1317" t="str">
            <v>บิ๊กซีหางดง</v>
          </cell>
          <cell r="M1317" t="str">
            <v>เชียงใหม่ 3</v>
          </cell>
          <cell r="N1317">
            <v>8</v>
          </cell>
          <cell r="O1317" t="str">
            <v>สินเชื่อธนาคารประชาชน</v>
          </cell>
          <cell r="P1317" t="str">
            <v>1.บุคคลค้ำประกัน</v>
          </cell>
          <cell r="Q1317">
            <v>54991</v>
          </cell>
          <cell r="R1317">
            <v>22821.69</v>
          </cell>
          <cell r="S1317" t="str">
            <v>แขวงเชียงใหม่</v>
          </cell>
          <cell r="T1317" t="str">
            <v>ผบE5198</v>
          </cell>
          <cell r="U1317">
            <v>2567</v>
          </cell>
          <cell r="V1317" t="str">
            <v>ผบE7030</v>
          </cell>
          <cell r="W1317">
            <v>2567</v>
          </cell>
          <cell r="X1317"/>
          <cell r="Y1317"/>
          <cell r="Z1317"/>
          <cell r="AA1317">
            <v>2</v>
          </cell>
          <cell r="AB1317">
            <v>8</v>
          </cell>
          <cell r="AC1317">
            <v>2567</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t="str">
            <v>//รายงานผลสืบทรัพย์ 13/2/2568</v>
          </cell>
          <cell r="BC1317">
            <v>1200</v>
          </cell>
          <cell r="BD1317">
            <v>11</v>
          </cell>
          <cell r="BE1317">
            <v>6</v>
          </cell>
          <cell r="BF1317">
            <v>2568</v>
          </cell>
          <cell r="BG1317">
            <v>0</v>
          </cell>
          <cell r="BH1317" t="str">
            <v>-</v>
          </cell>
          <cell r="BI1317" t="str">
            <v>-</v>
          </cell>
          <cell r="BJ1317" t="str">
            <v>-</v>
          </cell>
          <cell r="BK1317">
            <v>0</v>
          </cell>
          <cell r="BL1317">
            <v>630</v>
          </cell>
          <cell r="BM1317">
            <v>0</v>
          </cell>
          <cell r="BN1317" t="str">
            <v/>
          </cell>
          <cell r="BO1317" t="str">
            <v/>
          </cell>
          <cell r="BP1317" t="str">
            <v/>
          </cell>
          <cell r="BQ1317" t="str">
            <v>-</v>
          </cell>
          <cell r="BR1317" t="str">
            <v>-</v>
          </cell>
          <cell r="BS1317" t="str">
            <v>-</v>
          </cell>
          <cell r="BT1317" t="str">
            <v>นายธานินทร์ โอฬารกิจเรืองชัย</v>
          </cell>
          <cell r="BU1317">
            <v>888167010033</v>
          </cell>
          <cell r="BV1317"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7" t="str">
            <v>จำเลยที่ 
คู่สมรสจำเลยที่ 1
จำเลยที่ 2
คู่สมรสจำเลยที่ 2</v>
          </cell>
          <cell r="BX1317" t="str">
            <v>1-5099-00110-58-1
3-5603-00610-34-3
1-5603-00178-96-8
1-6099-00131-67-6</v>
          </cell>
          <cell r="BY1317"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7" t="str">
            <v>พบทรัพย์</v>
          </cell>
          <cell r="CA1317"/>
          <cell r="CB1317"/>
          <cell r="CC1317" t="str">
            <v>วชิราภรณ์</v>
          </cell>
          <cell r="CD1317"/>
          <cell r="CE1317"/>
          <cell r="CF1317"/>
          <cell r="CG1317"/>
          <cell r="CH1317"/>
          <cell r="CI1317"/>
          <cell r="CJ1317"/>
          <cell r="CK1317"/>
          <cell r="CL1317"/>
          <cell r="CM1317"/>
          <cell r="CN1317"/>
          <cell r="CO1317"/>
          <cell r="CP1317"/>
          <cell r="CQ1317"/>
          <cell r="CR1317"/>
          <cell r="CS1317"/>
          <cell r="CT1317">
            <v>244029</v>
          </cell>
          <cell r="CU1317"/>
          <cell r="CV1317"/>
          <cell r="CW1317"/>
        </row>
        <row r="1318">
          <cell r="B1318">
            <v>2812</v>
          </cell>
          <cell r="C1318">
            <v>1959</v>
          </cell>
          <cell r="D1318">
            <v>29</v>
          </cell>
          <cell r="E1318">
            <v>11</v>
          </cell>
          <cell r="F1318">
            <v>2567</v>
          </cell>
          <cell r="G1318">
            <v>800057266457</v>
          </cell>
          <cell r="H1318" t="str">
            <v>นาย</v>
          </cell>
          <cell r="I1318" t="str">
            <v>สุริยนต์</v>
          </cell>
          <cell r="J1318" t="str">
            <v>ดีพร้อม</v>
          </cell>
          <cell r="K1318" t="str">
            <v>3 6407 00353 19 3</v>
          </cell>
          <cell r="L1318" t="str">
            <v>บิ๊กซีหางดง</v>
          </cell>
          <cell r="M1318" t="str">
            <v>เชียงใหม่ 3</v>
          </cell>
          <cell r="N1318">
            <v>8</v>
          </cell>
          <cell r="O1318" t="str">
            <v>สินเชื่อธนาคารประชาชน</v>
          </cell>
          <cell r="P1318" t="str">
            <v>1.บุคคลค้ำประกัน</v>
          </cell>
          <cell r="Q1318">
            <v>31196</v>
          </cell>
          <cell r="R1318">
            <v>22493.279999999999</v>
          </cell>
          <cell r="S1318" t="str">
            <v>จังหวัดลำพูน</v>
          </cell>
          <cell r="T1318" t="str">
            <v>ผบE2186</v>
          </cell>
          <cell r="U1318">
            <v>2567</v>
          </cell>
          <cell r="V1318" t="str">
            <v>ผบE3105</v>
          </cell>
          <cell r="W1318">
            <v>2567</v>
          </cell>
          <cell r="X1318"/>
          <cell r="Y1318"/>
          <cell r="Z1318"/>
          <cell r="AA1318">
            <v>5</v>
          </cell>
          <cell r="AB1318">
            <v>8</v>
          </cell>
          <cell r="AC1318">
            <v>2567</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t="str">
            <v>//รายงานผลสืบทรัพย์ 13/2/2568</v>
          </cell>
          <cell r="BC1318">
            <v>1200</v>
          </cell>
          <cell r="BD1318">
            <v>11</v>
          </cell>
          <cell r="BE1318">
            <v>6</v>
          </cell>
          <cell r="BF1318">
            <v>2568</v>
          </cell>
          <cell r="BG1318">
            <v>0</v>
          </cell>
          <cell r="BH1318" t="str">
            <v>-</v>
          </cell>
          <cell r="BI1318" t="str">
            <v>-</v>
          </cell>
          <cell r="BJ1318" t="str">
            <v>-</v>
          </cell>
          <cell r="BK1318">
            <v>0</v>
          </cell>
          <cell r="BL1318">
            <v>585</v>
          </cell>
          <cell r="BM1318">
            <v>0</v>
          </cell>
          <cell r="BN1318" t="str">
            <v/>
          </cell>
          <cell r="BO1318" t="str">
            <v/>
          </cell>
          <cell r="BP1318" t="str">
            <v/>
          </cell>
          <cell r="BQ1318" t="str">
            <v>-</v>
          </cell>
          <cell r="BR1318" t="str">
            <v>-</v>
          </cell>
          <cell r="BS1318" t="str">
            <v>-</v>
          </cell>
          <cell r="BT1318" t="str">
            <v>นายสุริยนต์ ดีพร้อม</v>
          </cell>
          <cell r="BU1318">
            <v>888167010034</v>
          </cell>
          <cell r="BV1318" t="str">
            <v>1.นายสุริยนต์  ดีพร้อม
2.นายธวัชชัย  ติ๊บใจ
3.นางสาวพัศณี    ไตรกระแสชล
4.นายทรงชัย   ไตรกระแสชล</v>
          </cell>
          <cell r="BW1318" t="str">
            <v>จำเลยที่ 1
จำเลยที่ 2
จำเลยที่ 3
คู่สมรสจำเลยที่ 3</v>
          </cell>
          <cell r="BX1318" t="str">
            <v>3-6407-00353-19-3
3-5704-00809-95-8
3-6105-00052-15-7
3-5002-00516-81-7</v>
          </cell>
          <cell r="BY1318"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8" t="str">
            <v>พบทรัพย์</v>
          </cell>
          <cell r="CA1318"/>
          <cell r="CB1318"/>
          <cell r="CC1318" t="str">
            <v>วชิราภรณ์</v>
          </cell>
          <cell r="CD1318"/>
          <cell r="CE1318"/>
          <cell r="CF1318"/>
          <cell r="CG1318"/>
          <cell r="CH1318"/>
          <cell r="CI1318"/>
          <cell r="CJ1318"/>
          <cell r="CK1318"/>
          <cell r="CL1318"/>
          <cell r="CM1318"/>
          <cell r="CN1318"/>
          <cell r="CO1318"/>
          <cell r="CP1318"/>
          <cell r="CQ1318"/>
          <cell r="CR1318"/>
          <cell r="CS1318"/>
          <cell r="CT1318">
            <v>244029</v>
          </cell>
          <cell r="CU1318"/>
          <cell r="CV1318"/>
          <cell r="CW1318"/>
        </row>
        <row r="1319">
          <cell r="B1319">
            <v>2813</v>
          </cell>
          <cell r="C1319">
            <v>1960</v>
          </cell>
          <cell r="D1319">
            <v>16</v>
          </cell>
          <cell r="E1319">
            <v>12</v>
          </cell>
          <cell r="F1319">
            <v>2567</v>
          </cell>
          <cell r="G1319">
            <v>800027671158</v>
          </cell>
          <cell r="H1319" t="str">
            <v>นาง</v>
          </cell>
          <cell r="I1319" t="str">
            <v>ขวัญจิตร</v>
          </cell>
          <cell r="J1319" t="str">
            <v>รินวงศ์</v>
          </cell>
          <cell r="K1319" t="str">
            <v>3-5010-00328-69-4</v>
          </cell>
          <cell r="L1319" t="str">
            <v>แม่อาย</v>
          </cell>
          <cell r="M1319" t="str">
            <v>เชียงใหม่ 1</v>
          </cell>
          <cell r="N1319">
            <v>8</v>
          </cell>
          <cell r="O1319" t="str">
            <v>สินเชื่อธนาคารประชาชน</v>
          </cell>
          <cell r="P1319" t="str">
            <v>1.บุคคลค้ำประกัน</v>
          </cell>
          <cell r="Q1319"/>
          <cell r="R1319"/>
          <cell r="S1319" t="str">
            <v>จังหวัดฝาง</v>
          </cell>
          <cell r="T1319" t="str">
            <v>ผบE501</v>
          </cell>
          <cell r="U1319">
            <v>2563</v>
          </cell>
          <cell r="V1319" t="str">
            <v>ผบE118</v>
          </cell>
          <cell r="W1319">
            <v>2564</v>
          </cell>
          <cell r="X1319"/>
          <cell r="Y1319"/>
          <cell r="Z1319"/>
          <cell r="AA1319">
            <v>10</v>
          </cell>
          <cell r="AB1319">
            <v>3</v>
          </cell>
          <cell r="AC1319">
            <v>2564</v>
          </cell>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t="str">
            <v>คำสั่งดำเนินงานวันที่ 6/12/2567 // รายงานคดีวันที่  24/1/2568</v>
          </cell>
          <cell r="BC1319">
            <v>1500</v>
          </cell>
          <cell r="BD1319">
            <v>30</v>
          </cell>
          <cell r="BE1319">
            <v>5</v>
          </cell>
          <cell r="BF1319">
            <v>2568</v>
          </cell>
          <cell r="BG1319">
            <v>0</v>
          </cell>
          <cell r="BH1319" t="str">
            <v>-</v>
          </cell>
          <cell r="BI1319" t="str">
            <v>-</v>
          </cell>
          <cell r="BJ1319" t="str">
            <v>-</v>
          </cell>
          <cell r="BK1319">
            <v>0</v>
          </cell>
          <cell r="BL1319">
            <v>1595</v>
          </cell>
          <cell r="BM1319">
            <v>0</v>
          </cell>
          <cell r="BN1319">
            <v>31</v>
          </cell>
          <cell r="BO1319">
            <v>7</v>
          </cell>
          <cell r="BP1319">
            <v>2568</v>
          </cell>
          <cell r="BQ1319" t="str">
            <v>-</v>
          </cell>
          <cell r="BR1319" t="str">
            <v>-</v>
          </cell>
          <cell r="BS1319" t="str">
            <v>-</v>
          </cell>
          <cell r="BT1319" t="str">
            <v>นางขวัญจิตร รินวงศ์</v>
          </cell>
          <cell r="BU1319">
            <v>883263012234</v>
          </cell>
          <cell r="BV1319" t="str">
            <v>1.นางขวัยจิตร รินวงศ์
2.นายสายัณห์ รินวงศ์
3.นางอรพรรณ ศรีถาวร
4.นายปฏิญญา ศรีถาวร
5.นางสาวบุญญิสา กิตตินิโภคิน</v>
          </cell>
          <cell r="BW1319" t="str">
            <v xml:space="preserve">จำเลยที่ 1
คู่สมรสจำเลยที่ 1
จำเลยที่ 2
คู่สมรสจำเลยที่ 2
จำเลยที่ 3
</v>
          </cell>
          <cell r="BX1319" t="str">
            <v>3-5010-00328-69-4
3-5009-00578-77-7
1-5009-00018-62-7
3-6606-00771-23-6
3-5010-00180-80-8</v>
          </cell>
          <cell r="BY131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9" t="str">
            <v>พบ</v>
          </cell>
          <cell r="CA1319"/>
          <cell r="CB1319"/>
          <cell r="CC1319" t="str">
            <v>ปฏิยุทธ์</v>
          </cell>
          <cell r="CD1319"/>
          <cell r="CE1319"/>
          <cell r="CF1319"/>
          <cell r="CG1319"/>
          <cell r="CH1319"/>
          <cell r="CI1319"/>
          <cell r="CJ1319"/>
          <cell r="CK1319"/>
          <cell r="CL1319"/>
          <cell r="CM1319"/>
          <cell r="CN1319"/>
          <cell r="CO1319"/>
          <cell r="CP1319"/>
          <cell r="CQ1319"/>
          <cell r="CR1319"/>
          <cell r="CS1319"/>
          <cell r="CT1319"/>
          <cell r="CU1319"/>
          <cell r="CV1319"/>
          <cell r="CW1319"/>
        </row>
        <row r="1320">
          <cell r="B1320">
            <v>2814</v>
          </cell>
          <cell r="C1320">
            <v>1961</v>
          </cell>
          <cell r="D1320">
            <v>16</v>
          </cell>
          <cell r="E1320">
            <v>12</v>
          </cell>
          <cell r="F1320">
            <v>2567</v>
          </cell>
          <cell r="G1320">
            <v>800074848378</v>
          </cell>
          <cell r="H1320" t="str">
            <v>นางสาว</v>
          </cell>
          <cell r="I1320" t="str">
            <v xml:space="preserve">พรภัครัส  </v>
          </cell>
          <cell r="J1320" t="str">
            <v>นาระทะ</v>
          </cell>
          <cell r="K1320" t="str">
            <v>3-5014-00071-23-2</v>
          </cell>
          <cell r="L1320" t="str">
            <v>สันทราย</v>
          </cell>
          <cell r="M1320" t="str">
            <v>เชียงใหม่ 2</v>
          </cell>
          <cell r="N1320">
            <v>8</v>
          </cell>
          <cell r="O1320" t="str">
            <v>สินเชื่อธนาคารประชาชน</v>
          </cell>
          <cell r="P1320" t="str">
            <v>1.บุคคลค้ำประกัน</v>
          </cell>
          <cell r="Q1320"/>
          <cell r="R1320"/>
          <cell r="S1320" t="str">
            <v>แขวงเชียงใหม่</v>
          </cell>
          <cell r="T1320" t="str">
            <v>ผบE6240</v>
          </cell>
          <cell r="U1320">
            <v>2565</v>
          </cell>
          <cell r="V1320" t="str">
            <v>ผบE1701</v>
          </cell>
          <cell r="W1320">
            <v>2566</v>
          </cell>
          <cell r="X1320">
            <v>7</v>
          </cell>
          <cell r="Y1320">
            <v>3</v>
          </cell>
          <cell r="Z1320">
            <v>2566</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t="str">
            <v>คำสั่งดำเนินงานวันที่ 6/12/2567 // รายงานคดีวันที่  24/1/2568</v>
          </cell>
          <cell r="BC1320">
            <v>1200</v>
          </cell>
          <cell r="BD1320">
            <v>30</v>
          </cell>
          <cell r="BE1320">
            <v>5</v>
          </cell>
          <cell r="BF1320">
            <v>2568</v>
          </cell>
          <cell r="BG1320">
            <v>0</v>
          </cell>
          <cell r="BH1320" t="str">
            <v>-</v>
          </cell>
          <cell r="BI1320" t="str">
            <v>-</v>
          </cell>
          <cell r="BJ1320" t="str">
            <v>-</v>
          </cell>
          <cell r="BK1320">
            <v>0</v>
          </cell>
          <cell r="BL1320">
            <v>1230</v>
          </cell>
          <cell r="BM1320">
            <v>0</v>
          </cell>
          <cell r="BN1320">
            <v>30</v>
          </cell>
          <cell r="BO1320">
            <v>7</v>
          </cell>
          <cell r="BP1320">
            <v>2568</v>
          </cell>
          <cell r="BQ1320" t="str">
            <v>-</v>
          </cell>
          <cell r="BR1320" t="str">
            <v>-</v>
          </cell>
          <cell r="BS1320" t="str">
            <v>-</v>
          </cell>
          <cell r="BT1320" t="str">
            <v>นางสาวพรภัครัส   นาระทะ</v>
          </cell>
          <cell r="BU1320">
            <v>883265010302</v>
          </cell>
          <cell r="BV1320" t="str">
            <v>1.นางสาวภูริชญาพัชร ดวงคำ
2.นางจิราพร เมืองมูล
3.นายนิคม เมืองมูล
4.นายเฉลมพล อะกะเรือน</v>
          </cell>
          <cell r="BW1320" t="str">
            <v xml:space="preserve">จำเลยที่ 1
จำเลยที่ 2
คู่สมรสจำเลยที่ 2
จำเลยที่ 3
</v>
          </cell>
          <cell r="BX1320" t="str">
            <v>3-5014-00071-23-2
1-5099-00134-83-8
5-5106-00002-98-1
3-5106-00278-06-9</v>
          </cell>
          <cell r="BY1320"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20" t="str">
            <v>ไม่พบ</v>
          </cell>
          <cell r="CA1320"/>
          <cell r="CB1320"/>
          <cell r="CC1320" t="str">
            <v>ปฏิยุทธ์</v>
          </cell>
          <cell r="CD1320"/>
          <cell r="CE1320"/>
          <cell r="CF1320"/>
          <cell r="CG1320"/>
          <cell r="CH1320"/>
          <cell r="CI1320"/>
          <cell r="CJ1320"/>
          <cell r="CK1320"/>
          <cell r="CL1320"/>
          <cell r="CM1320"/>
          <cell r="CN1320"/>
          <cell r="CO1320"/>
          <cell r="CP1320"/>
          <cell r="CQ1320"/>
          <cell r="CR1320"/>
          <cell r="CS1320"/>
          <cell r="CT1320"/>
          <cell r="CU1320"/>
          <cell r="CV1320"/>
          <cell r="CW1320"/>
        </row>
        <row r="1321">
          <cell r="B1321">
            <v>2815</v>
          </cell>
          <cell r="C1321">
            <v>1962</v>
          </cell>
          <cell r="D1321">
            <v>16</v>
          </cell>
          <cell r="E1321">
            <v>12</v>
          </cell>
          <cell r="F1321">
            <v>2567</v>
          </cell>
          <cell r="G1321">
            <v>800066590954</v>
          </cell>
          <cell r="H1321" t="str">
            <v>นางสาว</v>
          </cell>
          <cell r="I1321" t="str">
            <v>เพ็ญพรรณ</v>
          </cell>
          <cell r="J1321" t="str">
            <v>ฤทธิ์ฤาชัย</v>
          </cell>
          <cell r="K1321"/>
          <cell r="L1321" t="str">
            <v>มีโชค พลาซ่า</v>
          </cell>
          <cell r="M1321" t="str">
            <v>เชียงใหม่ 2</v>
          </cell>
          <cell r="N1321">
            <v>8</v>
          </cell>
          <cell r="O1321" t="str">
            <v>สินเชื่อธนาคารประชาชน</v>
          </cell>
          <cell r="P1321" t="str">
            <v>1.บุคคลค้ำประกัน</v>
          </cell>
          <cell r="Q1321"/>
          <cell r="R1321"/>
          <cell r="S1321" t="str">
            <v>แขวงเชียงใหม่</v>
          </cell>
          <cell r="T1321" t="str">
            <v>ผบE1444</v>
          </cell>
          <cell r="U1321">
            <v>2566</v>
          </cell>
          <cell r="V1321" t="str">
            <v>ผบE3243</v>
          </cell>
          <cell r="W1321">
            <v>2566</v>
          </cell>
          <cell r="X1321">
            <v>16</v>
          </cell>
          <cell r="Y1321">
            <v>5</v>
          </cell>
          <cell r="Z1321">
            <v>2566</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t="str">
            <v>คำสั่งดำเนินงานวันที่ 6/12/2567 // รายงานคดีวันที่  24/1/2568</v>
          </cell>
          <cell r="BC1321">
            <v>900</v>
          </cell>
          <cell r="BD1321">
            <v>30</v>
          </cell>
          <cell r="BE1321">
            <v>5</v>
          </cell>
          <cell r="BF1321">
            <v>2568</v>
          </cell>
          <cell r="BG1321">
            <v>0</v>
          </cell>
          <cell r="BH1321" t="str">
            <v>-</v>
          </cell>
          <cell r="BI1321" t="str">
            <v>-</v>
          </cell>
          <cell r="BJ1321" t="str">
            <v>-</v>
          </cell>
          <cell r="BK1321">
            <v>0</v>
          </cell>
          <cell r="BL1321">
            <v>1210</v>
          </cell>
          <cell r="BM1321">
            <v>0</v>
          </cell>
          <cell r="BN1321" t="str">
            <v/>
          </cell>
          <cell r="BO1321" t="str">
            <v/>
          </cell>
          <cell r="BP1321" t="str">
            <v/>
          </cell>
          <cell r="BQ1321" t="str">
            <v>-</v>
          </cell>
          <cell r="BR1321" t="str">
            <v>-</v>
          </cell>
          <cell r="BS1321" t="str">
            <v>-</v>
          </cell>
          <cell r="BT1321" t="str">
            <v>นางสาวเพ็ญพรรณ ฤทธิ์ฤาชัย</v>
          </cell>
          <cell r="BU1321">
            <v>883265010696</v>
          </cell>
          <cell r="BV1321" t="str">
            <v>1.นางสาวเพ็ญพรรณ ฤทธ์ฤาชัย
2.นางสาวเพ็ญพักตรา ฤทธิ์ฤาชัย
3.นางาวสายอรุณ พิยศ</v>
          </cell>
          <cell r="BW1321" t="str">
            <v>จำเลยที่ 1
จำเลยที่ 2
จำเลยที่ 3</v>
          </cell>
          <cell r="BX1321" t="str">
            <v xml:space="preserve">1-4799-00002-35-5
3-4799-00125-18-6
3-5710-00098-82-6
</v>
          </cell>
          <cell r="BY132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21" t="str">
            <v>พบ</v>
          </cell>
          <cell r="CA1321"/>
          <cell r="CB1321"/>
          <cell r="CC1321" t="str">
            <v>ปฏิยุทธ์</v>
          </cell>
          <cell r="CD1321"/>
          <cell r="CE1321"/>
          <cell r="CF1321"/>
          <cell r="CG1321"/>
          <cell r="CH1321"/>
          <cell r="CI1321"/>
          <cell r="CJ1321"/>
          <cell r="CK1321"/>
          <cell r="CL1321"/>
          <cell r="CM1321"/>
          <cell r="CN1321"/>
          <cell r="CO1321"/>
          <cell r="CP1321"/>
          <cell r="CQ1321"/>
          <cell r="CR1321"/>
          <cell r="CS1321"/>
          <cell r="CT1321"/>
          <cell r="CU1321"/>
          <cell r="CV1321"/>
          <cell r="CW1321"/>
        </row>
        <row r="1322">
          <cell r="B1322">
            <v>2816</v>
          </cell>
          <cell r="C1322">
            <v>1963</v>
          </cell>
          <cell r="D1322">
            <v>16</v>
          </cell>
          <cell r="E1322">
            <v>12</v>
          </cell>
          <cell r="F1322">
            <v>2567</v>
          </cell>
          <cell r="G1322">
            <v>800049170833</v>
          </cell>
          <cell r="H1322" t="str">
            <v>นาย</v>
          </cell>
          <cell r="I1322" t="str">
            <v xml:space="preserve">จีระพันธ์ </v>
          </cell>
          <cell r="J1322" t="str">
            <v>คันธวรรณ</v>
          </cell>
          <cell r="K1322" t="str">
            <v>3-5006-00337-23-5</v>
          </cell>
          <cell r="L1322" t="str">
            <v xml:space="preserve">แม่แตง </v>
          </cell>
          <cell r="M1322" t="str">
            <v>เชียงใหม่ 2</v>
          </cell>
          <cell r="N1322">
            <v>8</v>
          </cell>
          <cell r="O1322" t="str">
            <v>สินเชื่อธนาคารประชาชน</v>
          </cell>
          <cell r="P1322" t="str">
            <v>1.บุคคลค้ำประกัน</v>
          </cell>
          <cell r="Q1322"/>
          <cell r="R1322"/>
          <cell r="S1322" t="str">
            <v>แขวงเชียงดาว</v>
          </cell>
          <cell r="T1322" t="str">
            <v>ผบE141</v>
          </cell>
          <cell r="U1322">
            <v>2566</v>
          </cell>
          <cell r="V1322" t="str">
            <v>ผบE295</v>
          </cell>
          <cell r="W1322">
            <v>2566</v>
          </cell>
          <cell r="X1322">
            <v>3</v>
          </cell>
          <cell r="Y1322">
            <v>5</v>
          </cell>
          <cell r="Z1322">
            <v>2566</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t="str">
            <v>คำสั่งดำเนินงานวันที่ 6/12/2567 // รายงานคดีวันที่  24/1/2568</v>
          </cell>
          <cell r="BC1322">
            <v>1200</v>
          </cell>
          <cell r="BD1322">
            <v>30</v>
          </cell>
          <cell r="BE1322">
            <v>5</v>
          </cell>
          <cell r="BF1322">
            <v>2568</v>
          </cell>
          <cell r="BG1322">
            <v>0</v>
          </cell>
          <cell r="BH1322" t="str">
            <v>-</v>
          </cell>
          <cell r="BI1322" t="str">
            <v>-</v>
          </cell>
          <cell r="BJ1322" t="str">
            <v>-</v>
          </cell>
          <cell r="BK1322">
            <v>0</v>
          </cell>
          <cell r="BL1322">
            <v>1120</v>
          </cell>
          <cell r="BM1322">
            <v>0</v>
          </cell>
          <cell r="BN1322" t="str">
            <v/>
          </cell>
          <cell r="BO1322" t="str">
            <v/>
          </cell>
          <cell r="BP1322" t="str">
            <v/>
          </cell>
          <cell r="BQ1322" t="str">
            <v>-</v>
          </cell>
          <cell r="BR1322" t="str">
            <v>-</v>
          </cell>
          <cell r="BS1322" t="str">
            <v>-</v>
          </cell>
          <cell r="BT1322" t="str">
            <v>นายจีระพันธ์  คันธวรรณ</v>
          </cell>
          <cell r="BU1322">
            <v>883265010865</v>
          </cell>
          <cell r="BV1322" t="str">
            <v>1.นายจีระพันธ์ คันธวรรณ
2.นางผ่องพรรณ จันทร์แก้ว
3.นายปฐมพร จันทอน
4.นางสาวอาริยาพร ขันธรรม</v>
          </cell>
          <cell r="BW1322" t="str">
            <v>จำเลยที่ 1
จำเลยที่ 2
จำเลยที่ 3
คู่สมรสจำเลยที่ 3</v>
          </cell>
          <cell r="BX1322" t="str">
            <v>3-5006-00337-23-5
3-5006-00491-79-0
1-5099-00786-32-1
1-5006-00076-89-3</v>
          </cell>
          <cell r="BY132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2" t="str">
            <v>ไม่พบ</v>
          </cell>
          <cell r="CA1322"/>
          <cell r="CB1322"/>
          <cell r="CC1322" t="str">
            <v>ปฏิยุทธ์</v>
          </cell>
          <cell r="CD1322"/>
          <cell r="CE1322"/>
          <cell r="CF1322"/>
          <cell r="CG1322"/>
          <cell r="CH1322"/>
          <cell r="CI1322"/>
          <cell r="CJ1322"/>
          <cell r="CK1322"/>
          <cell r="CL1322"/>
          <cell r="CM1322"/>
          <cell r="CN1322"/>
          <cell r="CO1322"/>
          <cell r="CP1322"/>
          <cell r="CQ1322"/>
          <cell r="CR1322"/>
          <cell r="CS1322"/>
          <cell r="CT1322"/>
          <cell r="CU1322"/>
          <cell r="CV1322"/>
          <cell r="CW1322"/>
        </row>
        <row r="1323">
          <cell r="B1323">
            <v>2817</v>
          </cell>
          <cell r="C1323">
            <v>1964</v>
          </cell>
          <cell r="D1323">
            <v>16</v>
          </cell>
          <cell r="E1323">
            <v>12</v>
          </cell>
          <cell r="F1323">
            <v>2567</v>
          </cell>
          <cell r="G1323">
            <v>800098011144</v>
          </cell>
          <cell r="H1323" t="str">
            <v>นาย</v>
          </cell>
          <cell r="I1323" t="str">
            <v xml:space="preserve">นิรุต </v>
          </cell>
          <cell r="J1323" t="str">
            <v>สันคำ</v>
          </cell>
          <cell r="K1323" t="str">
            <v>1-4111-00299-40-2</v>
          </cell>
          <cell r="L1323" t="str">
            <v>แม่แตง</v>
          </cell>
          <cell r="M1323" t="str">
            <v>เชียงใหม่ 2</v>
          </cell>
          <cell r="N1323">
            <v>8</v>
          </cell>
          <cell r="O1323" t="str">
            <v>สินเชื่อธนาคารประชาชน</v>
          </cell>
          <cell r="P1323" t="str">
            <v>1.บุคคลค้ำประกัน</v>
          </cell>
          <cell r="Q1323">
            <v>49795</v>
          </cell>
          <cell r="R1323">
            <v>14326.9</v>
          </cell>
          <cell r="S1323" t="str">
            <v>แขวงเชียงดาว</v>
          </cell>
          <cell r="T1323" t="str">
            <v>ผบE142</v>
          </cell>
          <cell r="U1323">
            <v>2566</v>
          </cell>
          <cell r="V1323" t="str">
            <v>ผบE263</v>
          </cell>
          <cell r="W1323">
            <v>2566</v>
          </cell>
          <cell r="X1323"/>
          <cell r="Y1323"/>
          <cell r="Z1323"/>
          <cell r="AA1323">
            <v>20</v>
          </cell>
          <cell r="AB1323">
            <v>4</v>
          </cell>
          <cell r="AC1323">
            <v>2566</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t="str">
            <v>คำสั่งดำเนินงานวันที่ 6/12/2567 // รายงานคดีวันที่  24/1/2568</v>
          </cell>
          <cell r="BC1323">
            <v>1200</v>
          </cell>
          <cell r="BD1323">
            <v>30</v>
          </cell>
          <cell r="BE1323">
            <v>5</v>
          </cell>
          <cell r="BF1323">
            <v>2568</v>
          </cell>
          <cell r="BG1323">
            <v>0</v>
          </cell>
          <cell r="BH1323" t="str">
            <v>-</v>
          </cell>
          <cell r="BI1323" t="str">
            <v>-</v>
          </cell>
          <cell r="BJ1323" t="str">
            <v>-</v>
          </cell>
          <cell r="BK1323">
            <v>0</v>
          </cell>
          <cell r="BL1323">
            <v>1640</v>
          </cell>
          <cell r="BM1323">
            <v>0</v>
          </cell>
          <cell r="BN1323" t="str">
            <v/>
          </cell>
          <cell r="BO1323" t="str">
            <v/>
          </cell>
          <cell r="BP1323" t="str">
            <v/>
          </cell>
          <cell r="BQ1323" t="str">
            <v>-</v>
          </cell>
          <cell r="BR1323" t="str">
            <v>-</v>
          </cell>
          <cell r="BS1323" t="str">
            <v>-</v>
          </cell>
          <cell r="BT1323" t="str">
            <v>นายนิรุต  สันคำ</v>
          </cell>
          <cell r="BU1323">
            <v>883265010867</v>
          </cell>
          <cell r="BV1323" t="str">
            <v>1.นายนิรุต สันคำ
2.นายอภชาติ อินตายวง
3.นางสาวอรทัย ถิ่นที่ 
4.นายปิยะนันตื ตุ่มคำ</v>
          </cell>
          <cell r="BW1323" t="str">
            <v>จำเลยที่ 1
จำเลยที่ 2
จำเลยที่ 3
คู่สมรสจำเลยที่ 3</v>
          </cell>
          <cell r="BX1323" t="str">
            <v>1-4111-00299-40-2
3-5013-00363-98-3
1-5099-00005-76-1
1-5099-00649-15-3</v>
          </cell>
          <cell r="BY1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3" t="str">
            <v>พบ</v>
          </cell>
          <cell r="CA1323"/>
          <cell r="CB1323"/>
          <cell r="CC1323" t="str">
            <v>ปฏิยุทธ์</v>
          </cell>
          <cell r="CD1323"/>
          <cell r="CE1323"/>
          <cell r="CF1323"/>
          <cell r="CG1323"/>
          <cell r="CH1323"/>
          <cell r="CI1323"/>
          <cell r="CJ1323"/>
          <cell r="CK1323"/>
          <cell r="CL1323"/>
          <cell r="CM1323"/>
          <cell r="CN1323"/>
          <cell r="CO1323"/>
          <cell r="CP1323"/>
          <cell r="CQ1323"/>
          <cell r="CR1323"/>
          <cell r="CS1323"/>
          <cell r="CT1323"/>
          <cell r="CU1323"/>
          <cell r="CV1323"/>
          <cell r="CW1323"/>
        </row>
        <row r="1324">
          <cell r="B1324">
            <v>2818</v>
          </cell>
          <cell r="C1324">
            <v>1965</v>
          </cell>
          <cell r="D1324">
            <v>16</v>
          </cell>
          <cell r="E1324">
            <v>12</v>
          </cell>
          <cell r="F1324">
            <v>2567</v>
          </cell>
          <cell r="G1324">
            <v>800095595230</v>
          </cell>
          <cell r="H1324" t="str">
            <v>นาย</v>
          </cell>
          <cell r="I1324" t="str">
            <v>สิทธิโชค</v>
          </cell>
          <cell r="J1324" t="str">
            <v>ดาราวงษ์</v>
          </cell>
          <cell r="K1324" t="str">
            <v>1-5099-00673-98-4</v>
          </cell>
          <cell r="L1324" t="str">
            <v>มีโชค พลาซ่า</v>
          </cell>
          <cell r="M1324" t="str">
            <v>เชียงใหม่ 2</v>
          </cell>
          <cell r="N1324">
            <v>8</v>
          </cell>
          <cell r="O1324" t="str">
            <v>สินเชื่อธนาคารประชาชน</v>
          </cell>
          <cell r="P1324" t="str">
            <v>1.บุคคลค้ำประกัน</v>
          </cell>
          <cell r="Q1324"/>
          <cell r="R1324"/>
          <cell r="S1324" t="str">
            <v>แขวงเชียงดาว</v>
          </cell>
          <cell r="T1324" t="str">
            <v>ผบE465</v>
          </cell>
          <cell r="U1324">
            <v>2566</v>
          </cell>
          <cell r="V1324" t="str">
            <v>ผบE578</v>
          </cell>
          <cell r="W1324">
            <v>2566</v>
          </cell>
          <cell r="X1324">
            <v>4</v>
          </cell>
          <cell r="Y1324">
            <v>7</v>
          </cell>
          <cell r="Z1324">
            <v>2566</v>
          </cell>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t="str">
            <v>คำสั่งดำเนินงานวันที่ 6/12/2567 // รายงานคดีวันที่  24/1/2568</v>
          </cell>
          <cell r="BC1324">
            <v>600</v>
          </cell>
          <cell r="BD1324">
            <v>30</v>
          </cell>
          <cell r="BE1324">
            <v>5</v>
          </cell>
          <cell r="BF1324">
            <v>2568</v>
          </cell>
          <cell r="BG1324">
            <v>0</v>
          </cell>
          <cell r="BH1324" t="str">
            <v>-</v>
          </cell>
          <cell r="BI1324" t="str">
            <v>-</v>
          </cell>
          <cell r="BJ1324" t="str">
            <v>-</v>
          </cell>
          <cell r="BK1324">
            <v>0</v>
          </cell>
          <cell r="BL1324">
            <v>740</v>
          </cell>
          <cell r="BM1324">
            <v>0</v>
          </cell>
          <cell r="BN1324" t="str">
            <v/>
          </cell>
          <cell r="BO1324" t="str">
            <v/>
          </cell>
          <cell r="BP1324" t="str">
            <v/>
          </cell>
          <cell r="BQ1324" t="str">
            <v>-</v>
          </cell>
          <cell r="BR1324" t="str">
            <v>-</v>
          </cell>
          <cell r="BS1324" t="str">
            <v>-</v>
          </cell>
          <cell r="BT1324" t="str">
            <v>นายสิทธิโชค ดาราวงษ์</v>
          </cell>
          <cell r="BU1324">
            <v>883266010108</v>
          </cell>
          <cell r="BV1324" t="str">
            <v>1.นายสิทธิโชค ดาราวงษ์
2.นายเพทาย พิสุทธิศุภร</v>
          </cell>
          <cell r="BW1324" t="str">
            <v>จำเลยที่ 1
จำเลยที่ 2</v>
          </cell>
          <cell r="BX1324" t="str">
            <v>1-5099-00673-98-4
3-3099-00225-45-9</v>
          </cell>
          <cell r="BY13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4" t="str">
            <v>ไม่พบ</v>
          </cell>
          <cell r="CA1324"/>
          <cell r="CB1324"/>
          <cell r="CC1324" t="str">
            <v>ปฏิยุทธ์</v>
          </cell>
          <cell r="CD1324"/>
          <cell r="CE1324"/>
          <cell r="CF1324"/>
          <cell r="CG1324"/>
          <cell r="CH1324"/>
          <cell r="CI1324"/>
          <cell r="CJ1324"/>
          <cell r="CK1324"/>
          <cell r="CL1324"/>
          <cell r="CM1324"/>
          <cell r="CN1324"/>
          <cell r="CO1324"/>
          <cell r="CP1324"/>
          <cell r="CQ1324"/>
          <cell r="CR1324"/>
          <cell r="CS1324"/>
          <cell r="CT1324"/>
          <cell r="CU1324"/>
          <cell r="CV1324"/>
          <cell r="CW1324"/>
        </row>
        <row r="1325">
          <cell r="B1325">
            <v>2819</v>
          </cell>
          <cell r="C1325">
            <v>1966</v>
          </cell>
          <cell r="D1325">
            <v>23</v>
          </cell>
          <cell r="E1325">
            <v>12</v>
          </cell>
          <cell r="F1325">
            <v>2567</v>
          </cell>
          <cell r="G1325">
            <v>800094061648</v>
          </cell>
          <cell r="H1325" t="str">
            <v>นาย</v>
          </cell>
          <cell r="I1325" t="str">
            <v>ธนพล</v>
          </cell>
          <cell r="J1325" t="str">
            <v>มีบุญ</v>
          </cell>
          <cell r="K1325" t="str">
            <v>1-6499-00031-45-1</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41652.85</v>
          </cell>
          <cell r="R1325">
            <v>10978.98</v>
          </cell>
          <cell r="S1325" t="str">
            <v>แขวงเชียงใหม่</v>
          </cell>
          <cell r="T1325" t="str">
            <v>ผบE1983</v>
          </cell>
          <cell r="U1325">
            <v>2565</v>
          </cell>
          <cell r="V1325" t="str">
            <v>ผบE5466</v>
          </cell>
          <cell r="W1325">
            <v>2565</v>
          </cell>
          <cell r="X1325"/>
          <cell r="Y1325"/>
          <cell r="Z1325"/>
          <cell r="AA1325">
            <v>1</v>
          </cell>
          <cell r="AB1325">
            <v>8</v>
          </cell>
          <cell r="AC1325">
            <v>2565</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t="str">
            <v>สืบรอบ 1 รายงานวันที่ 14/2/2568</v>
          </cell>
          <cell r="BC1325">
            <v>1200</v>
          </cell>
          <cell r="BD1325">
            <v>11</v>
          </cell>
          <cell r="BE1325">
            <v>6</v>
          </cell>
          <cell r="BF1325">
            <v>2568</v>
          </cell>
          <cell r="BG1325">
            <v>0</v>
          </cell>
          <cell r="BH1325" t="str">
            <v>-</v>
          </cell>
          <cell r="BI1325" t="str">
            <v>-</v>
          </cell>
          <cell r="BJ1325" t="str">
            <v>-</v>
          </cell>
          <cell r="BK1325">
            <v>0</v>
          </cell>
          <cell r="BL1325">
            <v>745</v>
          </cell>
          <cell r="BM1325">
            <v>0</v>
          </cell>
          <cell r="BN1325" t="str">
            <v/>
          </cell>
          <cell r="BO1325" t="str">
            <v/>
          </cell>
          <cell r="BP1325" t="str">
            <v/>
          </cell>
          <cell r="BQ1325" t="str">
            <v>-</v>
          </cell>
          <cell r="BR1325" t="str">
            <v>-</v>
          </cell>
          <cell r="BS1325" t="str">
            <v>-</v>
          </cell>
          <cell r="BT1325" t="str">
            <v>นายธนพล มีบุญ</v>
          </cell>
          <cell r="BU1325">
            <v>888164010466</v>
          </cell>
          <cell r="BV1325" t="str">
            <v xml:space="preserve">1.นายธนพล มีบุญ
2.นายธัชชัย สุวรรณศิริคำ
3.นางสาวนงลักษณ์ แหนลำใย
4.นายัยวัฒน์ บุญไทย
</v>
          </cell>
          <cell r="BW1325" t="str">
            <v>จำเลยที่ 1
จำเลยที่ 2
ทายาโดยธรรมจำเลยที่ 3
จำเลยที่ 3</v>
          </cell>
          <cell r="BX1325" t="str">
            <v>1-6499-00031-45-1
1-5205-00076-33-6
3-2406-00192-95-7
1-2406-00106-33-7</v>
          </cell>
          <cell r="BY1325"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5" t="str">
            <v>พบ</v>
          </cell>
          <cell r="CA1325"/>
          <cell r="CB1325"/>
          <cell r="CC1325" t="str">
            <v>ปฏิยุทธ์</v>
          </cell>
          <cell r="CE1325"/>
          <cell r="CF1325"/>
          <cell r="CG1325"/>
          <cell r="CH1325"/>
          <cell r="CI1325"/>
          <cell r="CJ1325"/>
          <cell r="CK1325"/>
          <cell r="CL1325"/>
          <cell r="CM1325"/>
          <cell r="CN1325"/>
          <cell r="CO1325"/>
          <cell r="CP1325"/>
          <cell r="CQ1325"/>
          <cell r="CR1325"/>
          <cell r="CS1325"/>
          <cell r="CT1325">
            <v>244031</v>
          </cell>
          <cell r="CU1325">
            <v>244127</v>
          </cell>
          <cell r="CV1325"/>
          <cell r="CW1325"/>
        </row>
        <row r="1326">
          <cell r="B1326">
            <v>2820</v>
          </cell>
          <cell r="C1326">
            <v>1967</v>
          </cell>
          <cell r="D1326">
            <v>23</v>
          </cell>
          <cell r="E1326">
            <v>12</v>
          </cell>
          <cell r="F1326">
            <v>2567</v>
          </cell>
          <cell r="G1326">
            <v>800095644145</v>
          </cell>
          <cell r="H1326" t="str">
            <v>นาย</v>
          </cell>
          <cell r="I1326" t="str">
            <v>อนุวัฒน์</v>
          </cell>
          <cell r="J1326" t="str">
            <v>เดชคุณมาก</v>
          </cell>
          <cell r="K1326" t="str">
            <v>1-5099-00633-35-4</v>
          </cell>
          <cell r="L1326" t="str">
            <v>ดอยเต่า</v>
          </cell>
          <cell r="M1326" t="str">
            <v>เชียงใหม่ 3</v>
          </cell>
          <cell r="N1326">
            <v>8</v>
          </cell>
          <cell r="O1326" t="str">
            <v>สินเชื่อแก้ไขปัญหาหนี้นอกระบบPSAระยะที่2</v>
          </cell>
          <cell r="P1326" t="str">
            <v>1.บุคคลค้ำประกัน</v>
          </cell>
          <cell r="Q1326">
            <v>44131.9</v>
          </cell>
          <cell r="R1326">
            <v>11785.03</v>
          </cell>
          <cell r="S1326" t="str">
            <v>แขวงเชียงใหม่</v>
          </cell>
          <cell r="T1326" t="str">
            <v>ผบE5221</v>
          </cell>
          <cell r="U1326">
            <v>2565</v>
          </cell>
          <cell r="V1326" t="str">
            <v>ผบE7514</v>
          </cell>
          <cell r="W1326">
            <v>2565</v>
          </cell>
          <cell r="X1326"/>
          <cell r="Y1326"/>
          <cell r="Z1326"/>
          <cell r="AA1326">
            <v>25</v>
          </cell>
          <cell r="AB1326">
            <v>10</v>
          </cell>
          <cell r="AC1326">
            <v>2565</v>
          </cell>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t="str">
            <v>สืบรอบ 1 รายงานวันที่ 14/2/2568</v>
          </cell>
          <cell r="BC1326">
            <v>600</v>
          </cell>
          <cell r="BD1326">
            <v>11</v>
          </cell>
          <cell r="BE1326">
            <v>6</v>
          </cell>
          <cell r="BF1326">
            <v>2568</v>
          </cell>
          <cell r="BG1326">
            <v>0</v>
          </cell>
          <cell r="BH1326" t="str">
            <v>-</v>
          </cell>
          <cell r="BI1326" t="str">
            <v>-</v>
          </cell>
          <cell r="BJ1326" t="str">
            <v>-</v>
          </cell>
          <cell r="BK1326">
            <v>0</v>
          </cell>
          <cell r="BL1326">
            <v>325</v>
          </cell>
          <cell r="BM1326">
            <v>0</v>
          </cell>
          <cell r="BN1326" t="str">
            <v/>
          </cell>
          <cell r="BO1326" t="str">
            <v/>
          </cell>
          <cell r="BP1326" t="str">
            <v/>
          </cell>
          <cell r="BQ1326" t="str">
            <v>-</v>
          </cell>
          <cell r="BR1326" t="str">
            <v>-</v>
          </cell>
          <cell r="BS1326" t="str">
            <v>-</v>
          </cell>
          <cell r="BT1326" t="str">
            <v>นายอนุวัฒน์ เดชคุณมาก</v>
          </cell>
          <cell r="BU1326">
            <v>888164010456</v>
          </cell>
          <cell r="BV1326" t="str">
            <v>1.นายอนุวัฒน์ เดชคุณมาก
2.นางสาวอนมิกา นัภสพิชญาเดชา</v>
          </cell>
          <cell r="BW1326" t="str">
            <v xml:space="preserve">จำเลยที่ 1
จำเลยที่ 2
</v>
          </cell>
          <cell r="BX1326" t="str">
            <v>1-5099-000633-35-4
1-1037-00743-12-0</v>
          </cell>
          <cell r="BY1326"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6" t="str">
            <v>พบ</v>
          </cell>
          <cell r="CA1326"/>
          <cell r="CB1326"/>
          <cell r="CC1326" t="str">
            <v>ปฏิยุทธ์</v>
          </cell>
          <cell r="CD1326"/>
          <cell r="CE1326"/>
          <cell r="CF1326"/>
          <cell r="CG1326"/>
          <cell r="CH1326"/>
          <cell r="CI1326"/>
          <cell r="CJ1326"/>
          <cell r="CK1326"/>
          <cell r="CL1326"/>
          <cell r="CM1326"/>
          <cell r="CN1326"/>
          <cell r="CO1326"/>
          <cell r="CP1326"/>
          <cell r="CQ1326"/>
          <cell r="CR1326"/>
          <cell r="CS1326"/>
          <cell r="CT1326">
            <v>244031</v>
          </cell>
          <cell r="CU1326">
            <v>244127</v>
          </cell>
          <cell r="CV1326"/>
          <cell r="CW1326"/>
        </row>
        <row r="1327">
          <cell r="B1327">
            <v>2821</v>
          </cell>
          <cell r="C1327">
            <v>1968</v>
          </cell>
          <cell r="D1327">
            <v>23</v>
          </cell>
          <cell r="E1327">
            <v>12</v>
          </cell>
          <cell r="F1327">
            <v>2567</v>
          </cell>
          <cell r="G1327">
            <v>800032597208</v>
          </cell>
          <cell r="H1327" t="str">
            <v>พันจ่าอากาศเอก</v>
          </cell>
          <cell r="I1327" t="str">
            <v>สันติชัย</v>
          </cell>
          <cell r="J1327" t="str">
            <v>ปัญญาทอง</v>
          </cell>
          <cell r="K1327" t="str">
            <v>3-5212-00224-54-0</v>
          </cell>
          <cell r="L1327" t="str">
            <v>ท่าแพ</v>
          </cell>
          <cell r="M1327" t="str">
            <v>เชียงใหม่ 1</v>
          </cell>
          <cell r="N1327">
            <v>8</v>
          </cell>
          <cell r="O1327" t="str">
            <v>สินเชื่อพัฒนาชีวิตทหาร(พัฒนากลุ่มอาชีพ)</v>
          </cell>
          <cell r="P1327" t="str">
            <v>1.บุคคลค้ำประกัน</v>
          </cell>
          <cell r="Q1327"/>
          <cell r="R1327"/>
          <cell r="S1327" t="str">
            <v>จังหวัดเชียงใหม่</v>
          </cell>
          <cell r="T1327" t="str">
            <v>ผบE671</v>
          </cell>
          <cell r="U1327">
            <v>2567</v>
          </cell>
          <cell r="V1327" t="str">
            <v>ผบE1392</v>
          </cell>
          <cell r="W1327">
            <v>2567</v>
          </cell>
          <cell r="X1327">
            <v>24</v>
          </cell>
          <cell r="Y1327">
            <v>6</v>
          </cell>
          <cell r="Z1327">
            <v>2567</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t="str">
            <v>สืบแล้ว รายงานผล 4/2/2568</v>
          </cell>
          <cell r="BC1327">
            <v>2100</v>
          </cell>
          <cell r="BD1327">
            <v>20</v>
          </cell>
          <cell r="BE1327">
            <v>6</v>
          </cell>
          <cell r="BF1327">
            <v>2568</v>
          </cell>
          <cell r="BG1327">
            <v>0</v>
          </cell>
          <cell r="BH1327" t="str">
            <v>-</v>
          </cell>
          <cell r="BI1327" t="str">
            <v>-</v>
          </cell>
          <cell r="BJ1327" t="str">
            <v>-</v>
          </cell>
          <cell r="BK1327">
            <v>0</v>
          </cell>
          <cell r="BL1327">
            <v>3725</v>
          </cell>
          <cell r="BM1327">
            <v>0</v>
          </cell>
          <cell r="BN1327" t="str">
            <v/>
          </cell>
          <cell r="BO1327" t="str">
            <v/>
          </cell>
          <cell r="BP1327" t="str">
            <v/>
          </cell>
          <cell r="BQ1327" t="str">
            <v>-</v>
          </cell>
          <cell r="BR1327" t="str">
            <v>-</v>
          </cell>
          <cell r="BS1327" t="str">
            <v>-</v>
          </cell>
          <cell r="BT1327" t="str">
            <v>พันจ่าอากาศเอกสันติชัย ปัญญาทอง</v>
          </cell>
          <cell r="BU1327">
            <v>0</v>
          </cell>
          <cell r="BV1327"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7" t="str">
            <v xml:space="preserve">จำเลยที่ 1
คู่สมรสจำเลยที่ 1
จำเลยที่ 2
จำเลยที่ 3
คู่สมรสจำเลยที่ 3
จำเลยที่ 4
คู่สมรสจำเลยที่ 4
</v>
          </cell>
          <cell r="BX1327" t="str">
            <v xml:space="preserve">3-5212-00224-54-0
3-5014-00236-12-6
3-5001-00478-83-2
3-5106-00504-82-4
3-5002-00612-53-1
5-5099-00097-17-0
1-4203-00068-32-2
</v>
          </cell>
          <cell r="BY1327"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7" t="str">
            <v>พบ</v>
          </cell>
          <cell r="CA1327"/>
          <cell r="CB1327">
            <v>7</v>
          </cell>
          <cell r="CC1327" t="str">
            <v>นุสบา</v>
          </cell>
          <cell r="CD1327"/>
          <cell r="CE1327"/>
          <cell r="CF1327"/>
          <cell r="CG1327"/>
          <cell r="CH1327"/>
          <cell r="CI1327"/>
          <cell r="CJ1327"/>
          <cell r="CK1327"/>
          <cell r="CL1327"/>
          <cell r="CM1327"/>
          <cell r="CN1327"/>
          <cell r="CO1327"/>
          <cell r="CP1327"/>
          <cell r="CQ1327"/>
          <cell r="CR1327"/>
          <cell r="CS1327"/>
          <cell r="CT1327">
            <v>244036</v>
          </cell>
          <cell r="CU1327">
            <v>244127</v>
          </cell>
          <cell r="CV1327"/>
          <cell r="CW1327"/>
        </row>
        <row r="1328">
          <cell r="B1328">
            <v>2822</v>
          </cell>
          <cell r="C1328">
            <v>1969</v>
          </cell>
          <cell r="D1328">
            <v>23</v>
          </cell>
          <cell r="E1328">
            <v>12</v>
          </cell>
          <cell r="F1328">
            <v>2567</v>
          </cell>
          <cell r="G1328">
            <v>800009741102</v>
          </cell>
          <cell r="H1328" t="str">
            <v>นาง</v>
          </cell>
          <cell r="I1328" t="str">
            <v>ศรีมร</v>
          </cell>
          <cell r="J1328" t="str">
            <v>มหาวัน</v>
          </cell>
          <cell r="K1328" t="str">
            <v>3-5011-00429-66-2</v>
          </cell>
          <cell r="L1328" t="str">
            <v>ท่าแพ</v>
          </cell>
          <cell r="M1328" t="str">
            <v>เชียงใหม่ 1</v>
          </cell>
          <cell r="N1328">
            <v>8</v>
          </cell>
          <cell r="O1328" t="str">
            <v>สินเชื่อพัฒนากลุ่มอาชีพ ช.พ.ค.</v>
          </cell>
          <cell r="P1328" t="str">
            <v>1.บุคคลค้ำประกัน</v>
          </cell>
          <cell r="Q1328"/>
          <cell r="R1328"/>
          <cell r="S1328" t="str">
            <v>จังหวัดลำพูน</v>
          </cell>
          <cell r="T1328" t="str">
            <v>ผบE1803</v>
          </cell>
          <cell r="U1328">
            <v>2567</v>
          </cell>
          <cell r="V1328" t="str">
            <v>ผบE3465</v>
          </cell>
          <cell r="W1328">
            <v>2567</v>
          </cell>
          <cell r="X1328">
            <v>2</v>
          </cell>
          <cell r="Y1328">
            <v>9</v>
          </cell>
          <cell r="Z1328">
            <v>2567</v>
          </cell>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t="str">
            <v>สืบแล้ว รายงานผล 4/2/2568</v>
          </cell>
          <cell r="BC1328">
            <v>1200</v>
          </cell>
          <cell r="BD1328">
            <v>20</v>
          </cell>
          <cell r="BE1328">
            <v>6</v>
          </cell>
          <cell r="BF1328">
            <v>2568</v>
          </cell>
          <cell r="BG1328">
            <v>0</v>
          </cell>
          <cell r="BH1328" t="str">
            <v>-</v>
          </cell>
          <cell r="BI1328" t="str">
            <v>-</v>
          </cell>
          <cell r="BJ1328" t="str">
            <v>-</v>
          </cell>
          <cell r="BK1328">
            <v>0</v>
          </cell>
          <cell r="BL1328">
            <v>2580</v>
          </cell>
          <cell r="BM1328">
            <v>0</v>
          </cell>
          <cell r="BN1328" t="str">
            <v/>
          </cell>
          <cell r="BO1328" t="str">
            <v/>
          </cell>
          <cell r="BP1328" t="str">
            <v/>
          </cell>
          <cell r="BQ1328" t="str">
            <v>-</v>
          </cell>
          <cell r="BR1328" t="str">
            <v>-</v>
          </cell>
          <cell r="BS1328" t="str">
            <v>-</v>
          </cell>
          <cell r="BT1328" t="str">
            <v>นางศรีมร มหาวัน</v>
          </cell>
          <cell r="BU1328">
            <v>0</v>
          </cell>
          <cell r="BV1328" t="str">
            <v>1.นางศรีมร  มหาวัน 
2.นางกนกพร  บูรณชีวิต
3.นายซีดีน  พิบาลฆ่าสัตว์
4.นางรัชฎา  มาฤทธิ์</v>
          </cell>
          <cell r="BW1328" t="str">
            <v xml:space="preserve">จำเลยที่ 1
จำเลยที่ 2
คู่สมรสจำเลยที่ 2
จำเลยที่ 3
</v>
          </cell>
          <cell r="BX1328" t="str">
            <v xml:space="preserve">3-5011-00429-66-2
4-5702-00007-44-9
3-8303-00423-58-3
3-5009-00272-60-1
</v>
          </cell>
          <cell r="BY1328"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8" t="str">
            <v>พบ</v>
          </cell>
          <cell r="CA1328"/>
          <cell r="CB1328">
            <v>4</v>
          </cell>
          <cell r="CC1328" t="str">
            <v>นุสบา</v>
          </cell>
          <cell r="CD1328"/>
          <cell r="CE1328"/>
          <cell r="CF1328"/>
          <cell r="CG1328"/>
          <cell r="CH1328"/>
          <cell r="CI1328"/>
          <cell r="CJ1328"/>
          <cell r="CK1328"/>
          <cell r="CL1328"/>
          <cell r="CM1328"/>
          <cell r="CN1328"/>
          <cell r="CO1328"/>
          <cell r="CP1328"/>
          <cell r="CQ1328"/>
          <cell r="CR1328"/>
          <cell r="CS1328"/>
          <cell r="CT1328">
            <v>244036</v>
          </cell>
          <cell r="CU1328">
            <v>244127</v>
          </cell>
          <cell r="CV1328"/>
          <cell r="CW1328"/>
        </row>
        <row r="1329">
          <cell r="B1329">
            <v>2823</v>
          </cell>
          <cell r="C1329">
            <v>1970</v>
          </cell>
          <cell r="D1329">
            <v>23</v>
          </cell>
          <cell r="E1329">
            <v>12</v>
          </cell>
          <cell r="F1329">
            <v>2567</v>
          </cell>
          <cell r="G1329">
            <v>800081915194</v>
          </cell>
          <cell r="H1329" t="str">
            <v>นางสาว</v>
          </cell>
          <cell r="I1329" t="str">
            <v>ขวัญฤทัย</v>
          </cell>
          <cell r="J1329" t="str">
            <v>จันตาคำ</v>
          </cell>
          <cell r="K1329" t="str">
            <v>1-5007-01235-06-7</v>
          </cell>
          <cell r="L1329" t="str">
            <v>ประตูช้างเผือก</v>
          </cell>
          <cell r="M1329" t="str">
            <v>เชียงใหม่ 1</v>
          </cell>
          <cell r="N1329">
            <v>8</v>
          </cell>
          <cell r="O1329" t="str">
            <v>สินเชื่อธนาคารประชาชน</v>
          </cell>
          <cell r="P1329" t="str">
            <v>1.บุคคลค้ำประกัน</v>
          </cell>
          <cell r="Q1329">
            <v>31964.38</v>
          </cell>
          <cell r="R1329">
            <v>10004.799999999999</v>
          </cell>
          <cell r="S1329" t="str">
            <v>แขวงเชียงดาว</v>
          </cell>
          <cell r="T1329" t="str">
            <v>ผบE324</v>
          </cell>
          <cell r="U1329">
            <v>2567</v>
          </cell>
          <cell r="V1329" t="str">
            <v>ผบE567</v>
          </cell>
          <cell r="W1329">
            <v>2567</v>
          </cell>
          <cell r="X1329">
            <v>18</v>
          </cell>
          <cell r="Y1329">
            <v>6</v>
          </cell>
          <cell r="Z1329">
            <v>2567</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t="str">
            <v>สืบแล้ว รายงานผลสืบ 13/2/2568</v>
          </cell>
          <cell r="BC1329">
            <v>900</v>
          </cell>
          <cell r="BD1329">
            <v>20</v>
          </cell>
          <cell r="BE1329">
            <v>6</v>
          </cell>
          <cell r="BF1329">
            <v>2568</v>
          </cell>
          <cell r="BG1329">
            <v>0</v>
          </cell>
          <cell r="BH1329" t="str">
            <v>-</v>
          </cell>
          <cell r="BI1329" t="str">
            <v>-</v>
          </cell>
          <cell r="BJ1329" t="str">
            <v>-</v>
          </cell>
          <cell r="BK1329">
            <v>0</v>
          </cell>
          <cell r="BL1329">
            <v>1345</v>
          </cell>
          <cell r="BM1329">
            <v>0</v>
          </cell>
          <cell r="BN1329" t="str">
            <v/>
          </cell>
          <cell r="BO1329" t="str">
            <v/>
          </cell>
          <cell r="BP1329" t="str">
            <v/>
          </cell>
          <cell r="BQ1329" t="str">
            <v>-</v>
          </cell>
          <cell r="BR1329" t="str">
            <v>-</v>
          </cell>
          <cell r="BS1329" t="str">
            <v>-</v>
          </cell>
          <cell r="BT1329" t="str">
            <v>นางสาวขวัญฤทัย จันตาคำ</v>
          </cell>
          <cell r="BU1329">
            <v>0</v>
          </cell>
          <cell r="BV1329" t="str">
            <v>1.นางสาวชวัญฤทัย  จันตาคำ
2.นางสาวสุปราณี  สัตนันท์
3.นางสาวสุพัตรา  พรหมเสน</v>
          </cell>
          <cell r="BW1329" t="str">
            <v>จำเลยที่ 1
จำเลยที่ 2
จำเลยที่ 3</v>
          </cell>
          <cell r="BX1329" t="str">
            <v>1-5007-01235-06-7
1-4110-00117-03-5
3-5012-00094-92-1</v>
          </cell>
          <cell r="BY1329"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9" t="str">
            <v xml:space="preserve">พบ </v>
          </cell>
          <cell r="CA1329"/>
          <cell r="CB1329">
            <v>3</v>
          </cell>
          <cell r="CC1329" t="str">
            <v>นุสบา</v>
          </cell>
          <cell r="CD1329"/>
          <cell r="CE1329"/>
          <cell r="CF1329"/>
          <cell r="CG1329"/>
          <cell r="CH1329"/>
          <cell r="CI1329"/>
          <cell r="CJ1329"/>
          <cell r="CK1329"/>
          <cell r="CL1329"/>
          <cell r="CM1329"/>
          <cell r="CN1329"/>
          <cell r="CO1329"/>
          <cell r="CP1329"/>
          <cell r="CQ1329"/>
          <cell r="CR1329"/>
          <cell r="CS1329"/>
          <cell r="CT1329">
            <v>244036</v>
          </cell>
          <cell r="CU1329">
            <v>244127</v>
          </cell>
          <cell r="CV1329"/>
          <cell r="CW1329"/>
        </row>
        <row r="1330">
          <cell r="B1330">
            <v>2824</v>
          </cell>
          <cell r="C1330">
            <v>1971</v>
          </cell>
          <cell r="D1330">
            <v>23</v>
          </cell>
          <cell r="E1330">
            <v>12</v>
          </cell>
          <cell r="F1330">
            <v>2567</v>
          </cell>
          <cell r="G1330">
            <v>800015062683</v>
          </cell>
          <cell r="H1330" t="str">
            <v>นาย</v>
          </cell>
          <cell r="I1330" t="str">
            <v>ยงยุทธ</v>
          </cell>
          <cell r="J1330" t="str">
            <v>อินตา</v>
          </cell>
          <cell r="K1330" t="str">
            <v>3-5013-00118-61-0</v>
          </cell>
          <cell r="L1330" t="str">
            <v>เซ็นทรัล แอร์พอร์ต พลาซ่า เชียงใหม่</v>
          </cell>
          <cell r="M1330" t="str">
            <v>เชียงใหม่ 1</v>
          </cell>
          <cell r="N1330">
            <v>8</v>
          </cell>
          <cell r="O1330" t="str">
            <v>สินเชื่อสวัสดิการ</v>
          </cell>
          <cell r="P1330" t="str">
            <v>1.บุคคลค้ำประกัน</v>
          </cell>
          <cell r="Q1330"/>
          <cell r="R1330"/>
          <cell r="S1330" t="str">
            <v>จังหวัดเชียงใหม่</v>
          </cell>
          <cell r="T1330" t="str">
            <v>ผบE1506</v>
          </cell>
          <cell r="U1330">
            <v>2567</v>
          </cell>
          <cell r="V1330" t="str">
            <v>ผบE1848</v>
          </cell>
          <cell r="W1330">
            <v>2567</v>
          </cell>
          <cell r="X1330">
            <v>26</v>
          </cell>
          <cell r="Y1330">
            <v>8</v>
          </cell>
          <cell r="Z1330">
            <v>2567</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t="str">
            <v>สืบแล้ว รายงานผลสืบ 4/2/2568</v>
          </cell>
          <cell r="BC1330">
            <v>1200</v>
          </cell>
          <cell r="BD1330">
            <v>20</v>
          </cell>
          <cell r="BE1330">
            <v>6</v>
          </cell>
          <cell r="BF1330">
            <v>2568</v>
          </cell>
          <cell r="BG1330">
            <v>0</v>
          </cell>
          <cell r="BH1330" t="str">
            <v>-</v>
          </cell>
          <cell r="BI1330" t="str">
            <v>-</v>
          </cell>
          <cell r="BJ1330" t="str">
            <v>-</v>
          </cell>
          <cell r="BK1330">
            <v>0</v>
          </cell>
          <cell r="BL1330">
            <v>2010</v>
          </cell>
          <cell r="BM1330">
            <v>0</v>
          </cell>
          <cell r="BN1330" t="str">
            <v/>
          </cell>
          <cell r="BO1330" t="str">
            <v/>
          </cell>
          <cell r="BP1330" t="str">
            <v/>
          </cell>
          <cell r="BQ1330" t="str">
            <v>-</v>
          </cell>
          <cell r="BR1330" t="str">
            <v>-</v>
          </cell>
          <cell r="BS1330" t="str">
            <v>-</v>
          </cell>
          <cell r="BT1330" t="str">
            <v>นายยงยุทธ อินตา</v>
          </cell>
          <cell r="BU1330">
            <v>883166010551</v>
          </cell>
          <cell r="BV1330" t="str">
            <v>1.นายยงยุทธ  อินตา
2.นางอัชรีย์ญา  อินตา
3.นายนิวัติหรือนิวัฒน์  ธรรมประการ
4.นางศิริกาญจน์  ธรรมประการ</v>
          </cell>
          <cell r="BW1330" t="str">
            <v>จำเลยที่ 1
คู่สมรสจำเลยที่ 1
จำเลยที่ 2
คู่สมรสจำเลยที่ 2</v>
          </cell>
          <cell r="BX1330" t="str">
            <v>3-5013-00118-61-0
3-5799-00199-38-3
3-5711-00029-82-6
3-5703-00625-55-3</v>
          </cell>
          <cell r="BY1330"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30" t="str">
            <v>พบ</v>
          </cell>
          <cell r="CA1330"/>
          <cell r="CB1330">
            <v>4</v>
          </cell>
          <cell r="CC1330" t="str">
            <v>นุสบา</v>
          </cell>
          <cell r="CD1330"/>
          <cell r="CE1330"/>
          <cell r="CF1330"/>
          <cell r="CG1330"/>
          <cell r="CH1330"/>
          <cell r="CI1330"/>
          <cell r="CJ1330"/>
          <cell r="CK1330"/>
          <cell r="CL1330"/>
          <cell r="CM1330"/>
          <cell r="CN1330"/>
          <cell r="CO1330"/>
          <cell r="CP1330"/>
          <cell r="CQ1330"/>
          <cell r="CR1330"/>
          <cell r="CS1330"/>
          <cell r="CT1330">
            <v>244036</v>
          </cell>
          <cell r="CU1330">
            <v>244127</v>
          </cell>
          <cell r="CV1330"/>
          <cell r="CW1330"/>
        </row>
        <row r="1331">
          <cell r="B1331">
            <v>2825</v>
          </cell>
          <cell r="C1331">
            <v>1972</v>
          </cell>
          <cell r="D1331">
            <v>7</v>
          </cell>
          <cell r="E1331">
            <v>1</v>
          </cell>
          <cell r="F1331">
            <v>2568</v>
          </cell>
          <cell r="G1331">
            <v>800104378271</v>
          </cell>
          <cell r="H1331" t="str">
            <v>นาย</v>
          </cell>
          <cell r="I1331" t="str">
            <v>ภัทรพงศ์</v>
          </cell>
          <cell r="J1331" t="str">
            <v>จิตราทร</v>
          </cell>
          <cell r="K1331" t="str">
            <v>3 5299 00311 38 8</v>
          </cell>
          <cell r="L1331" t="str">
            <v>เซ็นทรัล แอร์พอร์ต พลาซ่า เชียงใหม่</v>
          </cell>
          <cell r="M1331" t="str">
            <v>เชยงใหม่ 1</v>
          </cell>
          <cell r="N1331">
            <v>8</v>
          </cell>
          <cell r="O1331" t="str">
            <v>สินเชื่อผู้ได้รับผลกระทบจากเศรษฐิจ ฯ (คืนความสุข)</v>
          </cell>
          <cell r="P1331" t="str">
            <v>1.บุคคลค้ำประกัน</v>
          </cell>
          <cell r="Q1331">
            <v>44443.040000000001</v>
          </cell>
          <cell r="R1331">
            <v>4605.25</v>
          </cell>
          <cell r="S1331" t="str">
            <v>แขวงลำปาง</v>
          </cell>
          <cell r="T1331" t="str">
            <v>ผบE3081</v>
          </cell>
          <cell r="U1331">
            <v>2565</v>
          </cell>
          <cell r="V1331" t="str">
            <v>ผบE3550</v>
          </cell>
          <cell r="W1331">
            <v>2565</v>
          </cell>
          <cell r="X1331">
            <v>11</v>
          </cell>
          <cell r="Y1331">
            <v>10</v>
          </cell>
          <cell r="Z1331">
            <v>2565</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t="str">
            <v>คำสั่งดำเนินงานวันที่ 7/1/2568 // รายงานคดีวันที่  25/1/2568</v>
          </cell>
          <cell r="BC1331">
            <v>300</v>
          </cell>
          <cell r="BD1331">
            <v>23</v>
          </cell>
          <cell r="BE1331">
            <v>5</v>
          </cell>
          <cell r="BF1331">
            <v>2568</v>
          </cell>
          <cell r="BG1331">
            <v>0</v>
          </cell>
          <cell r="BH1331" t="str">
            <v>-</v>
          </cell>
          <cell r="BI1331" t="str">
            <v>-</v>
          </cell>
          <cell r="BJ1331" t="str">
            <v>-</v>
          </cell>
          <cell r="BK1331">
            <v>0</v>
          </cell>
          <cell r="BL1331">
            <v>395</v>
          </cell>
          <cell r="BM1331">
            <v>0</v>
          </cell>
          <cell r="BN1331" t="str">
            <v/>
          </cell>
          <cell r="BO1331" t="str">
            <v/>
          </cell>
          <cell r="BP1331" t="str">
            <v/>
          </cell>
          <cell r="BQ1331" t="str">
            <v>-</v>
          </cell>
          <cell r="BR1331" t="str">
            <v>-</v>
          </cell>
          <cell r="BS1331" t="str">
            <v>-</v>
          </cell>
          <cell r="BT1331" t="str">
            <v>นายภัทรพงศ์ จิตราทร</v>
          </cell>
          <cell r="BU1331">
            <v>0</v>
          </cell>
          <cell r="BV1331" t="str">
            <v>1.นายภัทรพงศ์ จิตราทร</v>
          </cell>
          <cell r="BW1331" t="str">
            <v>ผู้กู้</v>
          </cell>
          <cell r="BX1331" t="str">
            <v>3-5299-00311-38-8</v>
          </cell>
          <cell r="BY1331" t="str">
            <v>-ไม่พบว่ามีกรรมสิทธิ์ในที่ดิน อ.เมืองเชียงใหม่ จ.เชียงใหม่
-ไม่พบว่ามีกรรมสิทธิ์ในที่ดิน อ.เมืองลำปาง จ.เชียงใหม่</v>
          </cell>
          <cell r="BZ1331" t="str">
            <v>ไม่พบ</v>
          </cell>
          <cell r="CA1331"/>
          <cell r="CB1331"/>
          <cell r="CC1331" t="str">
            <v>ปฏิยุทธ์</v>
          </cell>
          <cell r="CD1331"/>
          <cell r="CE1331"/>
          <cell r="CF1331"/>
          <cell r="CG1331"/>
          <cell r="CH1331"/>
          <cell r="CI1331"/>
          <cell r="CJ1331"/>
          <cell r="CK1331"/>
          <cell r="CL1331"/>
          <cell r="CM1331"/>
          <cell r="CN1331"/>
          <cell r="CO1331"/>
          <cell r="CP1331"/>
          <cell r="CQ1331"/>
          <cell r="CR1331"/>
          <cell r="CS1331"/>
          <cell r="CT1331"/>
          <cell r="CU1331"/>
          <cell r="CV1331"/>
          <cell r="CW1331"/>
        </row>
        <row r="1332">
          <cell r="B1332">
            <v>2826</v>
          </cell>
          <cell r="C1332">
            <v>1973</v>
          </cell>
          <cell r="D1332"/>
          <cell r="E1332"/>
          <cell r="F1332"/>
          <cell r="G1332">
            <v>800118705956</v>
          </cell>
          <cell r="H1332" t="str">
            <v>นาย</v>
          </cell>
          <cell r="I1332" t="str">
            <v>ธวุฒิ</v>
          </cell>
          <cell r="J1332" t="str">
            <v>จอมแปง</v>
          </cell>
          <cell r="K1332">
            <v>1509901468926</v>
          </cell>
          <cell r="L1332" t="str">
            <v>บิ๊กซี หางดง</v>
          </cell>
          <cell r="M1332" t="str">
            <v>เชียงใหม่ 3</v>
          </cell>
          <cell r="N1332">
            <v>8</v>
          </cell>
          <cell r="O1332" t="str">
            <v>สินเชื่อธนาคารประชาชน</v>
          </cell>
          <cell r="P1332" t="str">
            <v>1.บุคคลค้ำประกัน</v>
          </cell>
          <cell r="Q1332">
            <v>36110</v>
          </cell>
          <cell r="R1332">
            <v>8713.4599999999991</v>
          </cell>
          <cell r="S1332" t="str">
            <v>แขวงเชียงใหม่</v>
          </cell>
          <cell r="T1332" t="str">
            <v>ผบE1465</v>
          </cell>
          <cell r="U1332">
            <v>2566</v>
          </cell>
          <cell r="V1332" t="str">
            <v>ผบE3502</v>
          </cell>
          <cell r="W1332">
            <v>2566</v>
          </cell>
          <cell r="X1332"/>
          <cell r="Y1332"/>
          <cell r="Z1332"/>
          <cell r="AA1332">
            <v>22</v>
          </cell>
          <cell r="AB1332">
            <v>5</v>
          </cell>
          <cell r="AC1332">
            <v>2566</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t="str">
            <v>รายงานผลสืบทรัพย์ 31/1/2568</v>
          </cell>
          <cell r="BC1332">
            <v>600</v>
          </cell>
          <cell r="BD1332">
            <v>11</v>
          </cell>
          <cell r="BE1332">
            <v>6</v>
          </cell>
          <cell r="BF1332">
            <v>2568</v>
          </cell>
          <cell r="BG1332">
            <v>0</v>
          </cell>
          <cell r="BH1332" t="str">
            <v>-</v>
          </cell>
          <cell r="BI1332" t="str">
            <v>-</v>
          </cell>
          <cell r="BJ1332" t="str">
            <v>-</v>
          </cell>
          <cell r="BK1332">
            <v>0</v>
          </cell>
          <cell r="BL1332">
            <v>190</v>
          </cell>
          <cell r="BM1332">
            <v>0</v>
          </cell>
          <cell r="BN1332" t="str">
            <v/>
          </cell>
          <cell r="BO1332" t="str">
            <v/>
          </cell>
          <cell r="BP1332" t="str">
            <v/>
          </cell>
          <cell r="BQ1332" t="str">
            <v>-</v>
          </cell>
          <cell r="BR1332" t="str">
            <v>-</v>
          </cell>
          <cell r="BS1332" t="str">
            <v>-</v>
          </cell>
          <cell r="BT1332" t="str">
            <v>นายธวุฒิ จอมแปง</v>
          </cell>
          <cell r="BU1332">
            <v>888165010628</v>
          </cell>
          <cell r="BV1332" t="str">
            <v>1.นายธวุฒิ  จอมแปง
2.นายชัชวาลย์   ทองกลาง</v>
          </cell>
          <cell r="BW1332" t="str">
            <v>จำเลยที่ 1
จำเลยที่ 2</v>
          </cell>
          <cell r="BX1332" t="str">
            <v>1-5099-01468-92-6
3-3010-00378-49-9</v>
          </cell>
          <cell r="BY1332"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2" t="str">
            <v>ไม่พบทรัพย์</v>
          </cell>
          <cell r="CA1332"/>
          <cell r="CB1332"/>
          <cell r="CC1332" t="str">
            <v>วชิราภรณ์</v>
          </cell>
          <cell r="CD1332"/>
          <cell r="CE1332"/>
          <cell r="CF1332"/>
          <cell r="CG1332"/>
          <cell r="CH1332"/>
          <cell r="CI1332"/>
          <cell r="CJ1332"/>
          <cell r="CK1332"/>
          <cell r="CL1332"/>
          <cell r="CM1332"/>
          <cell r="CN1332"/>
          <cell r="CO1332"/>
          <cell r="CP1332"/>
          <cell r="CQ1332"/>
          <cell r="CR1332"/>
          <cell r="CS1332"/>
          <cell r="CT1332">
            <v>244029</v>
          </cell>
          <cell r="CU1332"/>
          <cell r="CV1332"/>
          <cell r="CW1332"/>
        </row>
        <row r="1333">
          <cell r="B1333">
            <v>2827</v>
          </cell>
          <cell r="C1333">
            <v>1974</v>
          </cell>
          <cell r="D1333"/>
          <cell r="E1333"/>
          <cell r="F1333"/>
          <cell r="G1333">
            <v>800086253310</v>
          </cell>
          <cell r="H1333" t="str">
            <v>นาย</v>
          </cell>
          <cell r="I1333" t="str">
            <v>ชัยณรงค์</v>
          </cell>
          <cell r="J1333" t="str">
            <v>เมืองมา</v>
          </cell>
          <cell r="K1333">
            <v>3501500517887</v>
          </cell>
          <cell r="L1333" t="str">
            <v>บิ๊กซี หางดง</v>
          </cell>
          <cell r="M1333" t="str">
            <v>เชียงใหม่ 3</v>
          </cell>
          <cell r="N1333">
            <v>8</v>
          </cell>
          <cell r="O1333" t="str">
            <v>สินเชื่อธนาคารประชาชน</v>
          </cell>
          <cell r="P1333" t="str">
            <v>1.บุคคลค้ำประกัน</v>
          </cell>
          <cell r="Q1333">
            <v>159784.04</v>
          </cell>
          <cell r="R1333">
            <v>59489.59</v>
          </cell>
          <cell r="S1333" t="str">
            <v>แขวงเชียงใหม่</v>
          </cell>
          <cell r="T1333" t="str">
            <v>ผบE1466</v>
          </cell>
          <cell r="U1333">
            <v>2566</v>
          </cell>
          <cell r="V1333" t="str">
            <v>ผบE4442</v>
          </cell>
          <cell r="W1333">
            <v>2566</v>
          </cell>
          <cell r="X1333"/>
          <cell r="Y1333"/>
          <cell r="Z1333"/>
          <cell r="AA1333">
            <v>12</v>
          </cell>
          <cell r="AB1333">
            <v>6</v>
          </cell>
          <cell r="AC1333">
            <v>2566</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t="str">
            <v>//รายงานผลสืบทรัพย์ 13/2/2568</v>
          </cell>
          <cell r="BC1333">
            <v>900</v>
          </cell>
          <cell r="BD1333">
            <v>11</v>
          </cell>
          <cell r="BE1333">
            <v>6</v>
          </cell>
          <cell r="BF1333">
            <v>2568</v>
          </cell>
          <cell r="BG1333">
            <v>0</v>
          </cell>
          <cell r="BH1333" t="str">
            <v>-</v>
          </cell>
          <cell r="BI1333" t="str">
            <v>-</v>
          </cell>
          <cell r="BJ1333" t="str">
            <v>-</v>
          </cell>
          <cell r="BK1333">
            <v>0</v>
          </cell>
          <cell r="BL1333">
            <v>510</v>
          </cell>
          <cell r="BM1333">
            <v>0</v>
          </cell>
          <cell r="BN1333" t="str">
            <v/>
          </cell>
          <cell r="BO1333" t="str">
            <v/>
          </cell>
          <cell r="BP1333" t="str">
            <v/>
          </cell>
          <cell r="BQ1333" t="str">
            <v>-</v>
          </cell>
          <cell r="BR1333" t="str">
            <v>-</v>
          </cell>
          <cell r="BS1333" t="str">
            <v>-</v>
          </cell>
          <cell r="BT1333" t="str">
            <v>นายชัยณรงค์ เมืองมา</v>
          </cell>
          <cell r="BU1333">
            <v>888165010641</v>
          </cell>
          <cell r="BV1333" t="str">
            <v>1.นายชัยณรงค์   เมืองมา 
2.นางสาวธัญชนก   อุปวงค์
3.นางสาวรัชนี   หล้าพิงค์</v>
          </cell>
          <cell r="BW1333" t="str">
            <v>จำเลยที่ 1
จำเลยที่ 2
จำเลยที่ 3</v>
          </cell>
          <cell r="BX1333" t="str">
            <v>3-5015-00517-88-7
1-5099-00546-68-1
1-5007-00074-87-6</v>
          </cell>
          <cell r="BY1333"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3" t="str">
            <v>พบทรัพย์</v>
          </cell>
          <cell r="CA1333"/>
          <cell r="CB1333"/>
          <cell r="CC1333" t="str">
            <v>วชิราภรณ์</v>
          </cell>
          <cell r="CD1333"/>
          <cell r="CE1333"/>
          <cell r="CF1333"/>
          <cell r="CG1333"/>
          <cell r="CH1333"/>
          <cell r="CI1333"/>
          <cell r="CJ1333"/>
          <cell r="CK1333"/>
          <cell r="CL1333"/>
          <cell r="CM1333"/>
          <cell r="CN1333"/>
          <cell r="CO1333"/>
          <cell r="CP1333"/>
          <cell r="CQ1333"/>
          <cell r="CR1333"/>
          <cell r="CS1333"/>
          <cell r="CT1333">
            <v>244029</v>
          </cell>
          <cell r="CU1333"/>
          <cell r="CV1333"/>
          <cell r="CW1333"/>
        </row>
        <row r="1334">
          <cell r="B1334">
            <v>2828</v>
          </cell>
          <cell r="C1334">
            <v>1975</v>
          </cell>
          <cell r="D1334"/>
          <cell r="E1334"/>
          <cell r="F1334"/>
          <cell r="G1334">
            <v>800096079291</v>
          </cell>
          <cell r="H1334" t="str">
            <v>นางสาว</v>
          </cell>
          <cell r="I1334" t="str">
            <v>สมจิตร</v>
          </cell>
          <cell r="J1334" t="str">
            <v>อาจแก้ว</v>
          </cell>
          <cell r="K1334">
            <v>3420100196536</v>
          </cell>
          <cell r="L1334" t="str">
            <v>บิ๊กซี หางดง</v>
          </cell>
          <cell r="M1334" t="str">
            <v>เชียงใหม่ 3</v>
          </cell>
          <cell r="N1334">
            <v>8</v>
          </cell>
          <cell r="O1334" t="str">
            <v>สินเชื่อธนาคารประชาชน</v>
          </cell>
          <cell r="P1334" t="str">
            <v>1.บุคคลค้ำประกัน</v>
          </cell>
          <cell r="Q1334">
            <v>30484.86</v>
          </cell>
          <cell r="R1334">
            <v>7541.73</v>
          </cell>
          <cell r="S1334" t="str">
            <v>แขวงเชียงราย</v>
          </cell>
          <cell r="T1334" t="str">
            <v>ผบE109</v>
          </cell>
          <cell r="U1334">
            <v>2566</v>
          </cell>
          <cell r="V1334" t="str">
            <v>ผบE822</v>
          </cell>
          <cell r="W1334">
            <v>2566</v>
          </cell>
          <cell r="X1334"/>
          <cell r="Y1334"/>
          <cell r="Z1334"/>
          <cell r="AA1334">
            <v>27</v>
          </cell>
          <cell r="AB1334">
            <v>2</v>
          </cell>
          <cell r="AC1334">
            <v>2566</v>
          </cell>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t="str">
            <v>//รายงานผลสืบทรัพย์ 13/2/2568</v>
          </cell>
          <cell r="BC1334">
            <v>900</v>
          </cell>
          <cell r="BD1334">
            <v>11</v>
          </cell>
          <cell r="BE1334">
            <v>6</v>
          </cell>
          <cell r="BF1334">
            <v>2568</v>
          </cell>
          <cell r="BG1334">
            <v>0</v>
          </cell>
          <cell r="BH1334" t="str">
            <v>-</v>
          </cell>
          <cell r="BI1334" t="str">
            <v>-</v>
          </cell>
          <cell r="BJ1334" t="str">
            <v>-</v>
          </cell>
          <cell r="BK1334">
            <v>0</v>
          </cell>
          <cell r="BL1334">
            <v>470</v>
          </cell>
          <cell r="BM1334">
            <v>0</v>
          </cell>
          <cell r="BN1334" t="str">
            <v/>
          </cell>
          <cell r="BO1334" t="str">
            <v/>
          </cell>
          <cell r="BP1334" t="str">
            <v/>
          </cell>
          <cell r="BQ1334" t="str">
            <v>-</v>
          </cell>
          <cell r="BR1334" t="str">
            <v>-</v>
          </cell>
          <cell r="BS1334" t="str">
            <v>-</v>
          </cell>
          <cell r="BT1334" t="str">
            <v>นางสาวสมจิตร อาจแก้ว</v>
          </cell>
          <cell r="BU1334">
            <v>888165010652</v>
          </cell>
          <cell r="BV1334" t="str">
            <v>1.นางสาวสมจิตร   อาจแก้ว
2.นางจินดา   แสนอุด
3.นางสาวภัคญา   ศาสตราชัย</v>
          </cell>
          <cell r="BW1334" t="str">
            <v>จำเลยที่ 1
จำเลยที่ 2
จำเลยที่ 3</v>
          </cell>
          <cell r="BX1334" t="str">
            <v>3-4201-00196-53-6
3-5701-01454-63-5
3-1009-05201-64-1</v>
          </cell>
          <cell r="BY1334"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4" t="str">
            <v>พบทรัพย์</v>
          </cell>
          <cell r="CA1334"/>
          <cell r="CB1334"/>
          <cell r="CC1334" t="str">
            <v>วชิราภรณ์</v>
          </cell>
          <cell r="CD1334"/>
          <cell r="CE1334"/>
          <cell r="CF1334"/>
          <cell r="CG1334"/>
          <cell r="CH1334"/>
          <cell r="CI1334"/>
          <cell r="CJ1334"/>
          <cell r="CK1334"/>
          <cell r="CL1334"/>
          <cell r="CM1334"/>
          <cell r="CN1334"/>
          <cell r="CO1334"/>
          <cell r="CP1334"/>
          <cell r="CQ1334"/>
          <cell r="CR1334"/>
          <cell r="CS1334"/>
          <cell r="CT1334">
            <v>244029</v>
          </cell>
          <cell r="CU1334"/>
          <cell r="CV1334"/>
          <cell r="CW1334"/>
        </row>
        <row r="1335">
          <cell r="B1335">
            <v>2829</v>
          </cell>
          <cell r="C1335">
            <v>1976</v>
          </cell>
          <cell r="D1335"/>
          <cell r="E1335"/>
          <cell r="F1335"/>
          <cell r="G1335">
            <v>800088794329</v>
          </cell>
          <cell r="H1335" t="str">
            <v>นางสาว</v>
          </cell>
          <cell r="I1335" t="str">
            <v xml:space="preserve">ลินดา </v>
          </cell>
          <cell r="J1335" t="str">
            <v>ดวงไฟ</v>
          </cell>
          <cell r="K1335" t="str">
            <v>1-5099-00274-92-3</v>
          </cell>
          <cell r="L1335" t="str">
            <v>บิ๊กซี หางดง</v>
          </cell>
          <cell r="M1335" t="str">
            <v>เชียงใหม่ 3</v>
          </cell>
          <cell r="N1335">
            <v>8</v>
          </cell>
          <cell r="O1335" t="str">
            <v>สินเชื่อธนาคารประชาชน</v>
          </cell>
          <cell r="P1335" t="str">
            <v>1.บุคคลค้ำประกัน</v>
          </cell>
          <cell r="Q1335">
            <v>46135.81</v>
          </cell>
          <cell r="R1335">
            <v>19004.82</v>
          </cell>
          <cell r="S1335" t="str">
            <v>แขวงเชียงใหม่</v>
          </cell>
          <cell r="T1335" t="str">
            <v>ผบE1894</v>
          </cell>
          <cell r="U1335">
            <v>2566</v>
          </cell>
          <cell r="V1335" t="str">
            <v>ผบE4534</v>
          </cell>
          <cell r="W1335">
            <v>2566</v>
          </cell>
          <cell r="X1335"/>
          <cell r="Y1335"/>
          <cell r="Z1335"/>
          <cell r="AA1335">
            <v>13</v>
          </cell>
          <cell r="AB1335">
            <v>6</v>
          </cell>
          <cell r="AC1335">
            <v>2566</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t="str">
            <v>รายงานผลสืบทรัพย์ 25/2/2568</v>
          </cell>
          <cell r="BC1335">
            <v>1200</v>
          </cell>
          <cell r="BD1335">
            <v>11</v>
          </cell>
          <cell r="BE1335">
            <v>6</v>
          </cell>
          <cell r="BF1335">
            <v>2568</v>
          </cell>
          <cell r="BG1335">
            <v>0</v>
          </cell>
          <cell r="BH1335" t="str">
            <v>-</v>
          </cell>
          <cell r="BI1335" t="str">
            <v>-</v>
          </cell>
          <cell r="BJ1335" t="str">
            <v>-</v>
          </cell>
          <cell r="BK1335">
            <v>0</v>
          </cell>
          <cell r="BL1335">
            <v>730</v>
          </cell>
          <cell r="BM1335">
            <v>0</v>
          </cell>
          <cell r="BN1335" t="str">
            <v/>
          </cell>
          <cell r="BO1335" t="str">
            <v/>
          </cell>
          <cell r="BP1335" t="str">
            <v/>
          </cell>
          <cell r="BQ1335" t="str">
            <v>-</v>
          </cell>
          <cell r="BR1335" t="str">
            <v>-</v>
          </cell>
          <cell r="BS1335" t="str">
            <v>-</v>
          </cell>
          <cell r="BT1335" t="str">
            <v>นางสาวลินดา  ดวงไฟ</v>
          </cell>
          <cell r="BU1335">
            <v>888165011188</v>
          </cell>
          <cell r="BV1335" t="str">
            <v>1.นางสาวลินดา   ดวงไฟ
2.นายกฤดา  อินทรการทุม
3.นางสาวจันทนา  ยุติธรรม
4.นางสาวศิริลักษณ์   ชุมแสง</v>
          </cell>
          <cell r="BW1335" t="str">
            <v>จำเลยที่ 1
คู่สมรสจำเลยที่ 1
จำเลยที่ 2
จำเลยที่ 3</v>
          </cell>
          <cell r="BX1335" t="str">
            <v>1-5099-00274-92-3
1-5099-00276-67-5
3-5019-00076-89-6
1-5051-00008-05-2</v>
          </cell>
          <cell r="BY1335"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5" t="str">
            <v>พบทรัพย์</v>
          </cell>
          <cell r="CA1335"/>
          <cell r="CB1335"/>
          <cell r="CC1335" t="str">
            <v>วชิราภรณ์</v>
          </cell>
          <cell r="CD1335"/>
          <cell r="CE1335"/>
          <cell r="CF1335"/>
          <cell r="CG1335"/>
          <cell r="CH1335"/>
          <cell r="CI1335"/>
          <cell r="CJ1335"/>
          <cell r="CK1335"/>
          <cell r="CL1335"/>
          <cell r="CM1335"/>
          <cell r="CN1335"/>
          <cell r="CO1335"/>
          <cell r="CP1335"/>
          <cell r="CQ1335"/>
          <cell r="CR1335"/>
          <cell r="CS1335"/>
          <cell r="CT1335"/>
          <cell r="CU1335"/>
          <cell r="CV1335">
            <v>244039</v>
          </cell>
          <cell r="CW1335"/>
        </row>
        <row r="1336">
          <cell r="B1336">
            <v>2830</v>
          </cell>
          <cell r="C1336">
            <v>1975</v>
          </cell>
          <cell r="D1336">
            <v>7</v>
          </cell>
          <cell r="E1336">
            <v>1</v>
          </cell>
          <cell r="F1336">
            <v>2568</v>
          </cell>
          <cell r="G1336">
            <v>800035598807</v>
          </cell>
          <cell r="H1336" t="str">
            <v>นาย</v>
          </cell>
          <cell r="I1336" t="str">
            <v xml:space="preserve">สวาท </v>
          </cell>
          <cell r="J1336" t="str">
            <v>หลักมั่น</v>
          </cell>
          <cell r="K1336" t="str">
            <v>3 5207 00368 63 9</v>
          </cell>
          <cell r="L1336" t="str">
            <v>เชียงใหม่</v>
          </cell>
          <cell r="M1336" t="str">
            <v>เชียงใหม่ 1</v>
          </cell>
          <cell r="N1336">
            <v>8</v>
          </cell>
          <cell r="O1336" t="str">
            <v>สินเชื่อสวัสดีการ</v>
          </cell>
          <cell r="P1336" t="str">
            <v>1.บุคคลค้ำประกัน</v>
          </cell>
          <cell r="Q1336">
            <v>104555.51</v>
          </cell>
          <cell r="R1336">
            <v>26044.23</v>
          </cell>
          <cell r="S1336" t="str">
            <v>แขวงเชียงใหม่</v>
          </cell>
          <cell r="T1336" t="str">
            <v>ผบE8157</v>
          </cell>
          <cell r="U1336">
            <v>2567</v>
          </cell>
          <cell r="V1336" t="str">
            <v>ผบE10265</v>
          </cell>
          <cell r="W1336">
            <v>2567</v>
          </cell>
          <cell r="X1336">
            <v>5</v>
          </cell>
          <cell r="Y1336">
            <v>11</v>
          </cell>
          <cell r="Z1336">
            <v>2567</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t="str">
            <v>คำสั่งดำเนินงานวันที่ 7/1/2568 // รายงานคดีวันที่  25/1/2568</v>
          </cell>
          <cell r="BC1336">
            <v>600</v>
          </cell>
          <cell r="BD1336">
            <v>23</v>
          </cell>
          <cell r="BE1336">
            <v>5</v>
          </cell>
          <cell r="BF1336">
            <v>2568</v>
          </cell>
          <cell r="BG1336">
            <v>0</v>
          </cell>
          <cell r="BH1336" t="str">
            <v>-</v>
          </cell>
          <cell r="BI1336" t="str">
            <v>-</v>
          </cell>
          <cell r="BJ1336" t="str">
            <v>-</v>
          </cell>
          <cell r="BK1336">
            <v>0</v>
          </cell>
          <cell r="BL1336">
            <v>780</v>
          </cell>
          <cell r="BM1336">
            <v>0</v>
          </cell>
          <cell r="BN1336" t="str">
            <v/>
          </cell>
          <cell r="BO1336" t="str">
            <v/>
          </cell>
          <cell r="BP1336" t="str">
            <v/>
          </cell>
          <cell r="BQ1336" t="str">
            <v>-</v>
          </cell>
          <cell r="BR1336" t="str">
            <v>-</v>
          </cell>
          <cell r="BS1336" t="str">
            <v>-</v>
          </cell>
          <cell r="BT1336" t="str">
            <v>นายสวาท  หลักมั่น</v>
          </cell>
          <cell r="BU1336">
            <v>0</v>
          </cell>
          <cell r="BV1336" t="str">
            <v>1.นายสวาท หลักมั่น
2.นางสาวมะลิวัลย์ กันทะวัง</v>
          </cell>
          <cell r="BW1336" t="str">
            <v>จำเลยที่ 1
จำเลยที่ 2</v>
          </cell>
          <cell r="BX1336" t="str">
            <v>3-5207-00368-63-9
5-5201-00054-70-2</v>
          </cell>
          <cell r="BY1336"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6" t="str">
            <v>ไมพบ</v>
          </cell>
          <cell r="CA1336"/>
          <cell r="CB1336"/>
          <cell r="CC1336" t="str">
            <v>ปฏิยุทธ์</v>
          </cell>
          <cell r="CD1336"/>
          <cell r="CE1336"/>
          <cell r="CF1336"/>
          <cell r="CG1336"/>
          <cell r="CH1336"/>
          <cell r="CI1336"/>
          <cell r="CJ1336"/>
          <cell r="CK1336"/>
          <cell r="CL1336"/>
          <cell r="CM1336"/>
          <cell r="CN1336"/>
          <cell r="CO1336"/>
          <cell r="CP1336"/>
          <cell r="CQ1336"/>
          <cell r="CR1336"/>
          <cell r="CS1336"/>
          <cell r="CT1336"/>
          <cell r="CU1336"/>
          <cell r="CV1336"/>
          <cell r="CW1336"/>
        </row>
        <row r="1337">
          <cell r="B1337">
            <v>2831</v>
          </cell>
          <cell r="C1337">
            <v>1976</v>
          </cell>
          <cell r="D1337">
            <v>7</v>
          </cell>
          <cell r="E1337">
            <v>1</v>
          </cell>
          <cell r="F1337">
            <v>2568</v>
          </cell>
          <cell r="G1337">
            <v>800038153741</v>
          </cell>
          <cell r="H1337" t="str">
            <v>นาง</v>
          </cell>
          <cell r="I1337" t="str">
            <v>แสงจันทร์</v>
          </cell>
          <cell r="J1337" t="str">
            <v>สิงห์ทอน</v>
          </cell>
          <cell r="K1337" t="str">
            <v>3 5010 00371 49 2</v>
          </cell>
          <cell r="L1337" t="str">
            <v>ท่าแพ</v>
          </cell>
          <cell r="M1337" t="str">
            <v>เชียงใหม่ 1</v>
          </cell>
          <cell r="N1337">
            <v>8</v>
          </cell>
          <cell r="O1337" t="str">
            <v>สินเชื่อธนาคารประชาชน</v>
          </cell>
          <cell r="P1337" t="str">
            <v>1.บุคคลค้ำประกัน</v>
          </cell>
          <cell r="Q1337">
            <v>62279.72</v>
          </cell>
          <cell r="R1337">
            <v>17558.650000000001</v>
          </cell>
          <cell r="S1337" t="str">
            <v>แขวงเชียงใหม่</v>
          </cell>
          <cell r="T1337" t="str">
            <v>ผบ.2556</v>
          </cell>
          <cell r="U1337">
            <v>2563</v>
          </cell>
          <cell r="V1337" t="str">
            <v>ผบ.5019</v>
          </cell>
          <cell r="W1337">
            <v>2563</v>
          </cell>
          <cell r="X1337"/>
          <cell r="Y1337"/>
          <cell r="Z1337"/>
          <cell r="AA1337">
            <v>14</v>
          </cell>
          <cell r="AB1337">
            <v>7</v>
          </cell>
          <cell r="AC1337">
            <v>2563</v>
          </cell>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t="str">
            <v>คำสั่งดำเนินงานวันที่ 7/1/2568 // รายงานคดีวันที่  25/1/2568</v>
          </cell>
          <cell r="BC1337">
            <v>1500</v>
          </cell>
          <cell r="BD1337">
            <v>23</v>
          </cell>
          <cell r="BE1337">
            <v>5</v>
          </cell>
          <cell r="BF1337">
            <v>2568</v>
          </cell>
          <cell r="BG1337">
            <v>0</v>
          </cell>
          <cell r="BH1337" t="str">
            <v>-</v>
          </cell>
          <cell r="BI1337" t="str">
            <v>-</v>
          </cell>
          <cell r="BJ1337" t="str">
            <v>-</v>
          </cell>
          <cell r="BK1337">
            <v>0</v>
          </cell>
          <cell r="BL1337">
            <v>2600</v>
          </cell>
          <cell r="BM1337">
            <v>0</v>
          </cell>
          <cell r="BN1337" t="str">
            <v/>
          </cell>
          <cell r="BO1337" t="str">
            <v/>
          </cell>
          <cell r="BP1337" t="str">
            <v/>
          </cell>
          <cell r="BQ1337" t="str">
            <v>-</v>
          </cell>
          <cell r="BR1337" t="str">
            <v>-</v>
          </cell>
          <cell r="BS1337" t="str">
            <v>-</v>
          </cell>
          <cell r="BT1337" t="str">
            <v>นางแสงจันทร์ สิงห์ทอน</v>
          </cell>
          <cell r="BU1337">
            <v>0</v>
          </cell>
          <cell r="BV1337"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7" t="str">
            <v>จำเลยที่ 1
คู่สมรสจำเลยที่ 1
จำเลยที่ 2
จำเลยที่ 3
คุ่สมรสจำเลยที่ 3</v>
          </cell>
          <cell r="BX1337" t="str">
            <v>3-5010-00371-49-2
3-5208-00243-97-8
3-5099-00577-79-5
3-5008-00037-78-2
5-4613-00022-65-2</v>
          </cell>
          <cell r="BY133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7" t="str">
            <v>ไม่พบ</v>
          </cell>
          <cell r="CA1337"/>
          <cell r="CB1337"/>
          <cell r="CC1337" t="str">
            <v>ปฏิยุทธ์</v>
          </cell>
          <cell r="CD1337"/>
          <cell r="CE1337"/>
          <cell r="CF1337"/>
          <cell r="CG1337"/>
          <cell r="CH1337"/>
          <cell r="CI1337"/>
          <cell r="CJ1337"/>
          <cell r="CK1337"/>
          <cell r="CL1337"/>
          <cell r="CM1337"/>
          <cell r="CN1337"/>
          <cell r="CO1337"/>
          <cell r="CP1337"/>
          <cell r="CQ1337"/>
          <cell r="CR1337"/>
          <cell r="CS1337"/>
          <cell r="CT1337"/>
          <cell r="CU1337"/>
          <cell r="CV1337"/>
          <cell r="CW1337"/>
        </row>
        <row r="1338">
          <cell r="B1338">
            <v>2833</v>
          </cell>
          <cell r="C1338">
            <v>1978</v>
          </cell>
          <cell r="D1338">
            <v>23</v>
          </cell>
          <cell r="E1338">
            <v>1</v>
          </cell>
          <cell r="F1338">
            <v>2568</v>
          </cell>
          <cell r="G1338">
            <v>863087504222</v>
          </cell>
          <cell r="H1338" t="str">
            <v>นาย</v>
          </cell>
          <cell r="I1338" t="str">
            <v>ธณวรรธณ์</v>
          </cell>
          <cell r="J1338" t="str">
            <v>อุดมเกษตรคีรี</v>
          </cell>
          <cell r="K1338" t="str">
            <v>1 5009 01248 98 7</v>
          </cell>
          <cell r="L1338" t="str">
            <v>ฝาง</v>
          </cell>
          <cell r="M1338" t="str">
            <v xml:space="preserve">เชียงใหม่ 2 </v>
          </cell>
          <cell r="N1338">
            <v>8</v>
          </cell>
          <cell r="O1338" t="str">
            <v>สินเชื่อธนาคารประชาชน</v>
          </cell>
          <cell r="P1338" t="str">
            <v>1.บุคคลค้ำประกัน</v>
          </cell>
          <cell r="Q1338">
            <v>89998</v>
          </cell>
          <cell r="R1338">
            <v>5955.57</v>
          </cell>
          <cell r="S1338" t="str">
            <v>จังหวัดน่าน</v>
          </cell>
          <cell r="T1338" t="str">
            <v>ผบE1855</v>
          </cell>
          <cell r="U1338">
            <v>2567</v>
          </cell>
          <cell r="V1338" t="str">
            <v>ผบE2031</v>
          </cell>
          <cell r="W1338">
            <v>2567</v>
          </cell>
          <cell r="X1338">
            <v>15</v>
          </cell>
          <cell r="Y1338">
            <v>10</v>
          </cell>
          <cell r="Z1338">
            <v>2567</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t="str">
            <v>คำสั่งสืบวันที่ 20/1/2568 รายงานผลสืบรอบที่ 1 วันที่ 27/2/2568</v>
          </cell>
          <cell r="BC1338">
            <v>900</v>
          </cell>
          <cell r="BD1338">
            <v>9</v>
          </cell>
          <cell r="BE1338">
            <v>9</v>
          </cell>
          <cell r="BF1338">
            <v>2568</v>
          </cell>
          <cell r="BG1338">
            <v>0</v>
          </cell>
          <cell r="BH1338" t="str">
            <v>-</v>
          </cell>
          <cell r="BI1338" t="str">
            <v>-</v>
          </cell>
          <cell r="BJ1338" t="str">
            <v>-</v>
          </cell>
          <cell r="BK1338">
            <v>0</v>
          </cell>
          <cell r="BL1338">
            <v>1790</v>
          </cell>
          <cell r="BM1338">
            <v>0</v>
          </cell>
          <cell r="BN1338" t="str">
            <v/>
          </cell>
          <cell r="BO1338" t="str">
            <v/>
          </cell>
          <cell r="BP1338" t="str">
            <v/>
          </cell>
          <cell r="BQ1338" t="str">
            <v>-</v>
          </cell>
          <cell r="BR1338" t="str">
            <v>-</v>
          </cell>
          <cell r="BS1338" t="str">
            <v>-</v>
          </cell>
          <cell r="BT1338" t="str">
            <v>นายธณวรรธณ์ อุดมเกษตรคีรี</v>
          </cell>
          <cell r="BU1338">
            <v>883267010223</v>
          </cell>
          <cell r="BV1338" t="str">
            <v>1.นางสาวพิชญานิษฐ์ เขมนิธิกานต์หรือนางสาวกัญจน์ณิชา กองอ้น
2.นายธนวรรธณ์ อุดมเกษตรคีรี
3.นายธรรมรัฐ มะโน</v>
          </cell>
          <cell r="BW1338" t="str">
            <v xml:space="preserve">ทายาทจำเลยที่ 1
จำเลยที่ 1
จำเลยที่ 2
</v>
          </cell>
          <cell r="BX1338" t="str">
            <v xml:space="preserve">5-4016-00001-76-6
1-5009-01248-98-7
1-5507-00117-52-4
</v>
          </cell>
          <cell r="BY1338"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8" t="str">
            <v>ไม่พบ</v>
          </cell>
          <cell r="CA1338"/>
          <cell r="CB1338"/>
          <cell r="CC1338" t="str">
            <v>ปฏิยุทธ์</v>
          </cell>
          <cell r="CD1338"/>
          <cell r="CE1338"/>
          <cell r="CF1338"/>
          <cell r="CG1338"/>
          <cell r="CH1338"/>
          <cell r="CI1338"/>
          <cell r="CJ1338"/>
          <cell r="CK1338"/>
          <cell r="CL1338"/>
          <cell r="CM1338"/>
          <cell r="CN1338"/>
          <cell r="CO1338"/>
          <cell r="CP1338"/>
          <cell r="CQ1338"/>
          <cell r="CR1338"/>
          <cell r="CS1338"/>
          <cell r="CT1338"/>
          <cell r="CU1338"/>
          <cell r="CV1338"/>
          <cell r="CW1338"/>
        </row>
        <row r="1339">
          <cell r="B1339">
            <v>2834</v>
          </cell>
          <cell r="C1339">
            <v>1979</v>
          </cell>
          <cell r="D1339">
            <v>23</v>
          </cell>
          <cell r="E1339">
            <v>1</v>
          </cell>
          <cell r="F1339">
            <v>2568</v>
          </cell>
          <cell r="G1339">
            <v>800053515535</v>
          </cell>
          <cell r="H1339" t="str">
            <v>นาง</v>
          </cell>
          <cell r="I1339" t="str">
            <v>ญาณิศา</v>
          </cell>
          <cell r="J1339" t="str">
            <v>อินทะจักร์หรือเชษฐ์สุธี</v>
          </cell>
          <cell r="K1339">
            <v>3571100070761</v>
          </cell>
          <cell r="L1339" t="str">
            <v>เซ็นทรัล แอร์พอร์ต พลาซ่า เชียงใหม่</v>
          </cell>
          <cell r="M1339" t="str">
            <v>เชียงใหม่ 1</v>
          </cell>
          <cell r="N1339">
            <v>8</v>
          </cell>
          <cell r="O1339" t="str">
            <v>สินเชื่อธนาคารประชาชน</v>
          </cell>
          <cell r="P1339" t="str">
            <v>1.บุคคลค้ำประกัน</v>
          </cell>
          <cell r="Q1339">
            <v>51194.09</v>
          </cell>
          <cell r="R1339">
            <v>30194.19</v>
          </cell>
          <cell r="S1339" t="str">
            <v>แขวงเวียงป่าเป้า</v>
          </cell>
          <cell r="T1339" t="str">
            <v>ผบE464</v>
          </cell>
          <cell r="U1339">
            <v>2565</v>
          </cell>
          <cell r="V1339" t="str">
            <v>ผบE504</v>
          </cell>
          <cell r="W1339">
            <v>2565</v>
          </cell>
          <cell r="X1339">
            <v>22</v>
          </cell>
          <cell r="Y1339">
            <v>11</v>
          </cell>
          <cell r="Z1339">
            <v>2565</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นางญาณิศา อินทะจักร์หรือเชษฐ์สุธี</v>
          </cell>
          <cell r="BU1339">
            <v>823560010204</v>
          </cell>
          <cell r="BV1339"/>
          <cell r="BW1339"/>
          <cell r="BX1339"/>
          <cell r="BY1339"/>
          <cell r="BZ1339"/>
          <cell r="CA1339"/>
          <cell r="CB1339"/>
          <cell r="CC1339"/>
          <cell r="CD1339"/>
          <cell r="CE1339"/>
          <cell r="CF1339"/>
          <cell r="CG1339"/>
          <cell r="CH1339"/>
          <cell r="CI1339"/>
          <cell r="CJ1339"/>
          <cell r="CK1339"/>
          <cell r="CT1339"/>
          <cell r="CU1339"/>
          <cell r="CV1339"/>
          <cell r="CW1339"/>
        </row>
        <row r="1340">
          <cell r="B1340">
            <v>2835</v>
          </cell>
          <cell r="C1340">
            <v>1980</v>
          </cell>
          <cell r="D1340">
            <v>23</v>
          </cell>
          <cell r="E1340">
            <v>1</v>
          </cell>
          <cell r="F1340">
            <v>2568</v>
          </cell>
          <cell r="G1340">
            <v>800102390898</v>
          </cell>
          <cell r="H1340" t="str">
            <v>นาย</v>
          </cell>
          <cell r="I1340" t="str">
            <v>สิระพงษ์</v>
          </cell>
          <cell r="J1340" t="str">
            <v>ชัยชนะโรจน์</v>
          </cell>
          <cell r="K1340" t="str">
            <v>1 5805 00061 77 1</v>
          </cell>
          <cell r="L1340" t="str">
            <v>เซ็นทรัล แอร์พอร์ต พลาซ่า เชียงใหม่</v>
          </cell>
          <cell r="M1340" t="str">
            <v>เชียงใหม่ 1</v>
          </cell>
          <cell r="N1340">
            <v>8</v>
          </cell>
          <cell r="O1340" t="str">
            <v>สินเชื่อธนาคารประชาชน</v>
          </cell>
          <cell r="P1340" t="str">
            <v>1.บุคคลค้ำประกัน</v>
          </cell>
          <cell r="Q1340">
            <v>48369.14</v>
          </cell>
          <cell r="R1340">
            <v>14903.23</v>
          </cell>
          <cell r="S1340" t="str">
            <v>แขวงเชียงใหม่</v>
          </cell>
          <cell r="T1340" t="str">
            <v>ผบE2732</v>
          </cell>
          <cell r="U1340">
            <v>2566</v>
          </cell>
          <cell r="V1340" t="str">
            <v>ผบE5934</v>
          </cell>
          <cell r="W1340">
            <v>2566</v>
          </cell>
          <cell r="X1340"/>
          <cell r="Y1340"/>
          <cell r="Z1340"/>
          <cell r="AA1340">
            <v>17</v>
          </cell>
          <cell r="AB1340">
            <v>7</v>
          </cell>
          <cell r="AC1340">
            <v>2566</v>
          </cell>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t="str">
            <v>สืบแล้ว รายงานผลสืบ 18/2/2568</v>
          </cell>
          <cell r="BC1340">
            <v>600</v>
          </cell>
          <cell r="BD1340">
            <v>20</v>
          </cell>
          <cell r="BE1340">
            <v>6</v>
          </cell>
          <cell r="BF1340">
            <v>2568</v>
          </cell>
          <cell r="BG1340">
            <v>0</v>
          </cell>
          <cell r="BH1340" t="str">
            <v>-</v>
          </cell>
          <cell r="BI1340" t="str">
            <v>-</v>
          </cell>
          <cell r="BJ1340" t="str">
            <v>-</v>
          </cell>
          <cell r="BK1340">
            <v>0</v>
          </cell>
          <cell r="BL1340">
            <v>1070</v>
          </cell>
          <cell r="BM1340">
            <v>0</v>
          </cell>
          <cell r="BN1340" t="str">
            <v/>
          </cell>
          <cell r="BO1340" t="str">
            <v/>
          </cell>
          <cell r="BP1340" t="str">
            <v/>
          </cell>
          <cell r="BQ1340" t="str">
            <v>-</v>
          </cell>
          <cell r="BR1340" t="str">
            <v>-</v>
          </cell>
          <cell r="BS1340" t="str">
            <v>-</v>
          </cell>
          <cell r="BT1340" t="str">
            <v>นายสิระพงษ์ ชัยชนะโรจน์</v>
          </cell>
          <cell r="BU1340">
            <v>0</v>
          </cell>
          <cell r="BV1340" t="str">
            <v>1.นายสิระพงษ์  วรวิภูหรือชัยชนะโรจน์
2.นายรักษะพงษ์  ปินใจ</v>
          </cell>
          <cell r="BW1340" t="str">
            <v>จำเลยที่ 1
จำเลยที่ 2</v>
          </cell>
          <cell r="BX1340" t="str">
            <v>1-5805-00061-77-1
1-5099-01611-01-0</v>
          </cell>
          <cell r="BY1340"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40" t="str">
            <v>ไม่พบทรัพย์</v>
          </cell>
          <cell r="CA1340"/>
          <cell r="CB1340">
            <v>2</v>
          </cell>
          <cell r="CC1340" t="str">
            <v>นุสบา</v>
          </cell>
          <cell r="CD1340"/>
          <cell r="CE1340"/>
          <cell r="CF1340"/>
          <cell r="CG1340"/>
          <cell r="CH1340"/>
          <cell r="CI1340"/>
          <cell r="CJ1340"/>
          <cell r="CK1340"/>
          <cell r="CT1340"/>
          <cell r="CU1340">
            <v>244127</v>
          </cell>
          <cell r="CV1340"/>
          <cell r="CW1340"/>
        </row>
        <row r="1341">
          <cell r="B1341">
            <v>2836</v>
          </cell>
          <cell r="C1341">
            <v>1981</v>
          </cell>
          <cell r="D1341">
            <v>23</v>
          </cell>
          <cell r="E1341">
            <v>1</v>
          </cell>
          <cell r="F1341">
            <v>2568</v>
          </cell>
          <cell r="G1341">
            <v>800119960550</v>
          </cell>
          <cell r="H1341" t="str">
            <v>นางสาว</v>
          </cell>
          <cell r="I1341" t="str">
            <v>ภาณุมาศ</v>
          </cell>
          <cell r="J1341" t="str">
            <v>ทิศดอนตอง</v>
          </cell>
          <cell r="K1341">
            <v>1510100005580</v>
          </cell>
          <cell r="L1341" t="str">
            <v>เซ็นทรัล แอร์พอร์ต พลาซ่า เชียงใหม่</v>
          </cell>
          <cell r="M1341" t="str">
            <v>เชียงใหม่ 1</v>
          </cell>
          <cell r="N1341">
            <v>8</v>
          </cell>
          <cell r="O1341" t="str">
            <v>สินเชื่อรายได้ประจำโควิด-19</v>
          </cell>
          <cell r="P1341" t="str">
            <v>1.บุคคลค้ำประกัน</v>
          </cell>
          <cell r="Q1341">
            <v>37499</v>
          </cell>
          <cell r="R1341">
            <v>8602.42</v>
          </cell>
          <cell r="S1341" t="str">
            <v>จังหวัดลำพูน</v>
          </cell>
          <cell r="T1341" t="str">
            <v>ผบE3363</v>
          </cell>
          <cell r="U1341">
            <v>2567</v>
          </cell>
          <cell r="V1341" t="str">
            <v>ผบE4574</v>
          </cell>
          <cell r="W1341">
            <v>2567</v>
          </cell>
          <cell r="X1341">
            <v>2</v>
          </cell>
          <cell r="Y1341">
            <v>12</v>
          </cell>
          <cell r="Z1341">
            <v>2567</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t="str">
            <v>สืบแล้ว รายงานผลสืบ 25/2/2568</v>
          </cell>
          <cell r="BC1341">
            <v>900</v>
          </cell>
          <cell r="BD1341">
            <v>20</v>
          </cell>
          <cell r="BE1341">
            <v>6</v>
          </cell>
          <cell r="BF1341">
            <v>2568</v>
          </cell>
          <cell r="BG1341">
            <v>0</v>
          </cell>
          <cell r="BH1341" t="str">
            <v>-</v>
          </cell>
          <cell r="BI1341" t="str">
            <v>-</v>
          </cell>
          <cell r="BJ1341" t="str">
            <v>-</v>
          </cell>
          <cell r="BK1341">
            <v>0</v>
          </cell>
          <cell r="BL1341">
            <v>1760</v>
          </cell>
          <cell r="BM1341">
            <v>0</v>
          </cell>
          <cell r="BN1341" t="str">
            <v/>
          </cell>
          <cell r="BO1341" t="str">
            <v/>
          </cell>
          <cell r="BP1341" t="str">
            <v/>
          </cell>
          <cell r="BQ1341" t="str">
            <v>-</v>
          </cell>
          <cell r="BR1341" t="str">
            <v>-</v>
          </cell>
          <cell r="BS1341" t="str">
            <v>-</v>
          </cell>
          <cell r="BT1341" t="str">
            <v>นางสาวภาณุมาศ ทิศดอนตอง</v>
          </cell>
          <cell r="BU1341">
            <v>883165010150</v>
          </cell>
          <cell r="BV1341" t="str">
            <v>1.นางสาวภาณุมาศ  ทิศดอนตอง
2.นายศราวุธ  บางวัน
3.นางสาววารุณี  กองตูม</v>
          </cell>
          <cell r="BW1341" t="str">
            <v>จำเลยที่ 1
จำเลยที่ 2
จำเลยที่ 3</v>
          </cell>
          <cell r="BX1341" t="str">
            <v xml:space="preserve">1-5101-00005-58-0
1-5101-00242-26-3
1-5099-00231-17-5
</v>
          </cell>
          <cell r="BY1341"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41" t="str">
            <v>พบทรัพย์</v>
          </cell>
          <cell r="CA1341"/>
          <cell r="CB1341">
            <v>3</v>
          </cell>
          <cell r="CC1341" t="str">
            <v>นุสบา</v>
          </cell>
          <cell r="CD1341"/>
          <cell r="CE1341"/>
          <cell r="CF1341"/>
          <cell r="CG1341"/>
          <cell r="CH1341"/>
          <cell r="CI1341"/>
          <cell r="CJ1341"/>
          <cell r="CK1341"/>
          <cell r="CT1341"/>
          <cell r="CU1341">
            <v>244127</v>
          </cell>
          <cell r="CV1341"/>
          <cell r="CW1341"/>
        </row>
        <row r="1342">
          <cell r="B1342">
            <v>2837</v>
          </cell>
          <cell r="C1342">
            <v>1982</v>
          </cell>
          <cell r="D1342">
            <v>1</v>
          </cell>
          <cell r="E1342">
            <v>2</v>
          </cell>
          <cell r="F1342">
            <v>2568</v>
          </cell>
          <cell r="G1342">
            <v>800014885894</v>
          </cell>
          <cell r="H1342" t="str">
            <v>นาง</v>
          </cell>
          <cell r="I1342" t="str">
            <v>สุวิมล</v>
          </cell>
          <cell r="J1342" t="str">
            <v>คันธวังอินทร์</v>
          </cell>
          <cell r="K1342" t="str">
            <v>3 5213 00096 43 8</v>
          </cell>
          <cell r="L1342" t="str">
            <v>ช้างคลาน</v>
          </cell>
          <cell r="M1342" t="str">
            <v>เชียงใหม่ 1</v>
          </cell>
          <cell r="N1342">
            <v>8</v>
          </cell>
          <cell r="O1342" t="str">
            <v>สินเชื่อพัฒนากลุ่มอาชีพ</v>
          </cell>
          <cell r="P1342" t="str">
            <v>1.บุคคลค้ำประกัน</v>
          </cell>
          <cell r="Q1342">
            <v>954431.05</v>
          </cell>
          <cell r="R1342">
            <v>112533.34</v>
          </cell>
          <cell r="S1342" t="str">
            <v>จังหวัดเชียงใหม่</v>
          </cell>
          <cell r="T1342" t="str">
            <v>ผบE1824</v>
          </cell>
          <cell r="U1342">
            <v>2567</v>
          </cell>
          <cell r="V1342" t="str">
            <v>ผบE2635</v>
          </cell>
          <cell r="W1342">
            <v>2567</v>
          </cell>
          <cell r="X1342">
            <v>18</v>
          </cell>
          <cell r="Y1342">
            <v>10</v>
          </cell>
          <cell r="Z1342">
            <v>2567</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t="str">
            <v>คำสั่งสืบ 27/1/68 รายงานผลสืบรอบที่ 1 วันที่ 10/3/68</v>
          </cell>
          <cell r="BC1342">
            <v>300</v>
          </cell>
          <cell r="BD1342">
            <v>27</v>
          </cell>
          <cell r="BE1342">
            <v>8</v>
          </cell>
          <cell r="BF1342">
            <v>2568</v>
          </cell>
          <cell r="BG1342">
            <v>0</v>
          </cell>
          <cell r="BH1342" t="str">
            <v>-</v>
          </cell>
          <cell r="BI1342" t="str">
            <v>-</v>
          </cell>
          <cell r="BJ1342" t="str">
            <v>-</v>
          </cell>
          <cell r="BK1342">
            <v>0</v>
          </cell>
          <cell r="BL1342">
            <v>590</v>
          </cell>
          <cell r="BM1342">
            <v>0</v>
          </cell>
          <cell r="BN1342" t="str">
            <v/>
          </cell>
          <cell r="BO1342" t="str">
            <v/>
          </cell>
          <cell r="BP1342" t="str">
            <v/>
          </cell>
          <cell r="BQ1342" t="str">
            <v>-</v>
          </cell>
          <cell r="BR1342" t="str">
            <v>-</v>
          </cell>
          <cell r="BS1342" t="str">
            <v>-</v>
          </cell>
          <cell r="BT1342" t="str">
            <v>นางสุวิมล คันธวังอินทร์</v>
          </cell>
          <cell r="BU1342">
            <v>0</v>
          </cell>
          <cell r="BV1342" t="str">
            <v>นายกำพล ใจนะ</v>
          </cell>
          <cell r="BW1342" t="str">
            <v>จำเลย</v>
          </cell>
          <cell r="BX1342" t="str">
            <v>3-5006-00411-80-0</v>
          </cell>
          <cell r="BY1342"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2" t="str">
            <v>พบ</v>
          </cell>
          <cell r="CA1342"/>
          <cell r="CB1342"/>
          <cell r="CC1342" t="str">
            <v>ปฏิยุทธ์</v>
          </cell>
          <cell r="CD1342"/>
          <cell r="CE1342"/>
          <cell r="CF1342"/>
          <cell r="CG1342"/>
          <cell r="CH1342"/>
          <cell r="CI1342"/>
          <cell r="CJ1342"/>
          <cell r="CK1342"/>
          <cell r="CL1342"/>
          <cell r="CM1342"/>
          <cell r="CN1342"/>
          <cell r="CO1342"/>
          <cell r="CP1342"/>
          <cell r="CQ1342"/>
          <cell r="CR1342"/>
          <cell r="CS1342"/>
          <cell r="CT1342"/>
          <cell r="CU1342"/>
          <cell r="CV1342"/>
          <cell r="CW1342"/>
        </row>
        <row r="1343">
          <cell r="B1343">
            <v>2838</v>
          </cell>
          <cell r="C1343">
            <v>1983</v>
          </cell>
          <cell r="D1343">
            <v>1</v>
          </cell>
          <cell r="E1343">
            <v>2</v>
          </cell>
          <cell r="F1343">
            <v>2568</v>
          </cell>
          <cell r="G1343" t="str">
            <v>800074018246,
800074018253,
800074018261</v>
          </cell>
          <cell r="H1343" t="str">
            <v>นาย</v>
          </cell>
          <cell r="I1343" t="str">
            <v>จิตริน</v>
          </cell>
          <cell r="J1343" t="str">
            <v>สุนทรศิลป์</v>
          </cell>
          <cell r="K1343">
            <v>3349900143932</v>
          </cell>
          <cell r="L1343" t="str">
            <v>ช้างคลาน</v>
          </cell>
          <cell r="M1343" t="str">
            <v>เชียงใหม่ 1</v>
          </cell>
          <cell r="N1343">
            <v>8</v>
          </cell>
          <cell r="O1343" t="str">
            <v>สินเชื่อเคหะ, สินเชื่อไทรทอง Re-Plus, สินเชื่อไทรทอง MRTA</v>
          </cell>
          <cell r="P1343" t="str">
            <v>2.หลักทรัพย์ค้ำประกัน</v>
          </cell>
          <cell r="Q1343">
            <v>69031.27</v>
          </cell>
          <cell r="R1343">
            <v>144116.14000000001</v>
          </cell>
          <cell r="S1343" t="str">
            <v>แขวงเชียงใหม่</v>
          </cell>
          <cell r="T1343" t="str">
            <v>ผบE7181</v>
          </cell>
          <cell r="U1343">
            <v>2567</v>
          </cell>
          <cell r="V1343" t="str">
            <v>ผบE11169</v>
          </cell>
          <cell r="W1343">
            <v>2567</v>
          </cell>
          <cell r="X1343">
            <v>3</v>
          </cell>
          <cell r="Y1343">
            <v>12</v>
          </cell>
          <cell r="Z1343">
            <v>2567</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t="str">
            <v>คำสั่งสืบวันที่ 29/1/2568 รายงานผลสืบรอบที่ 1 วันที่ 27/2/2568</v>
          </cell>
          <cell r="BC1343">
            <v>300</v>
          </cell>
          <cell r="BD1343">
            <v>27</v>
          </cell>
          <cell r="BE1343">
            <v>8</v>
          </cell>
          <cell r="BF1343">
            <v>2568</v>
          </cell>
          <cell r="BG1343">
            <v>0</v>
          </cell>
          <cell r="BH1343" t="str">
            <v>-</v>
          </cell>
          <cell r="BI1343" t="str">
            <v>-</v>
          </cell>
          <cell r="BJ1343" t="str">
            <v>-</v>
          </cell>
          <cell r="BK1343">
            <v>0</v>
          </cell>
          <cell r="BL1343">
            <v>405</v>
          </cell>
          <cell r="BM1343">
            <v>0</v>
          </cell>
          <cell r="BN1343" t="str">
            <v/>
          </cell>
          <cell r="BO1343" t="str">
            <v/>
          </cell>
          <cell r="BP1343" t="str">
            <v/>
          </cell>
          <cell r="BQ1343" t="str">
            <v>-</v>
          </cell>
          <cell r="BR1343" t="str">
            <v>-</v>
          </cell>
          <cell r="BS1343" t="str">
            <v>-</v>
          </cell>
          <cell r="BT1343" t="str">
            <v>นายจิตริน สุนทรศิลป์</v>
          </cell>
          <cell r="BU1343">
            <v>883165010716</v>
          </cell>
          <cell r="BV1343" t="str">
            <v>1.นายจิตริน สุนทรศิลป์</v>
          </cell>
          <cell r="BW1343" t="str">
            <v>จำเลย</v>
          </cell>
          <cell r="BX1343" t="str">
            <v>3-3499-00143-93-2</v>
          </cell>
          <cell r="BY1343" t="str">
            <v xml:space="preserve">-ไม่พบว่ามีกรรมสิทธิ์ในที่ดิน อ.เมืองเชียงใหม่ จ.เชียงใหม่ 
-ไม่พบว่ามีกรรมสิทธิ์ในที่ดิน อ.สันป่าตอง จ.เชียงใหม่ </v>
          </cell>
          <cell r="BZ1343" t="str">
            <v>ไม่พบ</v>
          </cell>
          <cell r="CA1343"/>
          <cell r="CB1343"/>
          <cell r="CC1343"/>
          <cell r="CD1343"/>
          <cell r="CE1343"/>
          <cell r="CF1343"/>
          <cell r="CG1343"/>
          <cell r="CH1343"/>
          <cell r="CI1343"/>
          <cell r="CJ1343"/>
          <cell r="CK1343"/>
          <cell r="CL1343"/>
          <cell r="CM1343"/>
          <cell r="CN1343"/>
          <cell r="CO1343"/>
          <cell r="CP1343"/>
          <cell r="CQ1343"/>
          <cell r="CR1343"/>
          <cell r="CS1343"/>
          <cell r="CT1343"/>
          <cell r="CU1343"/>
          <cell r="CV1343"/>
          <cell r="CW1343"/>
        </row>
        <row r="1344">
          <cell r="B1344">
            <v>2839</v>
          </cell>
          <cell r="C1344">
            <v>1983</v>
          </cell>
          <cell r="D1344">
            <v>1</v>
          </cell>
          <cell r="E1344">
            <v>2</v>
          </cell>
          <cell r="F1344">
            <v>2568</v>
          </cell>
          <cell r="G1344">
            <v>800097426483</v>
          </cell>
          <cell r="H1344" t="str">
            <v>นาย</v>
          </cell>
          <cell r="I1344" t="str">
            <v>เกษม</v>
          </cell>
          <cell r="J1344" t="str">
            <v>แก้วแกมคำ</v>
          </cell>
          <cell r="K1344" t="str">
            <v>1 5099 00118 17 4</v>
          </cell>
          <cell r="L1344" t="str">
            <v>พรอมเมนาดา</v>
          </cell>
          <cell r="M1344" t="str">
            <v>เชียงใหม่ 1</v>
          </cell>
          <cell r="N1344">
            <v>8</v>
          </cell>
          <cell r="O1344" t="str">
            <v>สินเชื่อธนาคารประชาชน</v>
          </cell>
          <cell r="P1344" t="str">
            <v>1.บุคคลค้ำประกัน</v>
          </cell>
          <cell r="Q1344">
            <v>172964</v>
          </cell>
          <cell r="R1344">
            <v>62061.599999999999</v>
          </cell>
          <cell r="S1344" t="str">
            <v>แขวงเชียงใหม่</v>
          </cell>
          <cell r="T1344" t="str">
            <v>ผบE5200</v>
          </cell>
          <cell r="U1344">
            <v>2567</v>
          </cell>
          <cell r="V1344" t="str">
            <v>ผบE9264</v>
          </cell>
          <cell r="W1344">
            <v>2567</v>
          </cell>
          <cell r="X1344">
            <v>7</v>
          </cell>
          <cell r="Y1344">
            <v>10</v>
          </cell>
          <cell r="Z1344">
            <v>2567</v>
          </cell>
          <cell r="BB1344" t="str">
            <v>คำสั่งสืบ 29/1/68 รายงานผลสืบรอบที่ 1 วันที่ 10/3/68</v>
          </cell>
          <cell r="BC1344">
            <v>1500</v>
          </cell>
          <cell r="BD1344">
            <v>27</v>
          </cell>
          <cell r="BE1344">
            <v>8</v>
          </cell>
          <cell r="BF1344">
            <v>2568</v>
          </cell>
          <cell r="BG1344">
            <v>0</v>
          </cell>
          <cell r="BH1344" t="str">
            <v>-</v>
          </cell>
          <cell r="BI1344" t="str">
            <v>-</v>
          </cell>
          <cell r="BJ1344" t="str">
            <v>-</v>
          </cell>
          <cell r="BK1344">
            <v>0</v>
          </cell>
          <cell r="BL1344">
            <v>2410</v>
          </cell>
          <cell r="BM1344">
            <v>0</v>
          </cell>
          <cell r="BN1344" t="str">
            <v/>
          </cell>
          <cell r="BO1344" t="str">
            <v/>
          </cell>
          <cell r="BP1344" t="str">
            <v/>
          </cell>
          <cell r="BQ1344" t="str">
            <v>-</v>
          </cell>
          <cell r="BR1344" t="str">
            <v>-</v>
          </cell>
          <cell r="BS1344" t="str">
            <v>-</v>
          </cell>
          <cell r="BT1344" t="str">
            <v>นายเกษม แก้วแกมคำ</v>
          </cell>
          <cell r="BU1344">
            <v>883166010460</v>
          </cell>
          <cell r="BV1344"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4" t="str">
            <v>จำเลยที่ 1
คู่สมรสจำเลยที่ 1
จำเลยที่ 2
จำเลยที่ 3
คู่สมรสจำเลยที่ 3</v>
          </cell>
          <cell r="BX1344" t="str">
            <v>1-5099-00118-17-4
4-5019-00002-75-1
3-3503-00548-84-4
3-5011-00371-51-6
1-5099-00218-04-7</v>
          </cell>
          <cell r="BY1344"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4" t="str">
            <v>พบ</v>
          </cell>
          <cell r="CB1344"/>
          <cell r="CC1344" t="str">
            <v>ปฏิยุทธ์</v>
          </cell>
          <cell r="CD1344"/>
          <cell r="CE1344"/>
          <cell r="CF1344"/>
          <cell r="CK1344"/>
        </row>
        <row r="1345">
          <cell r="B1345">
            <v>2841</v>
          </cell>
          <cell r="C1345">
            <v>1986</v>
          </cell>
          <cell r="D1345">
            <v>17</v>
          </cell>
          <cell r="E1345">
            <v>2</v>
          </cell>
          <cell r="F1345">
            <v>2568</v>
          </cell>
          <cell r="G1345">
            <v>821952018405</v>
          </cell>
          <cell r="H1345" t="str">
            <v>พ.อ.อ.</v>
          </cell>
          <cell r="I1345" t="str">
            <v>ขจรศักดิ์</v>
          </cell>
          <cell r="J1345" t="str">
            <v>เพ็งชะตา</v>
          </cell>
          <cell r="K1345" t="str">
            <v>3 5001 00518 58 3</v>
          </cell>
          <cell r="L1345" t="str">
            <v>สันกำแพง</v>
          </cell>
          <cell r="M1345" t="str">
            <v>เชียงใหม่ 3</v>
          </cell>
          <cell r="N1345">
            <v>8</v>
          </cell>
          <cell r="O1345" t="str">
            <v>สินเชื่อเพื่อพัฒนากลุ่มอาชีพ</v>
          </cell>
          <cell r="P1345" t="str">
            <v>1.บุคคลค้ำประกัน</v>
          </cell>
          <cell r="Q1345"/>
          <cell r="R1345"/>
          <cell r="S1345" t="str">
            <v>จังหวัดลำพูน</v>
          </cell>
          <cell r="T1345" t="str">
            <v>ผบ.364</v>
          </cell>
          <cell r="U1345">
            <v>2567</v>
          </cell>
          <cell r="V1345" t="str">
            <v>ผบ.453</v>
          </cell>
          <cell r="W1345">
            <v>2567</v>
          </cell>
          <cell r="X1345">
            <v>9</v>
          </cell>
          <cell r="Y1345">
            <v>12</v>
          </cell>
          <cell r="Z1345">
            <v>2567</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t="str">
            <v>คำสั่งสืบ17/2/68 รายงานผลสืบรอบที่ 1 วันที่ 10/3/68</v>
          </cell>
          <cell r="BC1345">
            <v>3300</v>
          </cell>
          <cell r="BD1345">
            <v>8</v>
          </cell>
          <cell r="BE1345">
            <v>8</v>
          </cell>
          <cell r="BF1345">
            <v>2568</v>
          </cell>
          <cell r="BG1345">
            <v>0</v>
          </cell>
          <cell r="BH1345" t="str">
            <v>-</v>
          </cell>
          <cell r="BI1345" t="str">
            <v>-</v>
          </cell>
          <cell r="BJ1345" t="str">
            <v>-</v>
          </cell>
          <cell r="BK1345">
            <v>0</v>
          </cell>
          <cell r="BL1345">
            <v>5965</v>
          </cell>
          <cell r="BM1345">
            <v>0</v>
          </cell>
          <cell r="BN1345" t="str">
            <v/>
          </cell>
          <cell r="BO1345" t="str">
            <v/>
          </cell>
          <cell r="BP1345" t="str">
            <v/>
          </cell>
          <cell r="BQ1345" t="str">
            <v>-</v>
          </cell>
          <cell r="BR1345" t="str">
            <v>-</v>
          </cell>
          <cell r="BS1345" t="str">
            <v>-</v>
          </cell>
          <cell r="BT1345" t="str">
            <v>พ.อ.อ.ขจรศักดิ์ เพ็งชะตา</v>
          </cell>
          <cell r="BU1345">
            <v>0</v>
          </cell>
          <cell r="BV1345"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5"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5" t="str">
            <v>3-5001-00518-58-3
3-5001-00518-59-1
3-5001-00219-35-7
3-1005-04252-51-1
3-5501-00026-58-3
3-5001-00524-83-4
3-5001-00524-84-2
5-5707-00017-56-5
3-1005-04058-27-8
3-5501-00696-09-1
3-1017-01114-34-1</v>
          </cell>
          <cell r="BY1345"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5" t="str">
            <v>พบ</v>
          </cell>
          <cell r="CA1345"/>
          <cell r="CB1345"/>
          <cell r="CC1345" t="str">
            <v>ปฏิยุทธ์</v>
          </cell>
          <cell r="CD1345"/>
          <cell r="CE1345"/>
          <cell r="CF1345"/>
          <cell r="CG1345"/>
          <cell r="CH1345"/>
          <cell r="CI1345"/>
          <cell r="CJ1345"/>
          <cell r="CK1345"/>
          <cell r="CL1345"/>
          <cell r="CM1345"/>
          <cell r="CN1345"/>
          <cell r="CO1345"/>
          <cell r="CP1345"/>
          <cell r="CQ1345"/>
          <cell r="CR1345"/>
          <cell r="CS1345"/>
          <cell r="CT1345"/>
          <cell r="CU1345"/>
          <cell r="CV1345"/>
          <cell r="CW1345"/>
        </row>
        <row r="1346">
          <cell r="B1346">
            <v>2843</v>
          </cell>
          <cell r="C1346">
            <v>1988</v>
          </cell>
          <cell r="D1346">
            <v>3</v>
          </cell>
          <cell r="E1346">
            <v>3</v>
          </cell>
          <cell r="F1346">
            <v>2568</v>
          </cell>
          <cell r="G1346">
            <v>800057873302</v>
          </cell>
          <cell r="H1346" t="str">
            <v>นาย</v>
          </cell>
          <cell r="I1346" t="str">
            <v>สุรศักดิ์</v>
          </cell>
          <cell r="J1346" t="str">
            <v>ศรีคำมา</v>
          </cell>
          <cell r="K1346" t="str">
            <v>3-5005-00370-71-1</v>
          </cell>
          <cell r="L1346" t="str">
            <v>ดอยสะเก็ด</v>
          </cell>
          <cell r="M1346" t="str">
            <v xml:space="preserve">เชียงใหม่ 2 </v>
          </cell>
          <cell r="N1346">
            <v>8</v>
          </cell>
          <cell r="O1346" t="str">
            <v>สินเชื่อธนาคารประชาชน</v>
          </cell>
          <cell r="P1346" t="str">
            <v>1.บุคคลค้ำประกัน</v>
          </cell>
          <cell r="Q1346">
            <v>83318</v>
          </cell>
          <cell r="R1346">
            <v>96951.62</v>
          </cell>
          <cell r="S1346" t="str">
            <v>แขวงเชียงใหม่</v>
          </cell>
          <cell r="T1346" t="str">
            <v>ผบ6451</v>
          </cell>
          <cell r="U1346">
            <v>2563</v>
          </cell>
          <cell r="V1346" t="str">
            <v>ผบ120</v>
          </cell>
          <cell r="W1346">
            <v>2564</v>
          </cell>
          <cell r="X1346"/>
          <cell r="Y1346"/>
          <cell r="Z1346"/>
          <cell r="AA1346">
            <v>8</v>
          </cell>
          <cell r="AB1346">
            <v>3</v>
          </cell>
          <cell r="AC1346">
            <v>2564</v>
          </cell>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t="str">
            <v>คำสั่งสืบทรัพย์ 3/3/2568//รายงานผลสืบวันที่  21/4/2568</v>
          </cell>
          <cell r="BC1346"/>
          <cell r="BD1346"/>
          <cell r="BE1346"/>
          <cell r="BF1346"/>
          <cell r="BG1346"/>
          <cell r="BH1346"/>
          <cell r="BI1346"/>
          <cell r="BJ1346"/>
          <cell r="BK1346"/>
          <cell r="BL1346"/>
          <cell r="BM1346" t="str">
            <v/>
          </cell>
          <cell r="BN1346" t="str">
            <v/>
          </cell>
          <cell r="BO1346" t="str">
            <v/>
          </cell>
          <cell r="BP1346" t="str">
            <v/>
          </cell>
          <cell r="BQ1346" t="str">
            <v/>
          </cell>
          <cell r="BR1346" t="str">
            <v/>
          </cell>
          <cell r="BS1346" t="str">
            <v/>
          </cell>
          <cell r="BT1346" t="str">
            <v>นายสุรศักดิ์ ศรีคำมา</v>
          </cell>
          <cell r="BU1346">
            <v>0</v>
          </cell>
          <cell r="BV1346" t="str">
            <v>1.นายสุรศักดิ์  ศรีคำมา
2.นายทองคำ  คนมาก 
3.นางอนงค์  คนมาก
4.นายเสกสรร  คำมูลดี</v>
          </cell>
          <cell r="BW1346" t="str">
            <v>จำเลยที่ 1
จำเลยที่ 2
คู่สมรสจำเลยที่ 2
จำเลยที่ 3</v>
          </cell>
          <cell r="BX1346" t="str">
            <v>3-5005-00370-71-1
3-5207-00157-21-2
3-5005-00182-17-5
3-5005-00369-26-7</v>
          </cell>
          <cell r="BY1346"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6" t="str">
            <v>พบทรัพย์</v>
          </cell>
          <cell r="CA1346"/>
          <cell r="CB1346">
            <v>4</v>
          </cell>
          <cell r="CC1346" t="str">
            <v>นุสบา</v>
          </cell>
          <cell r="CD1346"/>
          <cell r="CE1346"/>
          <cell r="CF1346"/>
          <cell r="CG1346"/>
          <cell r="CH1346"/>
          <cell r="CI1346"/>
          <cell r="CJ1346"/>
          <cell r="CK1346"/>
          <cell r="CL1346"/>
          <cell r="CM1346"/>
          <cell r="CN1346"/>
          <cell r="CO1346"/>
          <cell r="CP1346"/>
          <cell r="CQ1346"/>
          <cell r="CR1346"/>
          <cell r="CS1346"/>
          <cell r="CT1346"/>
          <cell r="CU1346"/>
          <cell r="CV1346"/>
          <cell r="CW1346"/>
        </row>
        <row r="1347">
          <cell r="B1347">
            <v>2844</v>
          </cell>
          <cell r="C1347">
            <v>1989</v>
          </cell>
          <cell r="D1347">
            <v>3</v>
          </cell>
          <cell r="E1347">
            <v>3</v>
          </cell>
          <cell r="F1347">
            <v>2568</v>
          </cell>
          <cell r="G1347">
            <v>800049839403</v>
          </cell>
          <cell r="H1347" t="str">
            <v>นางสาว</v>
          </cell>
          <cell r="I1347" t="str">
            <v>สุภายุนี</v>
          </cell>
          <cell r="J1347" t="str">
            <v>นวลยานัส</v>
          </cell>
          <cell r="K1347" t="str">
            <v>1-5101-90000-12-4</v>
          </cell>
          <cell r="L1347" t="str">
            <v>ดอยสะเก็ด</v>
          </cell>
          <cell r="M1347" t="str">
            <v xml:space="preserve">เชียงใหม่ 2 </v>
          </cell>
          <cell r="N1347">
            <v>8</v>
          </cell>
          <cell r="O1347" t="str">
            <v>สินเชื่อธนาคารประชาชน</v>
          </cell>
          <cell r="P1347" t="str">
            <v>1.บุคคลค้ำประกัน</v>
          </cell>
          <cell r="Q1347">
            <v>127597</v>
          </cell>
          <cell r="R1347">
            <v>143157.82999999999</v>
          </cell>
          <cell r="S1347" t="str">
            <v>แขวงเชียงใหม่</v>
          </cell>
          <cell r="T1347" t="str">
            <v>ผบ2654</v>
          </cell>
          <cell r="U1347">
            <v>2563</v>
          </cell>
          <cell r="V1347" t="str">
            <v>ผบ6315</v>
          </cell>
          <cell r="W1347">
            <v>2563</v>
          </cell>
          <cell r="X1347"/>
          <cell r="Y1347"/>
          <cell r="Z1347"/>
          <cell r="AA1347">
            <v>22</v>
          </cell>
          <cell r="AB1347">
            <v>9</v>
          </cell>
          <cell r="AC1347">
            <v>2563</v>
          </cell>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t="str">
            <v>คำสั่งสืบทรัพย์ 3/3/2568//รายงานผลสืบวันที่ 21/4/2568</v>
          </cell>
          <cell r="BC1347"/>
          <cell r="BD1347"/>
          <cell r="BE1347"/>
          <cell r="BF1347"/>
          <cell r="BG1347"/>
          <cell r="BH1347"/>
          <cell r="BI1347"/>
          <cell r="BJ1347"/>
          <cell r="BK1347"/>
          <cell r="BL1347"/>
          <cell r="BM1347" t="str">
            <v/>
          </cell>
          <cell r="BN1347" t="str">
            <v/>
          </cell>
          <cell r="BO1347" t="str">
            <v/>
          </cell>
          <cell r="BP1347" t="str">
            <v/>
          </cell>
          <cell r="BQ1347" t="str">
            <v/>
          </cell>
          <cell r="BR1347" t="str">
            <v/>
          </cell>
          <cell r="BS1347" t="str">
            <v/>
          </cell>
          <cell r="BT1347" t="str">
            <v>นางสาวสุภายุนี นวลยานัส</v>
          </cell>
          <cell r="BU1347">
            <v>0</v>
          </cell>
          <cell r="BV1347" t="str">
            <v>1.นางสาวสุภายุนี  นวลยานัส
2.นายเอกดนัย  หนูศรี
3.นางสาววลัยลักษ์  นามณี</v>
          </cell>
          <cell r="BW1347" t="str">
            <v>จำเลยที่ 1
จำเลยที่ 2
จำเลยที่ 3</v>
          </cell>
          <cell r="BX1347" t="str">
            <v>1-5101-90000-12-4
3-9303-00560-70-9
1-5104-00119-87-4</v>
          </cell>
          <cell r="BY1347"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7" t="str">
            <v>พบทรัพย์</v>
          </cell>
          <cell r="CA1347"/>
          <cell r="CB1347">
            <v>3</v>
          </cell>
          <cell r="CC1347" t="str">
            <v>นุสบา</v>
          </cell>
          <cell r="CD1347"/>
          <cell r="CE1347"/>
          <cell r="CF1347"/>
          <cell r="CG1347"/>
          <cell r="CH1347"/>
          <cell r="CI1347"/>
          <cell r="CJ1347"/>
          <cell r="CK1347"/>
          <cell r="CL1347"/>
          <cell r="CM1347"/>
          <cell r="CN1347"/>
          <cell r="CO1347"/>
          <cell r="CP1347"/>
          <cell r="CQ1347"/>
          <cell r="CR1347"/>
          <cell r="CS1347"/>
          <cell r="CT1347"/>
          <cell r="CU1347"/>
          <cell r="CV1347"/>
          <cell r="CW1347"/>
        </row>
        <row r="1348">
          <cell r="B1348">
            <v>2845</v>
          </cell>
          <cell r="C1348">
            <v>1990</v>
          </cell>
          <cell r="D1348">
            <v>3</v>
          </cell>
          <cell r="E1348">
            <v>3</v>
          </cell>
          <cell r="F1348">
            <v>2568</v>
          </cell>
          <cell r="G1348">
            <v>800031296166</v>
          </cell>
          <cell r="H1348" t="str">
            <v>นางสาว</v>
          </cell>
          <cell r="I1348" t="str">
            <v xml:space="preserve">ศิณีพร </v>
          </cell>
          <cell r="J1348" t="str">
            <v>มาแจ่ม</v>
          </cell>
          <cell r="K1348" t="str">
            <v>3-5014-00305-57-5</v>
          </cell>
          <cell r="L1348" t="str">
            <v>เชียงดาว</v>
          </cell>
          <cell r="M1348" t="str">
            <v xml:space="preserve">เชียงใหม่ 2 </v>
          </cell>
          <cell r="N1348">
            <v>8</v>
          </cell>
          <cell r="O1348" t="str">
            <v>สินเชื่อสวัสดิการ</v>
          </cell>
          <cell r="P1348" t="str">
            <v>1.บุคคลค้ำประกัน</v>
          </cell>
          <cell r="Q1348">
            <v>280906.44</v>
          </cell>
          <cell r="R1348">
            <v>339516.03</v>
          </cell>
          <cell r="S1348" t="str">
            <v>จังหวัดเชียงใหม่</v>
          </cell>
          <cell r="T1348" t="str">
            <v>ผบ2118</v>
          </cell>
          <cell r="U1348">
            <v>2559</v>
          </cell>
          <cell r="V1348" t="str">
            <v>ผบ2603</v>
          </cell>
          <cell r="W1348">
            <v>2559</v>
          </cell>
          <cell r="X1348"/>
          <cell r="Y1348"/>
          <cell r="Z1348"/>
          <cell r="AA1348">
            <v>7</v>
          </cell>
          <cell r="AB1348">
            <v>11</v>
          </cell>
          <cell r="AC1348">
            <v>2559</v>
          </cell>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คำสั่งสืบทรัพย์ 3/3/2568//รายงานผลสืบวันที่  21/4/2568</v>
          </cell>
          <cell r="BC1348"/>
          <cell r="BD1348"/>
          <cell r="BE1348"/>
          <cell r="BF1348"/>
          <cell r="BG1348"/>
          <cell r="BH1348"/>
          <cell r="BI1348"/>
          <cell r="BJ1348"/>
          <cell r="BK1348"/>
          <cell r="BL1348"/>
          <cell r="BM1348" t="str">
            <v/>
          </cell>
          <cell r="BN1348" t="str">
            <v/>
          </cell>
          <cell r="BO1348" t="str">
            <v/>
          </cell>
          <cell r="BP1348" t="str">
            <v/>
          </cell>
          <cell r="BQ1348" t="str">
            <v/>
          </cell>
          <cell r="BR1348" t="str">
            <v/>
          </cell>
          <cell r="BS1348" t="str">
            <v/>
          </cell>
          <cell r="BT1348" t="str">
            <v>นางสาวศิณีพร  มาแจ่ม</v>
          </cell>
          <cell r="BU1348">
            <v>0</v>
          </cell>
          <cell r="BV1348" t="str">
            <v>1.นางสาวศิณีพร  มาแจ่ม
2.นายบุญมา  จี๋คำ
3.นางสายชล  คำเผือก
4.นายจำลอง  ขันลา</v>
          </cell>
          <cell r="BW1348" t="str">
            <v>จำเลยที่ 1
จำเลยที่ 2
คู่สมรสจำเลยที่ 2
จำเลยที่ 3</v>
          </cell>
          <cell r="BX1348" t="str">
            <v xml:space="preserve">3-5014-00305-67-5
3-5004-00103-49-4
3-5006-00046-81-8
3-5004-00421-24-1
</v>
          </cell>
          <cell r="BY1348"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8" t="str">
            <v>พบทรัพย์</v>
          </cell>
          <cell r="CA1348"/>
          <cell r="CB1348">
            <v>4</v>
          </cell>
          <cell r="CC1348" t="str">
            <v>นุสบา</v>
          </cell>
          <cell r="CD1348"/>
          <cell r="CE1348"/>
          <cell r="CF1348"/>
          <cell r="CG1348"/>
          <cell r="CH1348"/>
          <cell r="CI1348"/>
          <cell r="CJ1348"/>
          <cell r="CK1348"/>
          <cell r="CL1348"/>
          <cell r="CM1348"/>
          <cell r="CN1348"/>
          <cell r="CO1348"/>
          <cell r="CP1348"/>
          <cell r="CQ1348"/>
          <cell r="CR1348"/>
          <cell r="CS1348"/>
          <cell r="CT1348"/>
          <cell r="CU1348"/>
          <cell r="CV1348"/>
          <cell r="CW1348"/>
        </row>
        <row r="1349">
          <cell r="B1349">
            <v>2846</v>
          </cell>
          <cell r="C1349">
            <v>1991</v>
          </cell>
          <cell r="D1349">
            <v>5</v>
          </cell>
          <cell r="E1349">
            <v>3</v>
          </cell>
          <cell r="F1349">
            <v>2568</v>
          </cell>
          <cell r="G1349">
            <v>863083516378</v>
          </cell>
          <cell r="H1349" t="str">
            <v>นาง</v>
          </cell>
          <cell r="I1349" t="str">
            <v xml:space="preserve">กานต์พิชชา   </v>
          </cell>
          <cell r="J1349" t="str">
            <v>นาคเสน</v>
          </cell>
          <cell r="K1349" t="str">
            <v>3-5099-01477-54-9</v>
          </cell>
          <cell r="L1349" t="str">
            <v>มหาวิทยาลัยเชียงใหม่</v>
          </cell>
          <cell r="M1349" t="str">
            <v>เชียงใหม่ 2</v>
          </cell>
          <cell r="N1349">
            <v>8</v>
          </cell>
          <cell r="O1349" t="str">
            <v>สินเชื่อไทรทอง</v>
          </cell>
          <cell r="P1349" t="str">
            <v>4.ไม่มีหลักประกัน</v>
          </cell>
          <cell r="Q1349">
            <v>62437.73</v>
          </cell>
          <cell r="R1349">
            <v>6496.5</v>
          </cell>
          <cell r="S1349" t="str">
            <v>แขวงเชียงใหม่</v>
          </cell>
          <cell r="T1349" t="str">
            <v>ผบE10351</v>
          </cell>
          <cell r="U1349">
            <v>2567</v>
          </cell>
          <cell r="V1349" t="str">
            <v>ผบE548</v>
          </cell>
          <cell r="W1349">
            <v>2568</v>
          </cell>
          <cell r="X1349">
            <v>20</v>
          </cell>
          <cell r="Y1349">
            <v>1</v>
          </cell>
          <cell r="Z1349">
            <v>2568</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คำสั่งสืบทรัพย์ 5/3/2568 ยกเลิกการสืบทรัพย์เนื่องจากมีมูลหนี้ต่ำกว่า 100,000 บาท 2/4/2568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นางกานต์พิชชา    นาคเสน</v>
          </cell>
          <cell r="BU1349">
            <v>883267010388</v>
          </cell>
          <cell r="BV1349"/>
          <cell r="BW1349"/>
          <cell r="BX1349"/>
          <cell r="BY1349"/>
          <cell r="BZ1349"/>
          <cell r="CA1349"/>
          <cell r="CB1349"/>
          <cell r="CC1349"/>
          <cell r="CD1349"/>
          <cell r="CE1349"/>
          <cell r="CF1349"/>
          <cell r="CG1349"/>
          <cell r="CH1349"/>
          <cell r="CI1349"/>
          <cell r="CJ1349"/>
          <cell r="CK1349"/>
          <cell r="CL1349"/>
          <cell r="CM1349"/>
          <cell r="CN1349"/>
          <cell r="CO1349"/>
          <cell r="CP1349"/>
          <cell r="CQ1349"/>
          <cell r="CR1349"/>
          <cell r="CS1349"/>
          <cell r="CT1349"/>
          <cell r="CU1349"/>
          <cell r="CV1349"/>
          <cell r="CW1349"/>
        </row>
        <row r="1350">
          <cell r="B1350">
            <v>2849</v>
          </cell>
          <cell r="C1350">
            <v>1994</v>
          </cell>
          <cell r="D1350">
            <v>13</v>
          </cell>
          <cell r="E1350">
            <v>3</v>
          </cell>
          <cell r="F1350">
            <v>2568</v>
          </cell>
          <cell r="G1350">
            <v>800057409099</v>
          </cell>
          <cell r="H1350" t="str">
            <v>นาง</v>
          </cell>
          <cell r="I1350" t="str">
            <v>จันทรา</v>
          </cell>
          <cell r="J1350" t="str">
            <v>คงรำคาญ</v>
          </cell>
          <cell r="K1350" t="str">
            <v>3 5006 00575 67 5</v>
          </cell>
          <cell r="L1350" t="str">
            <v>แม่แตง</v>
          </cell>
          <cell r="M1350" t="str">
            <v>เชียงใหม่ 2</v>
          </cell>
          <cell r="N1350">
            <v>8</v>
          </cell>
          <cell r="O1350" t="str">
            <v>สินเชื่อธนาคารประชาชน</v>
          </cell>
          <cell r="P1350" t="str">
            <v>1.บุคคลค้ำประกัน</v>
          </cell>
          <cell r="Q1350">
            <v>81379.740000000005</v>
          </cell>
          <cell r="R1350">
            <v>15791.12</v>
          </cell>
          <cell r="S1350" t="str">
            <v>แขวงเชียงใหม่</v>
          </cell>
          <cell r="T1350" t="str">
            <v>ผบ4722</v>
          </cell>
          <cell r="U1350">
            <v>2562</v>
          </cell>
          <cell r="V1350" t="str">
            <v>ผบ5440</v>
          </cell>
          <cell r="W1350">
            <v>2562</v>
          </cell>
          <cell r="X1350"/>
          <cell r="Y1350"/>
          <cell r="Z1350"/>
          <cell r="AA1350">
            <v>23</v>
          </cell>
          <cell r="AB1350">
            <v>6</v>
          </cell>
          <cell r="AC1350">
            <v>2562</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นางจันทรา คงรำคาญ</v>
          </cell>
          <cell r="BU1350">
            <v>883162010639</v>
          </cell>
          <cell r="BV1350" t="str">
            <v>1.นางจันทนา ดงรำคาญ
2.นายประสิทธิ์ ดงรำคาญ
3.นางนภาพร พันธุ์
4.นางชิว แซ่โค้ว</v>
          </cell>
          <cell r="BW1350" t="str">
            <v>จำเลยที่ 1
คู่สมรสจำเลยที่ 1
จำเลยที่ 2
จำเลยที่ 3</v>
          </cell>
          <cell r="BX1350" t="str">
            <v>3-5006-00575-67-5
3-5006-00576-50-7
3-5014-00148-50-2
3-5006-00411-48-6</v>
          </cell>
          <cell r="BY1350"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50" t="str">
            <v>พบ</v>
          </cell>
          <cell r="CA1350"/>
          <cell r="CB1350"/>
          <cell r="CC1350" t="str">
            <v>ปฏิยุทธ์</v>
          </cell>
          <cell r="CD1350"/>
          <cell r="CE1350"/>
          <cell r="CF1350"/>
          <cell r="CG1350"/>
          <cell r="CH1350"/>
          <cell r="CI1350"/>
          <cell r="CJ1350"/>
          <cell r="CK1350"/>
          <cell r="CL1350"/>
          <cell r="CM1350"/>
          <cell r="CN1350"/>
          <cell r="CO1350"/>
          <cell r="CP1350"/>
          <cell r="CQ1350"/>
          <cell r="CR1350"/>
          <cell r="CS1350"/>
          <cell r="CT1350"/>
          <cell r="CU1350"/>
          <cell r="CV1350"/>
          <cell r="CW1350"/>
        </row>
        <row r="1351">
          <cell r="B1351">
            <v>2850</v>
          </cell>
          <cell r="C1351">
            <v>1995</v>
          </cell>
          <cell r="D1351">
            <v>13</v>
          </cell>
          <cell r="E1351">
            <v>3</v>
          </cell>
          <cell r="F1351">
            <v>2568</v>
          </cell>
          <cell r="G1351">
            <v>800045484980</v>
          </cell>
          <cell r="H1351" t="str">
            <v>นางสาว</v>
          </cell>
          <cell r="I1351" t="str">
            <v xml:space="preserve">ธัญวรัตน์ </v>
          </cell>
          <cell r="J1351" t="str">
            <v>อ้วนใจยะ</v>
          </cell>
          <cell r="K1351">
            <v>3500901049786</v>
          </cell>
          <cell r="L1351" t="str">
            <v>แม่แตง</v>
          </cell>
          <cell r="M1351" t="str">
            <v>เชียงใหม่ 2</v>
          </cell>
          <cell r="N1351">
            <v>8</v>
          </cell>
          <cell r="O1351" t="str">
            <v>สินเชื่อธนาคารประชาชน</v>
          </cell>
          <cell r="P1351" t="str">
            <v>1.บุคคลค้ำประกัน</v>
          </cell>
          <cell r="Q1351">
            <v>79863.25</v>
          </cell>
          <cell r="R1351">
            <v>47238.02</v>
          </cell>
          <cell r="S1351" t="str">
            <v>แขวงเชียงใหม่</v>
          </cell>
          <cell r="T1351" t="str">
            <v>ผบ4714</v>
          </cell>
          <cell r="U1351">
            <v>2562</v>
          </cell>
          <cell r="V1351" t="str">
            <v>ผบ5437</v>
          </cell>
          <cell r="W1351">
            <v>2562</v>
          </cell>
          <cell r="X1351">
            <v>23</v>
          </cell>
          <cell r="Y1351">
            <v>6</v>
          </cell>
          <cell r="Z1351">
            <v>2562</v>
          </cell>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นางสาวธัญวรัตน์  อ้วนใจยะ</v>
          </cell>
          <cell r="BU1351">
            <v>883162010630</v>
          </cell>
          <cell r="BV1351" t="str">
            <v>1.นางสาวธัญรัตน์ อ้วนใจยะ
2.นายศิวพงษ์ แสนโภชน์
3.นายวัชระ สมพันธ์
4.นางสาววิภาพร จัดของ</v>
          </cell>
          <cell r="BW1351" t="str">
            <v>จำเลยที่ 1
คู่สมรสจำเลยที่ 1
จำเลยที่ 2
คู่สมรสจำเลยที่ 2</v>
          </cell>
          <cell r="BX1351" t="str">
            <v>3-5009-01049-78-6
3-4104-00811-01-5
1-5010-00056-37-0
1-5404-00055-82-5</v>
          </cell>
          <cell r="BY1351"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51" t="str">
            <v>พบ</v>
          </cell>
          <cell r="CA1351"/>
          <cell r="CB1351"/>
          <cell r="CC1351" t="str">
            <v>ปฏิยุทธ์</v>
          </cell>
          <cell r="CD1351"/>
          <cell r="CE1351"/>
          <cell r="CF1351"/>
          <cell r="CG1351"/>
          <cell r="CH1351"/>
          <cell r="CI1351"/>
          <cell r="CJ1351"/>
          <cell r="CK1351"/>
          <cell r="CL1351"/>
          <cell r="CM1351"/>
          <cell r="CN1351"/>
          <cell r="CO1351"/>
          <cell r="CP1351"/>
          <cell r="CQ1351"/>
          <cell r="CR1351"/>
          <cell r="CS1351"/>
          <cell r="CT1351"/>
          <cell r="CU1351"/>
          <cell r="CV1351"/>
          <cell r="CW1351"/>
        </row>
        <row r="1352">
          <cell r="B1352">
            <v>2851</v>
          </cell>
          <cell r="C1352">
            <v>1996</v>
          </cell>
          <cell r="D1352">
            <v>13</v>
          </cell>
          <cell r="E1352">
            <v>3</v>
          </cell>
          <cell r="F1352">
            <v>2568</v>
          </cell>
          <cell r="G1352">
            <v>800031207932</v>
          </cell>
          <cell r="H1352" t="str">
            <v>นางสาว</v>
          </cell>
          <cell r="I1352" t="str">
            <v>ชนัญชิดา</v>
          </cell>
          <cell r="J1352" t="str">
            <v>ทานุ</v>
          </cell>
          <cell r="K1352">
            <v>1521000057279</v>
          </cell>
          <cell r="L1352" t="str">
            <v>แม่แตง</v>
          </cell>
          <cell r="M1352" t="str">
            <v>เชียงใหม่ 2</v>
          </cell>
          <cell r="N1352">
            <v>8</v>
          </cell>
          <cell r="O1352" t="str">
            <v>สินเชื่อธนาคารประชาชน</v>
          </cell>
          <cell r="P1352" t="str">
            <v>1.บุคคลค้ำประกัน</v>
          </cell>
          <cell r="Q1352">
            <v>166438.24</v>
          </cell>
          <cell r="R1352">
            <v>19042.89</v>
          </cell>
          <cell r="S1352" t="str">
            <v>แขวงลำปาง</v>
          </cell>
          <cell r="T1352" t="str">
            <v>ผบ2268</v>
          </cell>
          <cell r="U1352">
            <v>2558</v>
          </cell>
          <cell r="V1352" t="str">
            <v>ผบ4393</v>
          </cell>
          <cell r="W1352">
            <v>2558</v>
          </cell>
          <cell r="X1352"/>
          <cell r="Y1352"/>
          <cell r="Z1352"/>
          <cell r="AA1352">
            <v>8</v>
          </cell>
          <cell r="AB1352">
            <v>9</v>
          </cell>
          <cell r="AC1352">
            <v>2558</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คำสั่งสืบทรัพย์ 10/3/2568 // รายงานผลสืบทรัพย์วันที่ 24/4/2568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นางสาวชนัญชิดา ทานุ</v>
          </cell>
          <cell r="BU1352">
            <v>823857010827</v>
          </cell>
          <cell r="BV1352" t="str">
            <v>1.นางสาวชนัญชิดา ทานุ
2.นายสงกรานต์ ถาบัวคำ
3.นางสาวชัญญาพันธ์ ก้อนนาค
4.นายไพศาล ก้อนนาค</v>
          </cell>
          <cell r="BW1352" t="str">
            <v>จำเลยที่ 1
คู่สมรสจำเลยที่ 1
จำเลยที่ 2
คู่สมรสจำเลยที่ 2</v>
          </cell>
          <cell r="BX1352" t="str">
            <v>1-5210-00057-27-9
1-5099-00352-84-3
3-5099-00388-36-4
3-5001-00168-17-5</v>
          </cell>
          <cell r="BY1352"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2" t="str">
            <v>พบ</v>
          </cell>
          <cell r="CA1352"/>
          <cell r="CB1352"/>
          <cell r="CC1352" t="str">
            <v>ปฏิยุทธ์</v>
          </cell>
          <cell r="CD1352"/>
          <cell r="CE1352"/>
          <cell r="CF1352"/>
          <cell r="CG1352"/>
          <cell r="CH1352"/>
          <cell r="CI1352"/>
          <cell r="CJ1352"/>
          <cell r="CK1352"/>
          <cell r="CL1352"/>
          <cell r="CM1352"/>
          <cell r="CN1352"/>
          <cell r="CO1352"/>
          <cell r="CP1352"/>
          <cell r="CQ1352"/>
          <cell r="CR1352"/>
          <cell r="CS1352"/>
          <cell r="CT1352"/>
          <cell r="CU1352"/>
          <cell r="CV1352"/>
          <cell r="CW1352"/>
        </row>
        <row r="1353">
          <cell r="B1353">
            <v>2852</v>
          </cell>
          <cell r="C1353">
            <v>1997</v>
          </cell>
          <cell r="D1353">
            <v>13</v>
          </cell>
          <cell r="E1353">
            <v>3</v>
          </cell>
          <cell r="F1353">
            <v>2568</v>
          </cell>
          <cell r="G1353">
            <v>800065618137</v>
          </cell>
          <cell r="H1353" t="str">
            <v>นางสาว</v>
          </cell>
          <cell r="I1353" t="str">
            <v>อัมพิกา</v>
          </cell>
          <cell r="J1353" t="str">
            <v>อ้ายหลาน</v>
          </cell>
          <cell r="K1353">
            <v>1219900401260</v>
          </cell>
          <cell r="L1353" t="str">
            <v>มีโชดพลาซ่า</v>
          </cell>
          <cell r="M1353" t="str">
            <v>เชียงใหม่ 2</v>
          </cell>
          <cell r="N1353">
            <v>8</v>
          </cell>
          <cell r="O1353" t="str">
            <v>สินเชื่อธนาคารประชาชน</v>
          </cell>
          <cell r="P1353" t="str">
            <v>1.บุคคลค้ำประกัน</v>
          </cell>
          <cell r="Q1353">
            <v>85362.43</v>
          </cell>
          <cell r="R1353">
            <v>15467.19</v>
          </cell>
          <cell r="S1353" t="str">
            <v>แขวงเชียงใหม่</v>
          </cell>
          <cell r="T1353" t="str">
            <v>ผบ1330</v>
          </cell>
          <cell r="U1353">
            <v>2563</v>
          </cell>
          <cell r="V1353" t="str">
            <v>ผบ4345</v>
          </cell>
          <cell r="W1353">
            <v>2563</v>
          </cell>
          <cell r="X1353"/>
          <cell r="Y1353"/>
          <cell r="Z1353"/>
          <cell r="AA1353">
            <v>2</v>
          </cell>
          <cell r="AB1353">
            <v>6</v>
          </cell>
          <cell r="AC1353">
            <v>2563</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นางสาวอัมพิกา อ้ายหลาน</v>
          </cell>
          <cell r="BU1353">
            <v>883262012642</v>
          </cell>
          <cell r="BV1353" t="str">
            <v>1.นางสาวอัมพอกา อ้ายหลาน
2.นายเฉลิมพล ชัยลังกา
3.นางพิมพิมล ศรีฉลวย
4.นายวิชัย ศรีฉลวย
5.นางสิริญา สิงหเสนี</v>
          </cell>
          <cell r="BW1353" t="str">
            <v xml:space="preserve">จำเลยที่ 1
คู่สมรสจำเลยที่ 1
จำเลยที่ 2
คู่สมรสจำเลยที่ 2
จำเลยที่ 3
</v>
          </cell>
          <cell r="BX1353" t="str">
            <v>1-2199-00401-26-0
1-5007-00138-59-9
3-5099-00553-69-1
3-3404-00788-63-4
3-5002-00599-50-0</v>
          </cell>
          <cell r="BY1353"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3" t="str">
            <v>พบ</v>
          </cell>
          <cell r="CA1353"/>
          <cell r="CB1353"/>
          <cell r="CC1353" t="str">
            <v>ปฏิยุทธ์</v>
          </cell>
          <cell r="CD1353"/>
          <cell r="CE1353"/>
          <cell r="CF1353"/>
          <cell r="CG1353"/>
          <cell r="CH1353"/>
          <cell r="CI1353"/>
          <cell r="CJ1353"/>
          <cell r="CK1353"/>
          <cell r="CL1353"/>
          <cell r="CM1353"/>
          <cell r="CN1353"/>
          <cell r="CO1353"/>
          <cell r="CP1353"/>
          <cell r="CQ1353"/>
          <cell r="CR1353"/>
          <cell r="CS1353"/>
          <cell r="CT1353"/>
          <cell r="CU1353"/>
          <cell r="CV1353"/>
          <cell r="CW1353"/>
        </row>
        <row r="1354">
          <cell r="B1354">
            <v>2853</v>
          </cell>
          <cell r="C1354">
            <v>1998</v>
          </cell>
          <cell r="D1354">
            <v>13</v>
          </cell>
          <cell r="E1354">
            <v>3</v>
          </cell>
          <cell r="F1354">
            <v>2568</v>
          </cell>
          <cell r="G1354">
            <v>800085297854</v>
          </cell>
          <cell r="H1354" t="str">
            <v>นาย</v>
          </cell>
          <cell r="I1354" t="str">
            <v>ธนุวัต</v>
          </cell>
          <cell r="J1354" t="str">
            <v>งามลำใย</v>
          </cell>
          <cell r="K1354">
            <v>3509900933117</v>
          </cell>
          <cell r="L1354" t="str">
            <v>มีโชดพลาซ่า</v>
          </cell>
          <cell r="M1354" t="str">
            <v>เชียงใหม่ 2</v>
          </cell>
          <cell r="N1354">
            <v>8</v>
          </cell>
          <cell r="O1354" t="str">
            <v>สินเชื่อ PSA 2</v>
          </cell>
          <cell r="P1354" t="str">
            <v>1.บุคคลค้ำประกัน</v>
          </cell>
          <cell r="Q1354">
            <v>36656</v>
          </cell>
          <cell r="R1354">
            <v>41092.239999999998</v>
          </cell>
          <cell r="S1354" t="str">
            <v>แขวงเชียงใหม่</v>
          </cell>
          <cell r="T1354" t="str">
            <v>ผบ6444</v>
          </cell>
          <cell r="U1354">
            <v>2563</v>
          </cell>
          <cell r="V1354" t="str">
            <v>ผบ102</v>
          </cell>
          <cell r="W1354">
            <v>2564</v>
          </cell>
          <cell r="X1354">
            <v>8</v>
          </cell>
          <cell r="Y1354">
            <v>3</v>
          </cell>
          <cell r="Z1354">
            <v>2564</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t="str">
            <v>คำสั่งสืบทรัพย์ 10/3/2568 ยกเลิกการสืบทรัพย์เนื่องจากมีมูลหนี้ต่ำกว่า 100,000 บาท 2/4/2568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นายธนุวัต งามลำใย</v>
          </cell>
          <cell r="BU1354">
            <v>883263011955</v>
          </cell>
          <cell r="BV1354" t="str">
            <v>นางสาวชัญญาพันธ์ ก้อนนาค</v>
          </cell>
          <cell r="BW1354"/>
          <cell r="BX1354"/>
          <cell r="BY1354"/>
          <cell r="BZ1354"/>
          <cell r="CA1354"/>
          <cell r="CB1354"/>
          <cell r="CC1354"/>
          <cell r="CD1354"/>
          <cell r="CE1354"/>
          <cell r="CF1354"/>
          <cell r="CG1354"/>
          <cell r="CH1354"/>
          <cell r="CI1354"/>
          <cell r="CJ1354"/>
          <cell r="CK1354"/>
          <cell r="CL1354"/>
          <cell r="CM1354"/>
          <cell r="CN1354"/>
          <cell r="CO1354"/>
          <cell r="CP1354"/>
          <cell r="CQ1354"/>
          <cell r="CR1354"/>
          <cell r="CS1354"/>
          <cell r="CT1354"/>
          <cell r="CU1354"/>
          <cell r="CV1354"/>
          <cell r="CW1354"/>
        </row>
        <row r="1355">
          <cell r="B1355">
            <v>2854</v>
          </cell>
          <cell r="C1355">
            <v>1999</v>
          </cell>
          <cell r="D1355">
            <v>13</v>
          </cell>
          <cell r="E1355">
            <v>3</v>
          </cell>
          <cell r="F1355">
            <v>2568</v>
          </cell>
          <cell r="G1355" t="str">
            <v>80048474681 , 800048474673</v>
          </cell>
          <cell r="H1355" t="str">
            <v>นาย</v>
          </cell>
          <cell r="I1355" t="str">
            <v>ธงชัย</v>
          </cell>
          <cell r="J1355" t="str">
            <v>มีชัย</v>
          </cell>
          <cell r="K1355">
            <v>3530700233679</v>
          </cell>
          <cell r="L1355" t="str">
            <v>เชียงดาว</v>
          </cell>
          <cell r="M1355" t="str">
            <v>เชียงใหม่ 2</v>
          </cell>
          <cell r="N1355">
            <v>8</v>
          </cell>
          <cell r="O1355" t="str">
            <v>ไทรทอง , เคหะ</v>
          </cell>
          <cell r="P1355" t="str">
            <v>2.หลักทรัพย์ค้ำประกัน</v>
          </cell>
          <cell r="Q1355">
            <v>1620000</v>
          </cell>
          <cell r="R1355">
            <v>290369.03000000003</v>
          </cell>
          <cell r="S1355" t="str">
            <v>จังหวัดเชียงใหม่</v>
          </cell>
          <cell r="T1355" t="str">
            <v>ผบ1088</v>
          </cell>
          <cell r="U1355">
            <v>2559</v>
          </cell>
          <cell r="V1355" t="str">
            <v>ผบ2194</v>
          </cell>
          <cell r="W1355">
            <v>2559</v>
          </cell>
          <cell r="X1355"/>
          <cell r="Y1355"/>
          <cell r="Z1355"/>
          <cell r="AA1355">
            <v>21</v>
          </cell>
          <cell r="AB1355">
            <v>9</v>
          </cell>
          <cell r="AC1355">
            <v>2559</v>
          </cell>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t="str">
            <v>คำสั่งสืบทรัพย์ 10/3/2568 // รายงานผลสืบทรัพย์วันที่ 24/4/2568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นายธงชัย มีชัย</v>
          </cell>
          <cell r="BU1355">
            <v>823858010444</v>
          </cell>
          <cell r="BV1355" t="str">
            <v>นายไพศาล ก้อนนาค</v>
          </cell>
          <cell r="BW1355" t="str">
            <v>จำเลยที่ 1</v>
          </cell>
          <cell r="BX1355" t="str">
            <v>3-5307-00233-67-9</v>
          </cell>
          <cell r="BY1355" t="str">
            <v xml:space="preserve">-ไม่พบว่ามีกรรมสิทธิ์ในที่ดิน อ.เชียงดาว จ.เชียงใหม่ 
'-ไม่พบว่ามีกรรมสิทธิ์ในที่ดิน อ.หางดง จ.เชียงใหม่ </v>
          </cell>
          <cell r="BZ1355" t="str">
            <v>ไม่พบ</v>
          </cell>
          <cell r="CA1355"/>
          <cell r="CB1355"/>
          <cell r="CC1355" t="str">
            <v>ปฏิยุทธ์</v>
          </cell>
          <cell r="CD1355"/>
          <cell r="CE1355"/>
          <cell r="CF1355"/>
          <cell r="CG1355"/>
          <cell r="CH1355"/>
          <cell r="CI1355"/>
          <cell r="CJ1355"/>
          <cell r="CK1355"/>
          <cell r="CL1355"/>
          <cell r="CM1355"/>
          <cell r="CN1355"/>
          <cell r="CO1355"/>
          <cell r="CP1355"/>
          <cell r="CQ1355"/>
          <cell r="CR1355"/>
          <cell r="CS1355"/>
          <cell r="CT1355"/>
          <cell r="CU1355"/>
          <cell r="CV1355"/>
          <cell r="CW1355"/>
        </row>
        <row r="1356">
          <cell r="B1356">
            <v>2855</v>
          </cell>
          <cell r="C1356">
            <v>2000</v>
          </cell>
          <cell r="D1356">
            <v>13</v>
          </cell>
          <cell r="E1356">
            <v>3</v>
          </cell>
          <cell r="F1356">
            <v>2568</v>
          </cell>
          <cell r="G1356">
            <v>800036624693</v>
          </cell>
          <cell r="H1356" t="str">
            <v>นาย</v>
          </cell>
          <cell r="I1356" t="str">
            <v xml:space="preserve">ณัฐวุฒิ </v>
          </cell>
          <cell r="J1356" t="str">
            <v>พรมมา</v>
          </cell>
          <cell r="K1356">
            <v>1509900966680</v>
          </cell>
          <cell r="L1356" t="str">
            <v>สันทราย</v>
          </cell>
          <cell r="M1356" t="str">
            <v>เชียงใหม่ 2</v>
          </cell>
          <cell r="N1356">
            <v>8</v>
          </cell>
          <cell r="O1356" t="str">
            <v>สินเชื่อเคหะ</v>
          </cell>
          <cell r="P1356" t="str">
            <v>2.หลักทรัพย์ค้ำประกัน</v>
          </cell>
          <cell r="Q1356">
            <v>677865.07</v>
          </cell>
          <cell r="R1356">
            <v>484125.66</v>
          </cell>
          <cell r="S1356" t="str">
            <v>จังหวัดเชียงราย</v>
          </cell>
          <cell r="T1356" t="str">
            <v>ผบE509</v>
          </cell>
          <cell r="U1356">
            <v>2564</v>
          </cell>
          <cell r="V1356" t="str">
            <v>ผบE28</v>
          </cell>
          <cell r="W1356">
            <v>2565</v>
          </cell>
          <cell r="X1356">
            <v>17</v>
          </cell>
          <cell r="Y1356">
            <v>1</v>
          </cell>
          <cell r="Z1356">
            <v>2565</v>
          </cell>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นายณัฐวุฒิ  พรมมา</v>
          </cell>
          <cell r="BU1356">
            <v>883264010061</v>
          </cell>
          <cell r="BV1356" t="str">
            <v>1.นายณัฐวุฒิ พรมมา
2.นายสถาพร พรมมา
3.นางสาวสายสวาท พรมมา</v>
          </cell>
          <cell r="BW1356" t="str">
            <v>จำเลยที่ 1
จำเลยที่ 2
คู่สมรสจำเลยที่ 2</v>
          </cell>
          <cell r="BX1356" t="str">
            <v>1-5099-00966-68-0
3-5711-00512-68-3
3-5701-01019-55-6</v>
          </cell>
          <cell r="BY1356"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6" t="str">
            <v>ไม่พบ</v>
          </cell>
          <cell r="CA1356"/>
          <cell r="CB1356"/>
          <cell r="CC1356" t="str">
            <v>ปฏิยุทธ์</v>
          </cell>
          <cell r="CD1356"/>
          <cell r="CE1356"/>
          <cell r="CF1356"/>
          <cell r="CG1356"/>
          <cell r="CH1356"/>
          <cell r="CI1356"/>
          <cell r="CJ1356"/>
          <cell r="CK1356"/>
          <cell r="CL1356"/>
          <cell r="CM1356"/>
          <cell r="CN1356"/>
          <cell r="CO1356"/>
          <cell r="CP1356"/>
          <cell r="CQ1356"/>
          <cell r="CR1356"/>
          <cell r="CS1356"/>
          <cell r="CT1356"/>
          <cell r="CU1356"/>
          <cell r="CV1356"/>
          <cell r="CW1356"/>
        </row>
        <row r="1357">
          <cell r="B1357">
            <v>2856</v>
          </cell>
          <cell r="C1357">
            <v>2001</v>
          </cell>
          <cell r="D1357">
            <v>13</v>
          </cell>
          <cell r="E1357">
            <v>3</v>
          </cell>
          <cell r="F1357">
            <v>2568</v>
          </cell>
          <cell r="G1357">
            <v>800042768120</v>
          </cell>
          <cell r="H1357" t="str">
            <v>นาย</v>
          </cell>
          <cell r="I1357" t="str">
            <v>พงษ์พันธ์ หรือสุกฤษ</v>
          </cell>
          <cell r="J1357" t="str">
            <v>บุญเป็ง</v>
          </cell>
          <cell r="K1357">
            <v>3501400393574</v>
          </cell>
          <cell r="L1357" t="str">
            <v>สันทราย</v>
          </cell>
          <cell r="M1357" t="str">
            <v>เชียงใหม่ 2</v>
          </cell>
          <cell r="N1357">
            <v>8</v>
          </cell>
          <cell r="O1357" t="str">
            <v>สินเชื่อธนาคารประชาชน</v>
          </cell>
          <cell r="P1357" t="str">
            <v>1.บุคคลค้ำประกัน</v>
          </cell>
          <cell r="Q1357">
            <v>48323</v>
          </cell>
          <cell r="R1357">
            <v>63071.89</v>
          </cell>
          <cell r="S1357" t="str">
            <v>แขวงเชียงใหม่</v>
          </cell>
          <cell r="T1357" t="str">
            <v>ผบ4144</v>
          </cell>
          <cell r="U1357">
            <v>2562</v>
          </cell>
          <cell r="V1357" t="str">
            <v>ผบ417</v>
          </cell>
          <cell r="W1357">
            <v>2564</v>
          </cell>
          <cell r="X1357"/>
          <cell r="Y1357"/>
          <cell r="Z1357"/>
          <cell r="AA1357">
            <v>2</v>
          </cell>
          <cell r="AB1357">
            <v>6</v>
          </cell>
          <cell r="AC1357">
            <v>2562</v>
          </cell>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t="str">
            <v>คำสั่งสืบทรัพย์ 10/3/2568 ยกเลิกการสืบทรัพย์เนื่องจากมีมูลหนี้ต่ำกว่า 100,000 บาท 2/4/2568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นายพงษ์พันธ์ หรือสุกฤษ บุญเป็ง</v>
          </cell>
          <cell r="BU1357">
            <v>883262011045</v>
          </cell>
          <cell r="BV1357"/>
          <cell r="BW1357"/>
          <cell r="BX1357" t="str">
            <v>3-5711-00512-68-3</v>
          </cell>
          <cell r="BY1357"/>
          <cell r="BZ1357"/>
          <cell r="CA1357"/>
          <cell r="CB1357"/>
          <cell r="CC1357"/>
          <cell r="CD1357"/>
          <cell r="CE1357"/>
          <cell r="CF1357"/>
          <cell r="CG1357"/>
          <cell r="CH1357"/>
          <cell r="CI1357"/>
          <cell r="CJ1357"/>
          <cell r="CK1357"/>
          <cell r="CL1357"/>
          <cell r="CM1357"/>
          <cell r="CN1357"/>
          <cell r="CO1357"/>
          <cell r="CP1357"/>
          <cell r="CQ1357"/>
          <cell r="CR1357"/>
          <cell r="CS1357"/>
          <cell r="CT1357"/>
          <cell r="CU1357"/>
          <cell r="CV1357"/>
          <cell r="CW1357"/>
        </row>
        <row r="1358">
          <cell r="B1358">
            <v>2857</v>
          </cell>
          <cell r="C1358">
            <v>2002</v>
          </cell>
          <cell r="D1358">
            <v>13</v>
          </cell>
          <cell r="E1358">
            <v>3</v>
          </cell>
          <cell r="F1358">
            <v>2568</v>
          </cell>
          <cell r="G1358">
            <v>803052008189</v>
          </cell>
          <cell r="H1358" t="str">
            <v>ดาบตำรวจ</v>
          </cell>
          <cell r="I1358" t="str">
            <v>อุดม</v>
          </cell>
          <cell r="J1358" t="str">
            <v>จันทร์กาวี</v>
          </cell>
          <cell r="K1358">
            <v>3580400034824</v>
          </cell>
          <cell r="L1358" t="str">
            <v>มหาวิทยาลัยเชียงใหม่</v>
          </cell>
          <cell r="M1358" t="str">
            <v>เชียงใหม่ 2</v>
          </cell>
          <cell r="N1358">
            <v>8</v>
          </cell>
          <cell r="O1358" t="str">
            <v>สินเชื่อสวัสดิการ</v>
          </cell>
          <cell r="P1358" t="str">
            <v>1.บุคคลค้ำประกัน</v>
          </cell>
          <cell r="Q1358">
            <v>219268.28</v>
          </cell>
          <cell r="R1358">
            <v>19331.099999999999</v>
          </cell>
          <cell r="S1358" t="str">
            <v>แขวงเชียงใหม่</v>
          </cell>
          <cell r="T1358" t="str">
            <v>ผบ3510</v>
          </cell>
          <cell r="U1358">
            <v>2562</v>
          </cell>
          <cell r="V1358" t="str">
            <v>ผบ4926</v>
          </cell>
          <cell r="W1358">
            <v>2562</v>
          </cell>
          <cell r="X1358"/>
          <cell r="Y1358"/>
          <cell r="Z1358"/>
          <cell r="AA1358">
            <v>15</v>
          </cell>
          <cell r="AB1358">
            <v>6</v>
          </cell>
          <cell r="AC1358">
            <v>2562</v>
          </cell>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t="str">
            <v>คำสั่งสืบทรัพย์ 10/3/2568 // รายงานผลสืบทรัพย์วันที่ 24/4/2568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ดาบตำรวจอุดม จันทร์กาวี</v>
          </cell>
          <cell r="BU1358">
            <v>883262011104</v>
          </cell>
          <cell r="BV1358" t="str">
            <v>1.ดาบตำรวจอุดม จันทร์กาวี
2.นางรินธิดา ใจคำฟู</v>
          </cell>
          <cell r="BW1358" t="str">
            <v>จำเลยที่ 1
คู่สมรสจำเลยที่ 1</v>
          </cell>
          <cell r="BX1358" t="str">
            <v>3-5005-00022-22-4
3-5204-00051-30-3</v>
          </cell>
          <cell r="BY1358"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8" t="str">
            <v>พบ</v>
          </cell>
          <cell r="CA1358"/>
          <cell r="CB1358"/>
          <cell r="CC1358" t="str">
            <v>ปฏิยุทธ์</v>
          </cell>
          <cell r="CD1358"/>
          <cell r="CE1358"/>
          <cell r="CF1358"/>
          <cell r="CG1358"/>
          <cell r="CH1358"/>
          <cell r="CI1358"/>
          <cell r="CJ1358"/>
          <cell r="CK1358"/>
          <cell r="CL1358"/>
          <cell r="CM1358"/>
          <cell r="CN1358"/>
          <cell r="CO1358"/>
          <cell r="CP1358"/>
          <cell r="CQ1358"/>
          <cell r="CR1358"/>
          <cell r="CS1358"/>
          <cell r="CT1358"/>
          <cell r="CU1358"/>
          <cell r="CV1358"/>
          <cell r="CW1358"/>
        </row>
        <row r="1359">
          <cell r="B1359">
            <v>2858</v>
          </cell>
          <cell r="C1359">
            <v>2003</v>
          </cell>
          <cell r="D1359">
            <v>13</v>
          </cell>
          <cell r="E1359">
            <v>3</v>
          </cell>
          <cell r="F1359">
            <v>2568</v>
          </cell>
          <cell r="G1359">
            <v>803053000334</v>
          </cell>
          <cell r="H1359" t="str">
            <v>นาย</v>
          </cell>
          <cell r="I1359" t="str">
            <v>พัฒนา</v>
          </cell>
          <cell r="J1359" t="str">
            <v>อ่อนในชาติ</v>
          </cell>
          <cell r="K1359">
            <v>3501300333634</v>
          </cell>
          <cell r="L1359" t="str">
            <v>มหาวิทยาลัยเชียงใหม่</v>
          </cell>
          <cell r="M1359" t="str">
            <v>เชียงใหม่ 2</v>
          </cell>
          <cell r="N1359">
            <v>8</v>
          </cell>
          <cell r="O1359" t="str">
            <v>สินเชื่อสวัสดิการ</v>
          </cell>
          <cell r="P1359" t="str">
            <v>1.บุคคลค้ำประกัน</v>
          </cell>
          <cell r="Q1359">
            <v>1286940.8600000001</v>
          </cell>
          <cell r="R1359">
            <v>1709138.76</v>
          </cell>
          <cell r="S1359" t="str">
            <v>จังหวัดสมุทรปราการ</v>
          </cell>
          <cell r="T1359" t="str">
            <v>ผบ3522</v>
          </cell>
          <cell r="U1359">
            <v>2559</v>
          </cell>
          <cell r="V1359" t="str">
            <v>ผบ308</v>
          </cell>
          <cell r="W1359">
            <v>2560</v>
          </cell>
          <cell r="X1359">
            <v>18</v>
          </cell>
          <cell r="Y1359">
            <v>2</v>
          </cell>
          <cell r="Z1359">
            <v>2560</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นายพัฒนา อ่อนในชาติ</v>
          </cell>
          <cell r="BU1359">
            <v>823658010471</v>
          </cell>
          <cell r="BV1359" t="str">
            <v>1.จ่าสิบตำรวจพัฒนา หรือนายกฤติณา อ่อนในชาติ
2.นางปุณญาณุช อ่อนในชาติ
3.นายเอกพงศ์ อนุชุน
4.นางดวงใจ อนุชุน</v>
          </cell>
          <cell r="BW1359" t="str">
            <v>จำเลยที่ 1
คุ่สมรสจำเลยที่ 1
จำเลยที่ 2
คู่สมรสจำเลยที่ 2</v>
          </cell>
          <cell r="BX1359" t="str">
            <v>3-5013-00333-63-4
1-3008-00126-71-3
3-5401-00989-55-1
3-5401-00175-83-0</v>
          </cell>
          <cell r="BY1359"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9" t="str">
            <v>ไม่พบ</v>
          </cell>
          <cell r="CA1359"/>
          <cell r="CB1359"/>
          <cell r="CC1359" t="str">
            <v>ปฏิยุทธ์</v>
          </cell>
          <cell r="CD1359"/>
          <cell r="CE1359"/>
          <cell r="CF1359"/>
          <cell r="CG1359"/>
          <cell r="CH1359"/>
          <cell r="CI1359"/>
          <cell r="CJ1359"/>
          <cell r="CK1359"/>
          <cell r="CL1359"/>
          <cell r="CM1359"/>
          <cell r="CN1359"/>
          <cell r="CO1359"/>
          <cell r="CP1359"/>
          <cell r="CQ1359"/>
          <cell r="CR1359"/>
          <cell r="CS1359"/>
          <cell r="CT1359"/>
          <cell r="CU1359"/>
          <cell r="CV1359"/>
          <cell r="CW1359"/>
        </row>
        <row r="1360">
          <cell r="B1360">
            <v>2859</v>
          </cell>
          <cell r="C1360">
            <v>2004</v>
          </cell>
          <cell r="D1360">
            <v>13</v>
          </cell>
          <cell r="E1360">
            <v>3</v>
          </cell>
          <cell r="F1360">
            <v>2568</v>
          </cell>
          <cell r="G1360">
            <v>800071034766</v>
          </cell>
          <cell r="H1360" t="str">
            <v>นางสาว</v>
          </cell>
          <cell r="I1360" t="str">
            <v>นีรญา</v>
          </cell>
          <cell r="J1360" t="str">
            <v>โถดี</v>
          </cell>
          <cell r="K1360">
            <v>1509900702763</v>
          </cell>
          <cell r="L1360" t="str">
            <v>มีโชค พลาซ่า</v>
          </cell>
          <cell r="M1360" t="str">
            <v>เชียงใหม่ 2</v>
          </cell>
          <cell r="N1360">
            <v>8</v>
          </cell>
          <cell r="O1360" t="str">
            <v>สินเชื่อธนาคารประชาชน</v>
          </cell>
          <cell r="P1360" t="str">
            <v>1.บุคคลค้ำประกัน</v>
          </cell>
          <cell r="Q1360"/>
          <cell r="R1360"/>
          <cell r="S1360" t="str">
            <v>แขวงเชียงใหม่</v>
          </cell>
          <cell r="T1360" t="str">
            <v>ผบE10349</v>
          </cell>
          <cell r="U1360">
            <v>2567</v>
          </cell>
          <cell r="V1360" t="str">
            <v>ผบE547</v>
          </cell>
          <cell r="W1360">
            <v>2568</v>
          </cell>
          <cell r="X1360">
            <v>20</v>
          </cell>
          <cell r="Y1360">
            <v>1</v>
          </cell>
          <cell r="Z1360">
            <v>2568</v>
          </cell>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t="str">
            <v>คำสั่งสืบทรัพย์ 10/3/2568 ยกเลิกการสืบทรัพย์เนื่องจากมีมูลหนี้ต่ำกว่า 100,000 บาท 2/4/2568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นางสาวนีรญา โถดี</v>
          </cell>
          <cell r="BU1360">
            <v>883267010393</v>
          </cell>
          <cell r="BV1360"/>
          <cell r="BW1360"/>
          <cell r="BX1360"/>
          <cell r="BY1360"/>
          <cell r="BZ1360"/>
          <cell r="CA1360"/>
          <cell r="CB1360"/>
          <cell r="CC1360"/>
          <cell r="CD1360"/>
          <cell r="CE1360"/>
          <cell r="CF1360"/>
          <cell r="CG1360"/>
          <cell r="CH1360"/>
          <cell r="CI1360"/>
          <cell r="CJ1360"/>
          <cell r="CK1360"/>
          <cell r="CL1360"/>
          <cell r="CM1360"/>
          <cell r="CN1360"/>
          <cell r="CO1360"/>
          <cell r="CP1360"/>
          <cell r="CQ1360"/>
          <cell r="CR1360"/>
          <cell r="CS1360"/>
          <cell r="CT1360"/>
          <cell r="CU1360"/>
          <cell r="CV1360"/>
          <cell r="CW1360"/>
        </row>
        <row r="1361">
          <cell r="B1361">
            <v>2860</v>
          </cell>
          <cell r="C1361">
            <v>2005</v>
          </cell>
          <cell r="D1361">
            <v>13</v>
          </cell>
          <cell r="E1361">
            <v>3</v>
          </cell>
          <cell r="F1361">
            <v>2568</v>
          </cell>
          <cell r="G1361">
            <v>800065575360</v>
          </cell>
          <cell r="H1361" t="str">
            <v>นางสาว</v>
          </cell>
          <cell r="I1361" t="str">
            <v>นริศรา</v>
          </cell>
          <cell r="J1361" t="str">
            <v>พรมกาศ</v>
          </cell>
          <cell r="K1361" t="str">
            <v>1 5009 00065 54 4</v>
          </cell>
          <cell r="L1361" t="str">
            <v>ไชยปราการ</v>
          </cell>
          <cell r="M1361" t="str">
            <v>เชียงใหม่ 2</v>
          </cell>
          <cell r="N1361">
            <v>8</v>
          </cell>
          <cell r="O1361" t="str">
            <v>สินเชื่อธนาคารประชาชน</v>
          </cell>
          <cell r="P1361" t="str">
            <v>1.บุคคลค้ำประกัน</v>
          </cell>
          <cell r="Q1361">
            <v>80579.31</v>
          </cell>
          <cell r="R1361">
            <v>30264.54</v>
          </cell>
          <cell r="S1361" t="str">
            <v>จังหวัดฝาง</v>
          </cell>
          <cell r="T1361" t="str">
            <v>ผบE624</v>
          </cell>
          <cell r="U1361">
            <v>2567</v>
          </cell>
          <cell r="V1361" t="str">
            <v>ผบE801</v>
          </cell>
          <cell r="W1361">
            <v>2567</v>
          </cell>
          <cell r="X1361"/>
          <cell r="Y1361"/>
          <cell r="Z1361"/>
          <cell r="AA1361">
            <v>9</v>
          </cell>
          <cell r="AB1361">
            <v>7</v>
          </cell>
          <cell r="AC1361">
            <v>2567</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t="str">
            <v>คำสั่งสืบทรัพย์ 10/3/2568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นางสาวนริศรา พรมกาศ</v>
          </cell>
          <cell r="BU1361">
            <v>883267010206</v>
          </cell>
          <cell r="BV1361" t="str">
            <v>1.นางสาวนริศณา พรมกาศ
2.นางสาวกาญจนา แปงทร
3.นายขวัญชัย แปงทร
4.นางสาวมัณฑนี ราชพิบูลย์</v>
          </cell>
          <cell r="BW1361" t="str">
            <v>จำเลยที่ 1
จำเลยที่ 2
คู่สมรสจำเลยที่ 2
จำเลยที่ 3</v>
          </cell>
          <cell r="BX1361" t="str">
            <v>1-5009-00065-54-4
3-5009-00516-42-9
3-5009-00126-70-1
1-8399-00196-06-7</v>
          </cell>
          <cell r="BY1361"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61" t="str">
            <v>พบ</v>
          </cell>
          <cell r="CA1361"/>
          <cell r="CB1361"/>
          <cell r="CC1361" t="str">
            <v>ปฏิยุทธ์</v>
          </cell>
          <cell r="CD1361"/>
          <cell r="CE1361"/>
          <cell r="CF1361"/>
          <cell r="CG1361"/>
          <cell r="CH1361"/>
          <cell r="CI1361"/>
          <cell r="CJ1361"/>
          <cell r="CK1361"/>
          <cell r="CL1361"/>
          <cell r="CM1361"/>
          <cell r="CN1361"/>
          <cell r="CO1361"/>
          <cell r="CP1361"/>
          <cell r="CQ1361"/>
          <cell r="CR1361"/>
          <cell r="CS1361"/>
          <cell r="CT1361"/>
          <cell r="CU1361"/>
          <cell r="CV1361"/>
          <cell r="CW1361"/>
        </row>
        <row r="1362">
          <cell r="B1362">
            <v>2861</v>
          </cell>
          <cell r="C1362">
            <v>2006</v>
          </cell>
          <cell r="D1362">
            <v>24</v>
          </cell>
          <cell r="E1362">
            <v>3</v>
          </cell>
          <cell r="F1362">
            <v>2568</v>
          </cell>
          <cell r="G1362">
            <v>800098074621</v>
          </cell>
          <cell r="H1362" t="str">
            <v>นางสาว</v>
          </cell>
          <cell r="I1362" t="str">
            <v>จันทร์จิรา</v>
          </cell>
          <cell r="J1362" t="str">
            <v>นางเมาะ</v>
          </cell>
          <cell r="K1362" t="str">
            <v>1-5099-01032-63-0</v>
          </cell>
          <cell r="L1362" t="str">
            <v>สันกำแพง</v>
          </cell>
          <cell r="M1362" t="str">
            <v>เชียงใหม่ 3</v>
          </cell>
          <cell r="N1362">
            <v>8</v>
          </cell>
          <cell r="O1362" t="str">
            <v>สินเชื่อธนาคารประชาชน</v>
          </cell>
          <cell r="P1362" t="str">
            <v>1.บุคคลค้ำประกัน</v>
          </cell>
          <cell r="Q1362">
            <v>39570.120000000003</v>
          </cell>
          <cell r="R1362">
            <v>12565.89</v>
          </cell>
          <cell r="S1362" t="str">
            <v>แขวงเชียงใหม่</v>
          </cell>
          <cell r="T1362" t="str">
            <v>ผบE636</v>
          </cell>
          <cell r="U1362">
            <v>2568</v>
          </cell>
          <cell r="V1362" t="str">
            <v>ผบE2631</v>
          </cell>
          <cell r="W1362">
            <v>2568</v>
          </cell>
          <cell r="X1362"/>
          <cell r="Y1362"/>
          <cell r="Z1362"/>
          <cell r="AA1362">
            <v>7</v>
          </cell>
          <cell r="AB1362">
            <v>3</v>
          </cell>
          <cell r="AC1362">
            <v>2568</v>
          </cell>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นางสาวจันทร์จิรา นางเมาะ</v>
          </cell>
          <cell r="BU1362">
            <v>888167010401</v>
          </cell>
          <cell r="BV1362" t="str">
            <v>1.นางสาวจันทร์จิรา นางเมาะ
2.นายทศพร กันธิยะ
3.นางจินตนา จันทร์อ้าย
4.นายรังสรรค์ จันทร์อ้าย</v>
          </cell>
          <cell r="BW1362" t="str">
            <v>จำเลยที่ 1
จำเลยที่ 2
จำเลยที่ 3
คู่สมคสจำเลยที่ 3</v>
          </cell>
          <cell r="BX1362" t="str">
            <v>1-5099-01032-63-0
3-5013-00354-82-8
3-5504-00032-06-6
3-5013-00355-60-3</v>
          </cell>
          <cell r="BY1362"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2" t="str">
            <v>พบ</v>
          </cell>
          <cell r="CA1362"/>
          <cell r="CB1362"/>
          <cell r="CC1362" t="str">
            <v>ปฏิยุทธ์</v>
          </cell>
          <cell r="CD1362"/>
          <cell r="CE1362"/>
          <cell r="CF1362"/>
          <cell r="CG1362"/>
          <cell r="CH1362"/>
          <cell r="CI1362"/>
          <cell r="CJ1362"/>
          <cell r="CK1362"/>
          <cell r="CL1362"/>
          <cell r="CM1362"/>
          <cell r="CN1362"/>
          <cell r="CO1362"/>
          <cell r="CP1362"/>
          <cell r="CQ1362"/>
          <cell r="CR1362"/>
          <cell r="CS1362"/>
          <cell r="CT1362"/>
          <cell r="CU1362"/>
          <cell r="CV1362"/>
          <cell r="CW1362"/>
        </row>
        <row r="1363">
          <cell r="B1363">
            <v>2862</v>
          </cell>
          <cell r="C1363">
            <v>2007</v>
          </cell>
          <cell r="D1363">
            <v>24</v>
          </cell>
          <cell r="E1363">
            <v>3</v>
          </cell>
          <cell r="F1363">
            <v>2568</v>
          </cell>
          <cell r="G1363">
            <v>800062877827</v>
          </cell>
          <cell r="H1363" t="str">
            <v>นาย</v>
          </cell>
          <cell r="I1363" t="str">
            <v>นพดล</v>
          </cell>
          <cell r="J1363" t="str">
            <v>ก้อนแก้ว</v>
          </cell>
          <cell r="K1363" t="str">
            <v>3-5709-00510-40-4</v>
          </cell>
          <cell r="L1363" t="str">
            <v>สันกำแพง</v>
          </cell>
          <cell r="M1363" t="str">
            <v>เชียงใหม่ 3</v>
          </cell>
          <cell r="N1363">
            <v>8</v>
          </cell>
          <cell r="O1363" t="str">
            <v>สินเชื่อธนาคารประชาชน</v>
          </cell>
          <cell r="P1363" t="str">
            <v>1.บุคคลค้ำประกัน</v>
          </cell>
          <cell r="Q1363">
            <v>41386</v>
          </cell>
          <cell r="R1363">
            <v>10083.59</v>
          </cell>
          <cell r="S1363" t="str">
            <v>แขวงเชียงใหม่</v>
          </cell>
          <cell r="T1363" t="str">
            <v>ผบE612</v>
          </cell>
          <cell r="U1363">
            <v>2568</v>
          </cell>
          <cell r="V1363" t="str">
            <v>ผบE2590</v>
          </cell>
          <cell r="W1363">
            <v>2568</v>
          </cell>
          <cell r="X1363"/>
          <cell r="Y1363"/>
          <cell r="Z1363"/>
          <cell r="AA1363">
            <v>7</v>
          </cell>
          <cell r="AB1363">
            <v>3</v>
          </cell>
          <cell r="AC1363">
            <v>2568</v>
          </cell>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t="str">
            <v>คำสั่งสืบทรัพย์ 24/3/2568 // รายงานผลสืบทรัพย์วันที่ 24/4/2568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นายนพดล ก้อนแก้ว</v>
          </cell>
          <cell r="BU1363">
            <v>888167010403</v>
          </cell>
          <cell r="BV1363" t="str">
            <v>1.นายนพดลหรือชาตรี ก้อนแก้ว
2.นางสาวชาลิสา ปุญญฤทธิ์
3.นายเจตน์ อินทะวงค์
4.นางสาวณิชมน บุญพิมล</v>
          </cell>
          <cell r="BW1363" t="str">
            <v>จำเลยที่ 1
คู่สมจำเลยที่ 1
จำเลยที่ 2
จำเลยที่ 3</v>
          </cell>
          <cell r="BX1363" t="str">
            <v>3-5709-00510-40-4
3-6599-00290-42-8
1-5099-00740-97-5
1-5711-00094-96-6</v>
          </cell>
          <cell r="BY1363"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3" t="str">
            <v>พบ</v>
          </cell>
          <cell r="CA1363"/>
          <cell r="CB1363"/>
          <cell r="CC1363" t="str">
            <v>ปฏิยุทธ์</v>
          </cell>
          <cell r="CD1363"/>
          <cell r="CE1363"/>
          <cell r="CF1363"/>
          <cell r="CG1363"/>
          <cell r="CH1363"/>
          <cell r="CI1363"/>
          <cell r="CJ1363"/>
          <cell r="CK1363"/>
          <cell r="CL1363"/>
          <cell r="CM1363"/>
          <cell r="CN1363"/>
          <cell r="CO1363"/>
          <cell r="CP1363"/>
          <cell r="CQ1363"/>
          <cell r="CR1363"/>
          <cell r="CS1363"/>
          <cell r="CT1363"/>
          <cell r="CU1363"/>
          <cell r="CV1363"/>
          <cell r="CW1363"/>
        </row>
        <row r="1364">
          <cell r="B1364">
            <v>2863</v>
          </cell>
          <cell r="C1364">
            <v>2008</v>
          </cell>
          <cell r="D1364">
            <v>24</v>
          </cell>
          <cell r="E1364">
            <v>3</v>
          </cell>
          <cell r="F1364">
            <v>2568</v>
          </cell>
          <cell r="G1364">
            <v>800075912272</v>
          </cell>
          <cell r="H1364" t="str">
            <v>นางสาว</v>
          </cell>
          <cell r="I1364" t="str">
            <v>ภูณิชา</v>
          </cell>
          <cell r="J1364" t="str">
            <v>โพธิมา</v>
          </cell>
          <cell r="K1364" t="str">
            <v>1-5099-00287-28-6</v>
          </cell>
          <cell r="L1364" t="str">
            <v>สันกำแพง</v>
          </cell>
          <cell r="M1364" t="str">
            <v>เชียงใหม่ 3</v>
          </cell>
          <cell r="N1364">
            <v>8</v>
          </cell>
          <cell r="O1364" t="str">
            <v>สินเชื่อธนาคารประชาชน</v>
          </cell>
          <cell r="P1364" t="str">
            <v>1.บุคคลค้ำประกัน</v>
          </cell>
          <cell r="Q1364">
            <v>78271.88</v>
          </cell>
          <cell r="R1364">
            <v>37872.410000000003</v>
          </cell>
          <cell r="S1364" t="str">
            <v>แขวงเชียงใหม่</v>
          </cell>
          <cell r="T1364" t="str">
            <v>ผบE613</v>
          </cell>
          <cell r="U1364">
            <v>2568</v>
          </cell>
          <cell r="V1364" t="str">
            <v>ผบE2591</v>
          </cell>
          <cell r="W1364">
            <v>2568</v>
          </cell>
          <cell r="X1364"/>
          <cell r="Y1364"/>
          <cell r="Z1364"/>
          <cell r="AA1364">
            <v>7</v>
          </cell>
          <cell r="AB1364">
            <v>3</v>
          </cell>
          <cell r="AC1364">
            <v>2568</v>
          </cell>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t="str">
            <v>คำสั่งสืบทรัพย์ 24/3/2568 // รายงานผลสืบทรัพย์วันที่ 24/4/2568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นางสาวภูณิชา โพธิมา</v>
          </cell>
          <cell r="BU1364">
            <v>888167010406</v>
          </cell>
          <cell r="BV1364" t="str">
            <v>1.นางสาวภูณิชา โพธิมา
2.นางสาวสุภาพร ชัยเขื่อน
3.นายเอนก อนาวรรณ์
4.นางสาวอาทิตยา ลิ้มสวัสดิ์</v>
          </cell>
          <cell r="BW1364" t="str">
            <v>จำเลยที่ 1
จำเลยที่ 2
จำเลยที่ 3
คู่สมรสจำเลยที่ 3</v>
          </cell>
          <cell r="BX1364" t="str">
            <v>1-5099-00287-28-6
3-5013-00378-55-7
1-5407-00033-62-2
3-5014-00072-15-8</v>
          </cell>
          <cell r="BY1364"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4" t="str">
            <v>พบ</v>
          </cell>
          <cell r="CA1364"/>
          <cell r="CB1364"/>
          <cell r="CC1364" t="str">
            <v>ปฏิยุทธ์</v>
          </cell>
          <cell r="CD1364"/>
          <cell r="CE1364"/>
          <cell r="CF1364"/>
          <cell r="CG1364"/>
          <cell r="CH1364"/>
          <cell r="CI1364"/>
          <cell r="CJ1364"/>
          <cell r="CK1364"/>
          <cell r="CL1364"/>
          <cell r="CM1364"/>
          <cell r="CN1364"/>
          <cell r="CO1364"/>
          <cell r="CP1364"/>
          <cell r="CQ1364"/>
          <cell r="CR1364"/>
          <cell r="CS1364"/>
          <cell r="CT1364"/>
          <cell r="CU1364"/>
          <cell r="CV1364"/>
          <cell r="CW1364"/>
        </row>
        <row r="1365">
          <cell r="B1365">
            <v>2864</v>
          </cell>
          <cell r="C1365">
            <v>2009</v>
          </cell>
          <cell r="D1365">
            <v>4</v>
          </cell>
          <cell r="E1365">
            <v>4</v>
          </cell>
          <cell r="F1365">
            <v>2568</v>
          </cell>
          <cell r="G1365">
            <v>863085115591</v>
          </cell>
          <cell r="H1365" t="str">
            <v>นาย</v>
          </cell>
          <cell r="I1365" t="str">
            <v>สมบัติ</v>
          </cell>
          <cell r="J1365" t="str">
            <v>วิริยา</v>
          </cell>
          <cell r="K1365" t="str">
            <v>3-5014-00062-82-9</v>
          </cell>
          <cell r="L1365" t="str">
            <v>โลตัส คำเที่ยง</v>
          </cell>
          <cell r="M1365" t="str">
            <v>เชียงใหม่ 1</v>
          </cell>
          <cell r="N1365">
            <v>8</v>
          </cell>
          <cell r="O1365" t="str">
            <v>สินเชื่อธนาคารประชาชน</v>
          </cell>
          <cell r="P1365" t="str">
            <v>1.บุคคลค้ำประกัน</v>
          </cell>
          <cell r="Q1365">
            <v>38888</v>
          </cell>
          <cell r="R1365">
            <v>3229.64</v>
          </cell>
          <cell r="S1365" t="str">
            <v>แขวงเชียงใหม่</v>
          </cell>
          <cell r="T1365" t="str">
            <v>ผบE8158</v>
          </cell>
          <cell r="U1365">
            <v>2567</v>
          </cell>
          <cell r="V1365" t="str">
            <v>ผบE41</v>
          </cell>
          <cell r="W1365">
            <v>2568</v>
          </cell>
          <cell r="X1365">
            <v>13</v>
          </cell>
          <cell r="Y1365">
            <v>1</v>
          </cell>
          <cell r="Z1365">
            <v>2568</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t="str">
            <v>คำสั่งสืบทรัพย์ 4/4/2568//รายงานผสืบทรัพย์ วันที่ 4/6/2568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นายสมบัติ วิริยา</v>
          </cell>
          <cell r="BU1365">
            <v>883167010220</v>
          </cell>
          <cell r="BV1365" t="str">
            <v xml:space="preserve">1.นายสมบัติ วิริยา
2.นายจันทนา  โพธาวรรณ์
3.นางสาวอังคณา  คันธี
4.นายศุภวัฒน์  มณีวัฒน์ 
</v>
          </cell>
          <cell r="BW1365" t="str">
            <v>จำเลยที่ 1
คู่สมรสจำเลยที่ 1
จำลยที่ 2
คู่สมรสจำเลยที่ 2</v>
          </cell>
          <cell r="BX1365" t="str">
            <v>3-5014-00062-82-9
3-5099-00083-26-1
1-5099-01178-12-0
1-5007-00164-22-1</v>
          </cell>
          <cell r="BY1365"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อ.แม่ริมจ.เชียงใหม่ 
</v>
          </cell>
          <cell r="BZ1365" t="str">
            <v>ไม่พบทรัพย์</v>
          </cell>
          <cell r="CA1365"/>
          <cell r="CB1365">
            <v>4</v>
          </cell>
          <cell r="CC1365" t="str">
            <v>นุสบา</v>
          </cell>
          <cell r="CD1365"/>
          <cell r="CE1365"/>
          <cell r="CF1365"/>
          <cell r="CG1365"/>
          <cell r="CH1365"/>
          <cell r="CI1365"/>
          <cell r="CJ1365"/>
          <cell r="CK1365"/>
          <cell r="CL1365"/>
          <cell r="CM1365"/>
          <cell r="CN1365"/>
          <cell r="CO1365"/>
          <cell r="CP1365"/>
          <cell r="CQ1365"/>
          <cell r="CR1365"/>
          <cell r="CS1365"/>
          <cell r="CT1365"/>
          <cell r="CU1365"/>
          <cell r="CV1365"/>
          <cell r="CW1365"/>
        </row>
        <row r="1366">
          <cell r="B1366">
            <v>2865</v>
          </cell>
          <cell r="C1366">
            <v>2010</v>
          </cell>
          <cell r="D1366">
            <v>22</v>
          </cell>
          <cell r="E1366">
            <v>4</v>
          </cell>
          <cell r="F1366">
            <v>2568</v>
          </cell>
          <cell r="G1366">
            <v>800093986043</v>
          </cell>
          <cell r="H1366" t="str">
            <v>นางสาว</v>
          </cell>
          <cell r="I1366" t="str">
            <v xml:space="preserve">ธภัสษร </v>
          </cell>
          <cell r="J1366" t="str">
            <v>คำยอย</v>
          </cell>
          <cell r="K1366" t="str">
            <v>3-5013-00566-49-3</v>
          </cell>
          <cell r="L1366" t="str">
            <v>สันทราย</v>
          </cell>
          <cell r="M1366" t="str">
            <v>เชียงใหม่ 2</v>
          </cell>
          <cell r="N1366">
            <v>8</v>
          </cell>
          <cell r="O1366" t="str">
            <v>สินเชื่อห้องแถว</v>
          </cell>
          <cell r="P1366" t="str">
            <v>1.บุคคลค้ำประกัน</v>
          </cell>
          <cell r="Q1366">
            <v>114931.75</v>
          </cell>
          <cell r="R1366">
            <v>36719.910000000003</v>
          </cell>
          <cell r="S1366" t="str">
            <v>แขวงเชียงใหม่</v>
          </cell>
          <cell r="T1366" t="str">
            <v>ผบE4483</v>
          </cell>
          <cell r="U1366">
            <v>2567</v>
          </cell>
          <cell r="V1366" t="str">
            <v>ผบE7601</v>
          </cell>
          <cell r="W1366">
            <v>2567</v>
          </cell>
          <cell r="X1366"/>
          <cell r="Y1366"/>
          <cell r="Z1366"/>
          <cell r="AA1366">
            <v>20</v>
          </cell>
          <cell r="AB1366">
            <v>8</v>
          </cell>
          <cell r="AC1366">
            <v>2567</v>
          </cell>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t="str">
            <v>คำสั่งสืบทรัพย์ 22/4/2568 // รายงานผลสืบทรัพย์ 2/5/2568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นางสาวธภัสษร  คำยอย</v>
          </cell>
          <cell r="BU1366">
            <v>883265010845</v>
          </cell>
          <cell r="BV1366" t="str">
            <v>1.นางสาวธภัสษร คำยอย
2.นางสาวจินดารักษ์ คิ้วดวงตา
3.นายยุทธนา ปาลี
4.นายณัฏฐ์ ผ่องศรี</v>
          </cell>
          <cell r="BW1366" t="str">
            <v>จำเลยที่ 1
จำเลยที่ 2
คู่สมรสจำเลยที่ 2
จำเลยที่ 3</v>
          </cell>
          <cell r="BX1366" t="str">
            <v>3-5013-00566-49-3
3-5013-00570-06-7
3-5013-00343-61-3
1-5009-00111-68-6</v>
          </cell>
          <cell r="BY1366"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cell r="BZ1366" t="str">
            <v>พบ</v>
          </cell>
          <cell r="CA1366"/>
          <cell r="CB1366"/>
          <cell r="CC1366" t="str">
            <v>ปฏิยุทธ์</v>
          </cell>
          <cell r="CD1366"/>
          <cell r="CE1366"/>
          <cell r="CF1366"/>
          <cell r="CG1366"/>
          <cell r="CH1366"/>
          <cell r="CI1366"/>
          <cell r="CJ1366"/>
          <cell r="CK1366"/>
          <cell r="CL1366"/>
          <cell r="CM1366"/>
          <cell r="CN1366"/>
          <cell r="CO1366"/>
          <cell r="CP1366"/>
          <cell r="CQ1366"/>
          <cell r="CR1366"/>
          <cell r="CS1366"/>
          <cell r="CT1366"/>
          <cell r="CU1366"/>
          <cell r="CV1366"/>
          <cell r="CW1366"/>
        </row>
        <row r="1367">
          <cell r="B1367">
            <v>2866</v>
          </cell>
          <cell r="C1367">
            <v>2011</v>
          </cell>
          <cell r="D1367">
            <v>17</v>
          </cell>
          <cell r="E1367">
            <v>4</v>
          </cell>
          <cell r="F1367">
            <v>2568</v>
          </cell>
          <cell r="G1367">
            <v>800029564898</v>
          </cell>
          <cell r="H1367" t="str">
            <v>นาย</v>
          </cell>
          <cell r="I1367" t="str">
            <v>คำจันทร์</v>
          </cell>
          <cell r="J1367" t="str">
            <v>อ้ายปัน</v>
          </cell>
          <cell r="K1367" t="str">
            <v>3-5017-00189-71-9</v>
          </cell>
          <cell r="L1367" t="str">
            <v>ดอยเต่า</v>
          </cell>
          <cell r="M1367" t="str">
            <v>เชียงใหม่ 3</v>
          </cell>
          <cell r="N1367">
            <v>8</v>
          </cell>
          <cell r="O1367" t="str">
            <v>สินเชื่อพัฒนาองค์กรชุมชน</v>
          </cell>
          <cell r="P1367" t="str">
            <v>1.บุคคลค้ำประกัน</v>
          </cell>
          <cell r="Q1367">
            <v>63272.39</v>
          </cell>
          <cell r="R1367">
            <v>19874.7</v>
          </cell>
          <cell r="S1367" t="str">
            <v>จังหวัดฮอด</v>
          </cell>
          <cell r="T1367" t="str">
            <v>ผบ.63</v>
          </cell>
          <cell r="U1367">
            <v>2567</v>
          </cell>
          <cell r="V1367" t="str">
            <v>ผบ.60</v>
          </cell>
          <cell r="W1367">
            <v>2567</v>
          </cell>
          <cell r="X1367"/>
          <cell r="Y1367"/>
          <cell r="Z1367"/>
          <cell r="AA1367">
            <v>11</v>
          </cell>
          <cell r="AB1367">
            <v>12</v>
          </cell>
          <cell r="AC1367">
            <v>2567</v>
          </cell>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t="str">
            <v>คำสั่งสืบทรัพย์ 17/4/2568 // รายงานผลสืบทรัพย์ 19/6/2568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นายคำจันทร์ อ้ายปัน</v>
          </cell>
          <cell r="BU1367">
            <v>823760010143</v>
          </cell>
          <cell r="BV1367" t="str">
            <v>1.นายคำจันทร์ อ้ายปัน
2.นายอินทัน คำป๋า
3.นางนงเยาว์ รัตนสะอาดดี
4.นายชลทิศ แสงสุข</v>
          </cell>
          <cell r="BW1367" t="str">
            <v>จำเลยที่ 1
จำเลยที่ 2
จำเลยที่ 3
คู่สมรสจำเลยที่ 3</v>
          </cell>
          <cell r="BX1367" t="str">
            <v>3-5017-00189-71-9
3-5017-00114-98-1
3-5017-00120-06-9
3-1021-00483-17-3</v>
          </cell>
          <cell r="BY1367" t="str">
            <v>-พบว่ามีกรรมสิทธิ์ในที่ดินโฉนดเลขที่ 1797 ต.ดอยเต่า อ.ดอยเต่า จ.เชียงใหม่ (ติดจำนอง)
-พบว่ามีกรรมสิทธิ์ในที่ดินโฉนดเลขที่ 4349 ต.ดอยเต่า อ.ดอยเต่า จ.เชียงใหม่ (ติดจำนอง)
-พบว่ามีกรรมสิทธิ์ในที่ดินน.ส.3 ก. เลขที่ 1292 ต.ดอยเต่า อ.ดอยเต่า จ.เชียงใหม่ (ปลอดจำนอง)
-พบว่ามีกรรมสิทธิ์ในที่ดินน.ส.3 ก. เลขที่ 2759 ต.ดอยเต่า อ.ดอยเต่า จ.เชียงใหม่ (ติดจำนอง)
-ไม่พบว่ามีกรรมสิทธิ์ในที่ดิน อ.ดอยเต่า จ.เชียงใหม่</v>
          </cell>
          <cell r="BZ1367" t="str">
            <v>พบ</v>
          </cell>
          <cell r="CA1367"/>
          <cell r="CB1367"/>
          <cell r="CC1367" t="str">
            <v>ปฏิยุทธ์</v>
          </cell>
          <cell r="CD1367"/>
          <cell r="CE1367"/>
          <cell r="CF1367"/>
          <cell r="CG1367"/>
          <cell r="CH1367"/>
          <cell r="CI1367"/>
          <cell r="CJ1367"/>
          <cell r="CK1367"/>
          <cell r="CL1367"/>
          <cell r="CM1367"/>
          <cell r="CN1367"/>
          <cell r="CO1367"/>
          <cell r="CP1367"/>
          <cell r="CQ1367"/>
          <cell r="CR1367"/>
          <cell r="CS1367"/>
          <cell r="CT1367"/>
          <cell r="CU1367"/>
          <cell r="CV1367"/>
          <cell r="CW1367"/>
        </row>
        <row r="1368">
          <cell r="B1368">
            <v>2867</v>
          </cell>
          <cell r="C1368">
            <v>2012</v>
          </cell>
          <cell r="D1368">
            <v>17</v>
          </cell>
          <cell r="E1368">
            <v>4</v>
          </cell>
          <cell r="F1368">
            <v>2568</v>
          </cell>
          <cell r="G1368">
            <v>800057839410</v>
          </cell>
          <cell r="H1368" t="str">
            <v>นาย</v>
          </cell>
          <cell r="I1368" t="str">
            <v>วิฑูรย์</v>
          </cell>
          <cell r="J1368" t="str">
            <v>จาบทอง</v>
          </cell>
          <cell r="K1368" t="str">
            <v>1-7206-00016-45-7</v>
          </cell>
          <cell r="L1368" t="str">
            <v>ดอยเต่า</v>
          </cell>
          <cell r="M1368" t="str">
            <v>เชียงใหม่ 3</v>
          </cell>
          <cell r="N1368">
            <v>8</v>
          </cell>
          <cell r="O1368" t="str">
            <v>สินเชื่อพัฒนาองค์กรชุมชน</v>
          </cell>
          <cell r="P1368" t="str">
            <v>1.บุคคลค้ำประกัน</v>
          </cell>
          <cell r="Q1368">
            <v>75911.59</v>
          </cell>
          <cell r="R1368">
            <v>35696.800000000003</v>
          </cell>
          <cell r="S1368" t="str">
            <v>จังหวัดฮอด</v>
          </cell>
          <cell r="T1368" t="str">
            <v>ผบE1128</v>
          </cell>
          <cell r="U1368">
            <v>2567</v>
          </cell>
          <cell r="V1368" t="str">
            <v>ผบE80</v>
          </cell>
          <cell r="W1368">
            <v>2568</v>
          </cell>
          <cell r="X1368"/>
          <cell r="Y1368"/>
          <cell r="Z1368"/>
          <cell r="AA1368">
            <v>27</v>
          </cell>
          <cell r="AB1368">
            <v>1</v>
          </cell>
          <cell r="AC1368">
            <v>2568</v>
          </cell>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t="str">
            <v>คำสั่งสืบทรัพย์ 17/4/2568 // รายงานผลสืบทรัพย์ 19/6/2568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นายวิฑูรย์ จาบทอง</v>
          </cell>
          <cell r="BU1368">
            <v>0</v>
          </cell>
          <cell r="BV1368" t="str">
            <v>1.นายวิฑูรย์ จาบทอง
2.นายใพบูลย์ เสนาลัย
3.นางสาวบัวลอย จันตา
4.นายกันต์กมล ชัยยะ</v>
          </cell>
          <cell r="BW1368" t="str">
            <v>จำเลยที่ 1
จำเลยที่ 2
ทายาทโดยธรรม จำเลยที่ 3
จำเลยที่ 3</v>
          </cell>
          <cell r="BX1368" t="str">
            <v>1-7206-00016-45-7
3-5017-00238-30-2
3-5017-00241-91-5
1-5017-00003-68-6</v>
          </cell>
          <cell r="BY13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68" t="str">
            <v>ไม่พบ</v>
          </cell>
          <cell r="CA1368"/>
          <cell r="CB1368"/>
          <cell r="CC1368" t="str">
            <v>ปฏิยุทธ์</v>
          </cell>
          <cell r="CD1368"/>
          <cell r="CE1368"/>
          <cell r="CF1368"/>
          <cell r="CG1368"/>
          <cell r="CH1368"/>
          <cell r="CI1368"/>
          <cell r="CJ1368"/>
          <cell r="CK1368"/>
          <cell r="CL1368"/>
          <cell r="CM1368"/>
          <cell r="CN1368"/>
          <cell r="CO1368"/>
          <cell r="CP1368"/>
          <cell r="CQ1368"/>
          <cell r="CR1368"/>
          <cell r="CS1368"/>
          <cell r="CT1368"/>
          <cell r="CU1368"/>
          <cell r="CV1368"/>
          <cell r="CW1368"/>
        </row>
        <row r="1369">
          <cell r="B1369">
            <v>2868</v>
          </cell>
          <cell r="C1369">
            <v>2013</v>
          </cell>
          <cell r="D1369">
            <v>17</v>
          </cell>
          <cell r="E1369">
            <v>4</v>
          </cell>
          <cell r="F1369">
            <v>2568</v>
          </cell>
          <cell r="G1369">
            <v>800050218257</v>
          </cell>
          <cell r="H1369" t="str">
            <v>นาง</v>
          </cell>
          <cell r="I1369" t="str">
            <v>สุคำ</v>
          </cell>
          <cell r="J1369" t="str">
            <v>ชมภูจี๋</v>
          </cell>
          <cell r="K1369" t="str">
            <v>3-5017-00197-43-6</v>
          </cell>
          <cell r="L1369" t="str">
            <v>ดอยเต่า</v>
          </cell>
          <cell r="M1369" t="str">
            <v>เชียงใหม่ 3</v>
          </cell>
          <cell r="N1369">
            <v>8</v>
          </cell>
          <cell r="O1369" t="str">
            <v>สินเชื่อธนาคารประชาชน</v>
          </cell>
          <cell r="P1369" t="str">
            <v>1.บุคคลค้ำประกัน</v>
          </cell>
          <cell r="Q1369">
            <v>64170.46</v>
          </cell>
          <cell r="R1369">
            <v>26911.67</v>
          </cell>
          <cell r="S1369" t="str">
            <v>จังหวัดฮอด</v>
          </cell>
          <cell r="T1369" t="str">
            <v>ผบE59</v>
          </cell>
          <cell r="U1369">
            <v>2568</v>
          </cell>
          <cell r="V1369" t="str">
            <v>ผบE213</v>
          </cell>
          <cell r="W1369">
            <v>2568</v>
          </cell>
          <cell r="X1369"/>
          <cell r="Y1369"/>
          <cell r="Z1369"/>
          <cell r="AA1369">
            <v>26</v>
          </cell>
          <cell r="AB1369">
            <v>2</v>
          </cell>
          <cell r="AC1369">
            <v>2568</v>
          </cell>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t="str">
            <v>คำสั่งสืบทรัพย์ 17/4/2568 // รายงานผลสืบทรัพย์ 19/6/2568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นางสุคำ ชมภูจี๋</v>
          </cell>
          <cell r="BU1369">
            <v>883263010007</v>
          </cell>
          <cell r="BV1369" t="str">
            <v>1.นางสุคำ ชมภูจี๋
2.นางปวีณา เรือนแสน
3.นายปรีชา พิษเพ็ง
4.นายวัน ใหวยะ</v>
          </cell>
          <cell r="BW1369" t="str">
            <v>จำเลยที่ 1
จำเลยที่ 2
คู่สมรสจำเลยที่ 2
จำเลยที่ 3</v>
          </cell>
          <cell r="BX1369" t="str">
            <v>3-5017-00197-43-6
3-5017-00211-63-3
3-3206-00311-43-2
3-5017-00245-17-1</v>
          </cell>
          <cell r="BY1369"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7972 ต.โป่งทุ่ง อ.ดอยเต่า จ.เชียงใหม่ (ปลอดจำนอง)</v>
          </cell>
          <cell r="BZ1369" t="str">
            <v>พบ</v>
          </cell>
          <cell r="CA1369"/>
          <cell r="CB1369"/>
          <cell r="CC1369" t="str">
            <v>ปฏิยุทธ์</v>
          </cell>
          <cell r="CD1369"/>
          <cell r="CE1369"/>
          <cell r="CF1369"/>
          <cell r="CG1369"/>
          <cell r="CH1369"/>
          <cell r="CI1369"/>
          <cell r="CJ1369"/>
          <cell r="CK1369"/>
          <cell r="CL1369"/>
          <cell r="CM1369"/>
          <cell r="CN1369"/>
          <cell r="CO1369"/>
          <cell r="CP1369"/>
          <cell r="CQ1369"/>
          <cell r="CR1369"/>
          <cell r="CS1369"/>
          <cell r="CT1369"/>
          <cell r="CU1369"/>
          <cell r="CV1369"/>
          <cell r="CW1369"/>
        </row>
        <row r="1370">
          <cell r="B1370">
            <v>2869</v>
          </cell>
          <cell r="C1370">
            <v>2014</v>
          </cell>
          <cell r="D1370">
            <v>17</v>
          </cell>
          <cell r="E1370">
            <v>4</v>
          </cell>
          <cell r="F1370">
            <v>2568</v>
          </cell>
          <cell r="G1370">
            <v>800063928272</v>
          </cell>
          <cell r="H1370" t="str">
            <v>นาง</v>
          </cell>
          <cell r="I1370" t="str">
            <v>จันทร์นวล</v>
          </cell>
          <cell r="J1370" t="str">
            <v>ใจประสิทธิ์</v>
          </cell>
          <cell r="K1370" t="str">
            <v>3-5103-00302-90-8</v>
          </cell>
          <cell r="L1370" t="str">
            <v>ฮอด</v>
          </cell>
          <cell r="M1370" t="str">
            <v>เชียงใหม่ 3</v>
          </cell>
          <cell r="N1370">
            <v>8</v>
          </cell>
          <cell r="O1370" t="str">
            <v>สินเชื่อพัฒนาองค์กรชุมชน (รายบุคคล)</v>
          </cell>
          <cell r="P1370" t="str">
            <v>1.บุคคลค้ำประกัน</v>
          </cell>
          <cell r="Q1370">
            <v>37762.58</v>
          </cell>
          <cell r="R1370">
            <v>12359.79</v>
          </cell>
          <cell r="S1370" t="str">
            <v>จังหวัดฮอด</v>
          </cell>
          <cell r="T1370" t="str">
            <v>ผบE599</v>
          </cell>
          <cell r="U1370">
            <v>2567</v>
          </cell>
          <cell r="V1370" t="str">
            <v>ผบE481</v>
          </cell>
          <cell r="W1370">
            <v>2567</v>
          </cell>
          <cell r="X1370"/>
          <cell r="Y1370"/>
          <cell r="Z1370"/>
          <cell r="AA1370">
            <v>13</v>
          </cell>
          <cell r="AB1370">
            <v>8</v>
          </cell>
          <cell r="AC1370">
            <v>2567</v>
          </cell>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t="str">
            <v>คำสั่งสืบทรัพย์ 17/4/2568 // รายงานผลสืบทรัพย์ 19/6/2568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นางจันทร์นวล ใจประสิทธิ์</v>
          </cell>
          <cell r="BU1370">
            <v>0</v>
          </cell>
          <cell r="BV1370" t="str">
            <v>1.นางสาวจันทร์นวล ใจประสิทธิ์
2.นายสุรชัย ติดทะ
3.นายอำนวย จินะพึง
4.นายจรัส สุวีระ
5.นางคำนวล สุวีระ</v>
          </cell>
          <cell r="BW1370" t="str">
            <v>จำเลยที่ 1
คู่สมรสจำเลยที่ 1
จำเลยที่ 2
จำเลยที่ 3
คู่สมรสจำเลยที่ 3</v>
          </cell>
          <cell r="BX1370" t="str">
            <v>3-5103-00302-90-8
3-5002-00598-92-9
3-5101-00883-72-9
3-5016-00085-09-1
3-5016-00082-58-1</v>
          </cell>
          <cell r="BY137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2977 ต.บ้านตาล อ.ฮอด จ.เชียงใหม่ (สินส่วนตัว)</v>
          </cell>
          <cell r="BZ1370" t="str">
            <v>พบ</v>
          </cell>
          <cell r="CA1370"/>
          <cell r="CB1370"/>
          <cell r="CC1370" t="str">
            <v>ปฏิยุทธ์</v>
          </cell>
          <cell r="CD1370"/>
          <cell r="CE1370"/>
          <cell r="CF1370"/>
          <cell r="CG1370"/>
          <cell r="CH1370"/>
          <cell r="CI1370"/>
          <cell r="CJ1370"/>
          <cell r="CK1370"/>
          <cell r="CL1370"/>
          <cell r="CM1370"/>
          <cell r="CN1370"/>
          <cell r="CO1370"/>
          <cell r="CP1370"/>
          <cell r="CQ1370"/>
          <cell r="CR1370"/>
          <cell r="CS1370"/>
          <cell r="CT1370"/>
          <cell r="CU1370"/>
          <cell r="CV1370"/>
          <cell r="CW1370"/>
        </row>
        <row r="1371">
          <cell r="B1371">
            <v>2870</v>
          </cell>
          <cell r="C1371">
            <v>2015</v>
          </cell>
          <cell r="D1371">
            <v>17</v>
          </cell>
          <cell r="E1371">
            <v>4</v>
          </cell>
          <cell r="F1371">
            <v>2568</v>
          </cell>
          <cell r="G1371">
            <v>800063119948</v>
          </cell>
          <cell r="H1371" t="str">
            <v>นาย</v>
          </cell>
          <cell r="I1371" t="str">
            <v>อุดม</v>
          </cell>
          <cell r="J1371" t="str">
            <v>กาสี</v>
          </cell>
          <cell r="K1371" t="str">
            <v>3-6710-00086-55-0</v>
          </cell>
          <cell r="L1371" t="str">
            <v>จอมทอง</v>
          </cell>
          <cell r="M1371" t="str">
            <v>เชียงใหม่ 3</v>
          </cell>
          <cell r="N1371">
            <v>8</v>
          </cell>
          <cell r="O1371" t="str">
            <v>สินเชื่อพัฒนาองค์กรชุมชน</v>
          </cell>
          <cell r="P1371" t="str">
            <v>1.บุคคลค้ำประกัน</v>
          </cell>
          <cell r="Q1371">
            <v>37328.050000000003</v>
          </cell>
          <cell r="R1371">
            <v>17375.39</v>
          </cell>
          <cell r="S1371" t="str">
            <v>จังหวัดฮอด</v>
          </cell>
          <cell r="T1371" t="str">
            <v>ผบ.55</v>
          </cell>
          <cell r="U1371">
            <v>2567</v>
          </cell>
          <cell r="V1371" t="str">
            <v>ผบ.65</v>
          </cell>
          <cell r="W1371">
            <v>2567</v>
          </cell>
          <cell r="X1371"/>
          <cell r="Y1371"/>
          <cell r="Z1371"/>
          <cell r="AA1371">
            <v>16</v>
          </cell>
          <cell r="AB1371">
            <v>12</v>
          </cell>
          <cell r="AC1371">
            <v>2567</v>
          </cell>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t="str">
            <v>คำสั่งสืบทรัพย์ 17/4/2568 // รายงานผลสืบทรัพย์ 19/6/2568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นายอุดม กาสี</v>
          </cell>
          <cell r="BU1371">
            <v>888166010201</v>
          </cell>
          <cell r="BV1371" t="str">
            <v>1.นายอุดม กาสี
2.นางสุนีย์ สุทรา
3.นางสาวนำเพ็ญ จุ่มภา
4.นางนิดติยา สิธิยอง
5.นายมารุต สิธิยอง</v>
          </cell>
          <cell r="BW1371" t="str">
            <v>จำเลยที่ 1
คู่สมรสจำเลยที่ 1
จำเลยที่ 2
จำเลยที่ 3
คู่สมรสจำเลยที่ 3</v>
          </cell>
          <cell r="BX1371" t="str">
            <v>3-6710-00086-55-0
3-5002-00077-22-8
3-5002-00078-45-3
1-5002-00102-76-5
3-5106-00207-36-6</v>
          </cell>
          <cell r="BY1371" t="str">
            <v>-ไม่พบว่ามีกรรมสิทธิ์ในที่ดิน อ.จอมทอง จ.เชียงใหม่
-ไม่พบว่ามีกรรมสิทธิ์ในที่ดิน อ.ฮอด จ.เชียงใหม่
-พบว่ามีกรรมสิทธิ์ในที่ดินโฉนดเลขที่ 29352 ต.บ้านแปะ อ.จอมทอง จ.เชียงใหม่ (สินส่วนตัว)
-พบว่ามีกรรมสิทธิ์ในที่ดินโฉนดเลขที่ 29420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-พบว่ามีกรรมสิทธิ์ในที่ดินโฉนดเลขที่ 42660 ต.บ้านแปะ อ.จอมทอง จ.เชียงใหม่ (ติดจำนอง)
-ไม่พบว่ามีกรรมสิทธิ์ในที่ดิน อ.จอมทอง จ.เชียงใหม่
-ไม่พบว่ามีกรรมสิทธิ์ในที่ดิน อ.เวียงหนองล่อง จ.ลำพูน</v>
          </cell>
          <cell r="BZ1371" t="str">
            <v>พบ</v>
          </cell>
          <cell r="CA1371"/>
          <cell r="CB1371"/>
          <cell r="CC1371" t="str">
            <v>ปฏิยุทธ์</v>
          </cell>
          <cell r="CD1371"/>
          <cell r="CE1371"/>
          <cell r="CF1371"/>
          <cell r="CG1371"/>
          <cell r="CH1371"/>
          <cell r="CI1371"/>
          <cell r="CJ1371"/>
          <cell r="CK1371"/>
          <cell r="CL1371"/>
          <cell r="CM1371"/>
          <cell r="CN1371"/>
          <cell r="CO1371"/>
          <cell r="CP1371"/>
          <cell r="CQ1371"/>
          <cell r="CR1371"/>
          <cell r="CS1371"/>
          <cell r="CT1371"/>
          <cell r="CU1371"/>
          <cell r="CV1371"/>
          <cell r="CW1371"/>
        </row>
        <row r="1372">
          <cell r="B1372">
            <v>2871</v>
          </cell>
          <cell r="C1372">
            <v>2016</v>
          </cell>
          <cell r="D1372">
            <v>17</v>
          </cell>
          <cell r="E1372">
            <v>4</v>
          </cell>
          <cell r="F1372">
            <v>2568</v>
          </cell>
          <cell r="G1372">
            <v>800063377991</v>
          </cell>
          <cell r="H1372" t="str">
            <v>นาย</v>
          </cell>
          <cell r="I1372" t="str">
            <v>สุกิจ</v>
          </cell>
          <cell r="J1372" t="str">
            <v>เป็งปันนา</v>
          </cell>
          <cell r="K1372" t="str">
            <v>3-5103-00406-06-1</v>
          </cell>
          <cell r="L1372" t="str">
            <v>จอมทอง</v>
          </cell>
          <cell r="M1372" t="str">
            <v>เชียงใหม่ 3</v>
          </cell>
          <cell r="N1372">
            <v>8</v>
          </cell>
          <cell r="O1372" t="str">
            <v>สินเชื่อองค์กรชุมชน</v>
          </cell>
          <cell r="P1372" t="str">
            <v>1.บุคคลค้ำประกัน</v>
          </cell>
          <cell r="Q1372">
            <v>62926.31</v>
          </cell>
          <cell r="R1372">
            <v>22960.79</v>
          </cell>
          <cell r="S1372" t="str">
            <v>จังหวัดฮอด</v>
          </cell>
          <cell r="T1372" t="str">
            <v>ผบ.62</v>
          </cell>
          <cell r="U1372">
            <v>2567</v>
          </cell>
          <cell r="V1372" t="str">
            <v>ผบ.4</v>
          </cell>
          <cell r="W1372">
            <v>2568</v>
          </cell>
          <cell r="X1372"/>
          <cell r="Y1372"/>
          <cell r="Z1372"/>
          <cell r="AA1372">
            <v>13</v>
          </cell>
          <cell r="AB1372">
            <v>1</v>
          </cell>
          <cell r="AC1372">
            <v>2568</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t="str">
            <v>คำสั่งสืบทรัพย์ 17/4/2568 // รายงานผลสืบทรัพย์ 19/6/2568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นายสุกิจ เป็งปันนา</v>
          </cell>
          <cell r="BU1372">
            <v>888167010215</v>
          </cell>
          <cell r="BV1372" t="str">
            <v>1.นายสุกิจ เป็งปันมา
2.นายเพชร์ กันเพชร์
3.นางอำพร เรือนมล
4.นายสาคร แสนใจ
5.นายทนงศักดิ์ วงษ์ดี</v>
          </cell>
          <cell r="BW1372" t="str">
            <v>จำเลยที่ 1
จำเลยที่ 2
คู่สมรสจำเลยที่ 2
จำเลยที่ 3
จำเลยที่ 4</v>
          </cell>
          <cell r="BX1372" t="str">
            <v>3-5103-00406-06-1
3-5106-00505-28-6
3-5002-00834-71-1
3-5201-01513-83-6
3-5708-00204-60-3</v>
          </cell>
          <cell r="BY1372"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19255 ต.สบเตี๊ยะ อ.จอมทอง จ.เชียงใหม่ (สินส่วนตัว)
-พบว่ามีกรรมสิทธิ์ในที่ดินโฉนดเลขที่ 19318 ต.สบเตี๊ยะ อ.จอมทอง จ.เชียงใหม่ (สินส่วนตัว)
-พบว่ามีกรรมสิทธิ์ในที่ดินโฉนดเลขที่ 19523 ต.สบเตี๊ยะ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2" t="str">
            <v>พบ</v>
          </cell>
          <cell r="CA1372"/>
          <cell r="CB1372"/>
          <cell r="CC1372" t="str">
            <v>ปฏิยุทธ์</v>
          </cell>
          <cell r="CD1372"/>
          <cell r="CE1372"/>
          <cell r="CF1372"/>
          <cell r="CG1372"/>
          <cell r="CH1372"/>
          <cell r="CI1372"/>
          <cell r="CJ1372"/>
          <cell r="CK1372"/>
          <cell r="CL1372"/>
          <cell r="CM1372"/>
          <cell r="CN1372"/>
          <cell r="CO1372"/>
          <cell r="CP1372"/>
          <cell r="CQ1372"/>
          <cell r="CR1372"/>
          <cell r="CS1372"/>
          <cell r="CT1372"/>
          <cell r="CU1372"/>
          <cell r="CV1372"/>
          <cell r="CW1372"/>
        </row>
        <row r="1373">
          <cell r="B1373">
            <v>2872</v>
          </cell>
          <cell r="C1373">
            <v>2017</v>
          </cell>
          <cell r="D1373">
            <v>17</v>
          </cell>
          <cell r="E1373">
            <v>4</v>
          </cell>
          <cell r="F1373">
            <v>2568</v>
          </cell>
          <cell r="G1373">
            <v>800102986620</v>
          </cell>
          <cell r="H1373" t="str">
            <v>นางสาว</v>
          </cell>
          <cell r="I1373" t="str">
            <v xml:space="preserve">พิชญธิดา  </v>
          </cell>
          <cell r="J1373" t="str">
            <v>ตาคำ</v>
          </cell>
          <cell r="K1373" t="str">
            <v>1-5104-00133-59-1</v>
          </cell>
          <cell r="L1373" t="str">
            <v>จอมทอง</v>
          </cell>
          <cell r="M1373" t="str">
            <v>เชียงใหม่ 3</v>
          </cell>
          <cell r="N1373">
            <v>8</v>
          </cell>
          <cell r="O1373" t="str">
            <v>สินเชื่อธนาคารประชาชน</v>
          </cell>
          <cell r="P1373" t="str">
            <v>1.บุคคลค้ำประกัน</v>
          </cell>
          <cell r="Q1373">
            <v>69628</v>
          </cell>
          <cell r="R1373">
            <v>17672.509999999998</v>
          </cell>
          <cell r="S1373" t="str">
            <v>จังหวัดลำพูน</v>
          </cell>
          <cell r="T1373" t="str">
            <v>ผบ.362</v>
          </cell>
          <cell r="U1373">
            <v>2567</v>
          </cell>
          <cell r="V1373" t="str">
            <v>ผบ.454</v>
          </cell>
          <cell r="W1373">
            <v>2567</v>
          </cell>
          <cell r="X1373">
            <v>9</v>
          </cell>
          <cell r="Y1373">
            <v>12</v>
          </cell>
          <cell r="Z1373">
            <v>2567</v>
          </cell>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คำสั่งสืบทรัพย์ 17/4/2568 // รายงานผลสืบทรัพย์ 19/6/2568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นางสาวพิชญธิดา   ตาคำ</v>
          </cell>
          <cell r="BU1373">
            <v>888167010212</v>
          </cell>
          <cell r="BV1373" t="str">
            <v>1.นางสาวพิชญธิดา ตาคำ
2.นายศิรวิทย์ สมศักดิ์
3.นางสาวกัณฐิกา ตาคำ</v>
          </cell>
          <cell r="BW1373" t="str">
            <v>จำเลยที่ 1
คู่สมรสจำเลยที่ 1
จำเลยที่ 2</v>
          </cell>
          <cell r="BX1373" t="str">
            <v>1-5104-00133-59-1
1-5099-01584-57-8
3-5104-00369-93-1</v>
          </cell>
          <cell r="BY1373" t="str">
            <v>-ไม่พบว่ามีกรรมสิทธิ์ในที่ดิน อ.จอมทอง จ.เชียงใหม่
-ไม่พบว่ามีกรรมสิทธิ์ในที่ดิน อ.สารภี จ.เชียงใหม่
-ไม่พบว่ามีกรรมสิทธิ์ในที่ดิน อ.ลี้ จ.ลำพูน
-ไม่พบว่ามีกรรมสิทธิ์ในที่ดิน อ.จอมทอง จ.เชียงใหม่
-ไม่พบว่ามีกรรมสิทธิ์ในที่ดิน อ.สารภี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-พบว่ามีกรรมสิทธิ์ในที่ดินโฉนดเลขที่ 20824 ต.ก้อ อ.ลี้ จ.ลำพูน (ปลอดจำนอง)</v>
          </cell>
          <cell r="BZ1373" t="str">
            <v>พบ</v>
          </cell>
          <cell r="CA1373"/>
          <cell r="CB1373"/>
          <cell r="CC1373" t="str">
            <v>ปฏิยุทธ์</v>
          </cell>
          <cell r="CD1373"/>
          <cell r="CE1373"/>
          <cell r="CF1373"/>
          <cell r="CG1373"/>
          <cell r="CH1373"/>
          <cell r="CI1373"/>
          <cell r="CJ1373"/>
          <cell r="CK1373"/>
          <cell r="CL1373"/>
          <cell r="CM1373"/>
          <cell r="CN1373"/>
          <cell r="CO1373"/>
          <cell r="CP1373"/>
          <cell r="CQ1373"/>
          <cell r="CR1373"/>
          <cell r="CS1373"/>
          <cell r="CT1373"/>
          <cell r="CU1373"/>
          <cell r="CV1373"/>
          <cell r="CW1373"/>
        </row>
        <row r="1374">
          <cell r="B1374">
            <v>2873</v>
          </cell>
          <cell r="C1374">
            <v>2018</v>
          </cell>
          <cell r="D1374">
            <v>17</v>
          </cell>
          <cell r="E1374">
            <v>4</v>
          </cell>
          <cell r="F1374">
            <v>2568</v>
          </cell>
          <cell r="G1374">
            <v>800058345276</v>
          </cell>
          <cell r="H1374" t="str">
            <v>นาง</v>
          </cell>
          <cell r="I1374" t="str">
            <v>สุพัตรา</v>
          </cell>
          <cell r="J1374" t="str">
            <v>แสนกล้า</v>
          </cell>
          <cell r="K1374" t="str">
            <v>3-5002-00775-29-4</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38146.129999999997</v>
          </cell>
          <cell r="R1374">
            <v>16244.77</v>
          </cell>
          <cell r="S1374" t="str">
            <v>แขวงเชียงใหม่</v>
          </cell>
          <cell r="T1374" t="str">
            <v>ผบ.317</v>
          </cell>
          <cell r="U1374">
            <v>2567</v>
          </cell>
          <cell r="V1374" t="str">
            <v>ผบ.348</v>
          </cell>
          <cell r="W1374">
            <v>2567</v>
          </cell>
          <cell r="X1374"/>
          <cell r="Y1374"/>
          <cell r="Z1374"/>
          <cell r="AA1374">
            <v>26</v>
          </cell>
          <cell r="AB1374">
            <v>11</v>
          </cell>
          <cell r="AC1374">
            <v>2567</v>
          </cell>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คำสั่งสืบทรัพย์ 17/4/2568 // รายงานผลสืบทรัพย์ 19/6/2568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นางสุพัตรา แสนกล้า</v>
          </cell>
          <cell r="BU1374">
            <v>888167010210</v>
          </cell>
          <cell r="BV1374" t="str">
            <v>1.นางสุพัตรา แสนกล้า
2.นายพายุ อุดมพันธ์
3.นางสาวฟองจันทร์ มณีขัติย์
4.นายอนันต์ มณีขัติย์
5.นางสายพิน มณีขัติย์
6.นายอุเทน มณีขัติย์</v>
          </cell>
          <cell r="BW1374" t="str">
            <v>จำเลยที่ 1
คู่สมรสจำเลยที่ 1
จำเลยที่ 2
คู่สมรสจำเลยที่ 2
จำเลยที่ 3
คู่สมรสจำเลยที่ 3</v>
          </cell>
          <cell r="BX1374" t="str">
            <v>3-5002-00775-29-4
3-5707-01018-87-9
3-5002-00790-92-7
3-5002-00790-85-4
3-5201-01269-98-6
3-5014-00435-85-4</v>
          </cell>
          <cell r="BY1374"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-พบว่ามีกรรมสิทธิ์ในที่ดินโฉนดเลขที่ 5671 ต.ดอยหล่อ อ.ดอยหล่อ จ.เชียงใหม่ (สินส่วนตัว)</v>
          </cell>
          <cell r="BZ1374" t="str">
            <v>พบ</v>
          </cell>
          <cell r="CA1374"/>
          <cell r="CB1374"/>
          <cell r="CC1374" t="str">
            <v>ปฏิยุทธ์</v>
          </cell>
          <cell r="CD1374"/>
          <cell r="CE1374"/>
          <cell r="CF1374"/>
          <cell r="CG1374"/>
          <cell r="CH1374"/>
          <cell r="CI1374"/>
          <cell r="CJ1374"/>
          <cell r="CK1374"/>
          <cell r="CL1374"/>
          <cell r="CM1374"/>
          <cell r="CN1374"/>
          <cell r="CO1374"/>
          <cell r="CP1374"/>
          <cell r="CQ1374"/>
          <cell r="CR1374"/>
          <cell r="CS1374"/>
          <cell r="CT1374"/>
          <cell r="CU1374"/>
          <cell r="CV1374"/>
          <cell r="CW1374"/>
        </row>
        <row r="1375">
          <cell r="B1375">
            <v>2874</v>
          </cell>
          <cell r="C1375">
            <v>2019</v>
          </cell>
          <cell r="D1375">
            <v>17</v>
          </cell>
          <cell r="E1375">
            <v>4</v>
          </cell>
          <cell r="F1375">
            <v>2568</v>
          </cell>
          <cell r="G1375">
            <v>800063379492</v>
          </cell>
          <cell r="H1375" t="str">
            <v>นาย</v>
          </cell>
          <cell r="I1375" t="str">
            <v>พงศ์ประภาส</v>
          </cell>
          <cell r="J1375" t="str">
            <v>ปนันชัย</v>
          </cell>
          <cell r="K1375" t="str">
            <v>1-5099-00961-95-5</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32009.59</v>
          </cell>
          <cell r="R1375">
            <v>3247.74</v>
          </cell>
          <cell r="S1375" t="str">
            <v>จังหวัดฮอด</v>
          </cell>
          <cell r="T1375" t="str">
            <v>ผบ.60</v>
          </cell>
          <cell r="U1375">
            <v>2567</v>
          </cell>
          <cell r="V1375" t="str">
            <v>ผบ.3</v>
          </cell>
          <cell r="W1375">
            <v>2568</v>
          </cell>
          <cell r="X1375"/>
          <cell r="Y1375"/>
          <cell r="Z1375"/>
          <cell r="AA1375">
            <v>13</v>
          </cell>
          <cell r="AB1375">
            <v>1</v>
          </cell>
          <cell r="AC1375">
            <v>2568</v>
          </cell>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คำสั่งสืบทรัพย์ 17/4/2568 // รายงานผลสืบทรัพย์ 19/6/2568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นายพงศ์ประภาส ปนันชัย</v>
          </cell>
          <cell r="BU1375">
            <v>888167010209</v>
          </cell>
          <cell r="BV1375" t="str">
            <v>1.นายพงศ์ประภาส ปนันชัย
2.นางสาวหยาดพิรุณ กันทชิต
3.นางสาวปราณี มงคลทอง
4.นายสมทรง มงคลทอง
5.นางสาวนันทนา อ๊อดต่อกัน
6.นายพรเทพ ตั๋นแก้ว</v>
          </cell>
          <cell r="BW1375" t="str">
            <v>จำเลยที่ 1
คู่สมรสจำเลยที่ 1
จำเลยที่ 2
คู่สมรสจำเลยที่ 2
จำเลยที่ 3
คู่สมรสจำเลยที่ 3</v>
          </cell>
          <cell r="BX1375" t="str">
            <v>1-5099-00961-95-5
1-5106-00071-39-5
3-5002-00834-32-1
3-1021-00654-80-6
1-5002-00013-37-1
1-5002-00025-43-4</v>
          </cell>
          <cell r="BY1375"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25301 ต.สบเตี๊ยะ อ.จอมทอง จ.เชียงใหม่ (ปลอดจำนอง)
-พบว่ามีกรรมสิทธิ์ในที่ดินโฉนดเลขที่ 37336 ต.สบเตี๊ยะ อ.จอมทอง จ.เชียงใหม่ (ปลอดจำนอง)
-พบว่ามีกรรมสิทธิ์ในที่ดินโฉนดเลขที่ 42454 ต.สบเตี๊ยะ อ.จอมทอง จ.เชียงใหม่ (ติดจำนอง)
-ไม่พบว่ามีกรรมสิทธิ์ในที่ดิน อ.จอมทอง จ.เชียงใหม่
-พบว่ามีกรรมสิทธิ์ในที่ดินโฉนดเลขที่ 51739 ต.สบเตี๊ยะ อ.จอมทอง จ.เชียงใหม่ (ติดจำนอง)
-ไม่พบว่ามีกรรมสิทธิ์ในที่ดิน อ.จอมทอง จ.เชียงใหม่</v>
          </cell>
          <cell r="BZ1375" t="str">
            <v>พบ</v>
          </cell>
          <cell r="CA1375"/>
          <cell r="CB1375"/>
          <cell r="CC1375" t="str">
            <v>ปฏิยุทธ์</v>
          </cell>
          <cell r="CD1375"/>
          <cell r="CE1375"/>
          <cell r="CF1375"/>
          <cell r="CG1375"/>
          <cell r="CH1375"/>
          <cell r="CI1375"/>
          <cell r="CJ1375"/>
          <cell r="CK1375"/>
          <cell r="CL1375"/>
          <cell r="CM1375"/>
          <cell r="CN1375"/>
          <cell r="CO1375"/>
          <cell r="CP1375"/>
          <cell r="CQ1375"/>
          <cell r="CR1375"/>
          <cell r="CS1375"/>
          <cell r="CT1375"/>
          <cell r="CU1375"/>
          <cell r="CV1375"/>
          <cell r="CW1375"/>
        </row>
        <row r="1376">
          <cell r="B1376">
            <v>2875</v>
          </cell>
          <cell r="C1376">
            <v>2020</v>
          </cell>
          <cell r="D1376">
            <v>17</v>
          </cell>
          <cell r="E1376">
            <v>4</v>
          </cell>
          <cell r="F1376">
            <v>2568</v>
          </cell>
          <cell r="G1376">
            <v>800058088389</v>
          </cell>
          <cell r="H1376" t="str">
            <v>นาง</v>
          </cell>
          <cell r="I1376" t="str">
            <v>อัญชลี</v>
          </cell>
          <cell r="J1376" t="str">
            <v>ไชยวงค์</v>
          </cell>
          <cell r="K1376" t="str">
            <v>3-5002-00135-52-0</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114475.3</v>
          </cell>
          <cell r="R1376">
            <v>38496.97</v>
          </cell>
          <cell r="S1376" t="str">
            <v>จังหวัดฮอด</v>
          </cell>
          <cell r="T1376" t="str">
            <v>ผบ.59</v>
          </cell>
          <cell r="U1376">
            <v>2567</v>
          </cell>
          <cell r="V1376" t="str">
            <v>ผบ.64</v>
          </cell>
          <cell r="W1376">
            <v>2567</v>
          </cell>
          <cell r="X1376"/>
          <cell r="Y1376"/>
          <cell r="Z1376"/>
          <cell r="AA1376">
            <v>16</v>
          </cell>
          <cell r="AB1376">
            <v>12</v>
          </cell>
          <cell r="AC1376">
            <v>2567</v>
          </cell>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คำสั่งสืบทรัพย์ 17/4/2568 // รายงานผลสืบทรัพย์ 19/6/2568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นางอัญชลี ไชยวงค์</v>
          </cell>
          <cell r="BU1376">
            <v>888167010208</v>
          </cell>
          <cell r="BV1376" t="str">
            <v>1.นางอัญชลี ไชยวงค์
2.นางสาวมณฑิรา ธารธาราวรโชค
3.นายวงศกร ธารธาราวรโชค
4.นางทองศรี ปิยาโน</v>
          </cell>
          <cell r="BW1376" t="str">
            <v>จำเลยที่ 1
จำเลยที่ 2
คู่สมรสจำเลยที่ 2
จำเลยที่ 3</v>
          </cell>
          <cell r="BX1376" t="str">
            <v>3-5002-00135-52-0
1-1999-00481-64-7
1-1997-00100-31-3
3-5002-00136-37-2</v>
          </cell>
          <cell r="BY1376" t="str">
            <v xml:space="preserve">-พบว่ามีกรรมสิทธิ์ในที่ดินโฉนดเลขที่ 38042 ต.บ้านแปะ อ.จอมทอง จ.เชียงใหม่ (ติดจำนอง)
-พบว่ามีกรรมสิทธิ์ในที่ดินโฉนดเลขที่ 51259 ต.บ้านแปะ อ.จอมทอง จ.เชียงใหม่ (ติดจำนอง)
-พบว่ามีกรรมสิทธิ์ในที่ดินโฉนดเลขที่ 52293 ต.บ้านแปะ อ.จอมทอง จ.เชียงใหม่ (ติดจำนอง)
-พบว่ามีกรรมสิทธิ์ในที่ดินโฉนดเลขที่ น.ส.3 ก.เลขที่ 3737 ต.บ้านแปะ อ.จอมทอง จ.เชียงใหม่ (ติดจำนอง)
-พบว่ามีกรรมสิทธิ์ในที่ดินโฉนดเลขที่ น.ส.3 ก.เลขที่ 3738 ต.บ้านแปะ อ.จอมทอง จ.เชียงใหม่ (ติดจำนอง)
-พบว่ามีกรรมสิทธิ์ในที่ดินโฉนดเลขที่ น.ส.3 เลขที่ 97 ต.บ้านแปะ อ.จอมทอง จ.เชียงใหม่ (ปลอดจำนอง)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51605 ต.บ้านแปะ อ.จอมทอง จ.เชียงใหม่ (ปลอดจำนอง)
-พบว่ามีกรรมสิทธิ์ในที่ดินโฉนดเลขที่ 52425 ต.บ้านแปะ อ.จอมทอง จ.เชียงใหม่ (ปลอดจำนอง)
</v>
          </cell>
          <cell r="BZ1376" t="str">
            <v>พบ</v>
          </cell>
          <cell r="CA1376"/>
          <cell r="CB1376"/>
          <cell r="CC1376" t="str">
            <v>ปฏิยุทธ์</v>
          </cell>
          <cell r="CD1376"/>
          <cell r="CE1376"/>
          <cell r="CF1376"/>
          <cell r="CG1376"/>
          <cell r="CH1376"/>
          <cell r="CI1376"/>
          <cell r="CJ1376"/>
          <cell r="CK1376"/>
          <cell r="CL1376"/>
          <cell r="CM1376"/>
          <cell r="CN1376"/>
          <cell r="CO1376"/>
          <cell r="CP1376"/>
          <cell r="CQ1376"/>
          <cell r="CR1376"/>
          <cell r="CS1376"/>
          <cell r="CT1376"/>
          <cell r="CU1376"/>
          <cell r="CV1376"/>
          <cell r="CW1376"/>
        </row>
        <row r="1377">
          <cell r="B1377">
            <v>2876</v>
          </cell>
          <cell r="C1377">
            <v>2021</v>
          </cell>
          <cell r="D1377">
            <v>17</v>
          </cell>
          <cell r="E1377">
            <v>4</v>
          </cell>
          <cell r="F1377">
            <v>2568</v>
          </cell>
          <cell r="G1377">
            <v>800059504590</v>
          </cell>
          <cell r="H1377" t="str">
            <v>นาย</v>
          </cell>
          <cell r="I1377" t="str">
            <v>นิคม</v>
          </cell>
          <cell r="J1377" t="str">
            <v>มูลย่อง</v>
          </cell>
          <cell r="K1377" t="str">
            <v>3-5002-00067-52-4</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50152.07</v>
          </cell>
          <cell r="R1377">
            <v>17620.12</v>
          </cell>
          <cell r="S1377" t="str">
            <v>จังหวัดฮอด</v>
          </cell>
          <cell r="T1377" t="str">
            <v>ผบ.52</v>
          </cell>
          <cell r="U1377">
            <v>2567</v>
          </cell>
          <cell r="V1377" t="str">
            <v>ผบ.2</v>
          </cell>
          <cell r="W1377">
            <v>2568</v>
          </cell>
          <cell r="X1377"/>
          <cell r="Y1377"/>
          <cell r="Z1377"/>
          <cell r="AA1377">
            <v>13</v>
          </cell>
          <cell r="AB1377">
            <v>1</v>
          </cell>
          <cell r="AC1377">
            <v>2568</v>
          </cell>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คำสั่งสืบทรัพย์ 17/4/2568 // รายงานผลสืบทรัพย์ 19/6/2568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นายนิคม มูลย่อง</v>
          </cell>
          <cell r="BU1377">
            <v>888167010207</v>
          </cell>
          <cell r="BV1377" t="str">
            <v>1.นายนิคม มูลย่อง
2.นางเอื้องดอย มูลย่อง
3.นางสาวบุหลัน แก้วมา
4.นายสยาม เรือนคำงาม
5.นายนิรันตร์ คำภิละ
6.นางยอด คำภิละ
7.นางนิตยา ใจวงค์
8.นายเด่น แสนสุ</v>
          </cell>
          <cell r="BW1377"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7" t="str">
            <v>3-5002-00067-52-4
3-5002-00176-22-6
1-5002-00001-59-4
3-5002-00154-86-9
3-5012-00526-71-6
3-5002-00064-30-4
3-5002-00067-74-5
3-5002-00184-76-8</v>
          </cell>
          <cell r="BY1377" t="str">
            <v>-พบว่ามีกรรมสิทธิ์ในที่ดินโฉนดเลขที่ 50977 ต.บ้านแปะ อ.จอมทอง จ.เชียงใหม่ (ติดจำนอง)
-พบว่ามีกรรมสิทธิ์ในที่ดินโฉนดเลขที่ 53063 ต.บ้านแปะ อ.จอมทอง จ.เชียงใหม่ (ปลอดจำนอง)
-ไม่พบว่ามีกรรมสิทธิ์ในที่ดิน อ.จอมทอง จ.เชียงใหม่
-พบว่ามีกรรมสิทธิ์ในที่ดินโฉนดเลขที่ 50975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6707 ต.บ้านแปะ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7" t="str">
            <v>พบ</v>
          </cell>
          <cell r="CA1377"/>
          <cell r="CB1377"/>
          <cell r="CC1377" t="str">
            <v>ปฏิยุทธ์</v>
          </cell>
          <cell r="CD1377"/>
          <cell r="CE1377"/>
          <cell r="CF1377"/>
          <cell r="CG1377"/>
          <cell r="CH1377"/>
          <cell r="CI1377"/>
          <cell r="CJ1377"/>
          <cell r="CK1377"/>
          <cell r="CL1377"/>
          <cell r="CM1377"/>
          <cell r="CN1377"/>
          <cell r="CO1377"/>
          <cell r="CP1377"/>
          <cell r="CQ1377"/>
          <cell r="CR1377"/>
          <cell r="CS1377"/>
          <cell r="CT1377"/>
          <cell r="CU1377"/>
          <cell r="CV1377"/>
          <cell r="CW1377"/>
        </row>
        <row r="1378">
          <cell r="B1378">
            <v>2877</v>
          </cell>
          <cell r="C1378">
            <v>2022</v>
          </cell>
          <cell r="D1378">
            <v>17</v>
          </cell>
          <cell r="E1378">
            <v>4</v>
          </cell>
          <cell r="F1378">
            <v>2568</v>
          </cell>
          <cell r="G1378">
            <v>800057685748</v>
          </cell>
          <cell r="H1378" t="str">
            <v>นาง</v>
          </cell>
          <cell r="I1378" t="str">
            <v>พรพิมล</v>
          </cell>
          <cell r="J1378" t="str">
            <v>ใจธรรมดี</v>
          </cell>
          <cell r="K1378" t="str">
            <v>3-5014-00320-13-5</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114587.18</v>
          </cell>
          <cell r="R1378">
            <v>36999.03</v>
          </cell>
          <cell r="S1378" t="str">
            <v>จังหวัดฮอด</v>
          </cell>
          <cell r="T1378" t="str">
            <v>ผบ.51</v>
          </cell>
          <cell r="U1378">
            <v>2567</v>
          </cell>
          <cell r="V1378" t="str">
            <v>ผบ.62</v>
          </cell>
          <cell r="W1378">
            <v>2567</v>
          </cell>
          <cell r="X1378">
            <v>16</v>
          </cell>
          <cell r="Y1378">
            <v>12</v>
          </cell>
          <cell r="Z1378">
            <v>2567</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คำสั่งสืบทรัพย์ 17/4/2568 // รายงานผลสืบทรัพย์ 19/6/2568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นางพรพิมล ใจธรรมดี</v>
          </cell>
          <cell r="BU1378">
            <v>888167010206</v>
          </cell>
          <cell r="BV1378" t="str">
            <v>1.นางพรพิมล ใจธรรมดี
2.นายนิรันดร์ ใจธรรมดี
3.นางสาวสายฝน เป็งหมู
4.นายดวงดี เป็งหมู
5.นางอรจิรา เผือกผ่อง
6.นายวิชัย เผือกผ่อง
7.นายคำ คำปัน
8.นางพร คำปันหรือแก้วกูนา</v>
          </cell>
          <cell r="BW1378"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8" t="str">
            <v>3-5014-00320-13-5
3-5201-01514-24-7
3-5002-00135-23-6
3-5016-00191-77-1
3-5016-00167-91-8
3-5002-00140-26-4
3-5016-00633-68-3
3-5106-00633-72-1</v>
          </cell>
          <cell r="BY1378" t="str">
            <v>-พบว่ามีกรรมสิทธิ์ในที่ดินโฉนดเลขที่ 51684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8" t="str">
            <v>พบ</v>
          </cell>
          <cell r="CA1378"/>
          <cell r="CB1378"/>
          <cell r="CC1378" t="str">
            <v>ปฏิยุทธ์</v>
          </cell>
          <cell r="CD1378"/>
          <cell r="CE1378"/>
          <cell r="CF1378"/>
          <cell r="CG1378"/>
          <cell r="CH1378"/>
          <cell r="CI1378"/>
          <cell r="CJ1378"/>
          <cell r="CK1378"/>
          <cell r="CL1378"/>
          <cell r="CM1378"/>
          <cell r="CN1378"/>
          <cell r="CO1378"/>
          <cell r="CP1378"/>
          <cell r="CQ1378"/>
          <cell r="CR1378"/>
          <cell r="CS1378"/>
          <cell r="CT1378"/>
          <cell r="CU1378"/>
          <cell r="CV1378"/>
          <cell r="CW1378"/>
        </row>
        <row r="1379">
          <cell r="B1379">
            <v>2878</v>
          </cell>
          <cell r="C1379">
            <v>2023</v>
          </cell>
          <cell r="D1379">
            <v>17</v>
          </cell>
          <cell r="E1379">
            <v>4</v>
          </cell>
          <cell r="F1379">
            <v>2568</v>
          </cell>
          <cell r="G1379">
            <v>800060529214</v>
          </cell>
          <cell r="H1379" t="str">
            <v>นางสาว</v>
          </cell>
          <cell r="I1379" t="str">
            <v>อรวรรณ์</v>
          </cell>
          <cell r="J1379" t="str">
            <v>อัตมะ</v>
          </cell>
          <cell r="K1379" t="str">
            <v>3-5002-00610-12-1</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71101.649999999994</v>
          </cell>
          <cell r="R1379">
            <v>29044.85</v>
          </cell>
          <cell r="S1379" t="str">
            <v>จังหวัดฮอด</v>
          </cell>
          <cell r="T1379" t="str">
            <v>ผบ.58</v>
          </cell>
          <cell r="U1379">
            <v>2567</v>
          </cell>
          <cell r="V1379" t="str">
            <v>ผบ.68</v>
          </cell>
          <cell r="W1379">
            <v>2567</v>
          </cell>
          <cell r="X1379"/>
          <cell r="Y1379"/>
          <cell r="Z1379"/>
          <cell r="AA1379">
            <v>16</v>
          </cell>
          <cell r="AB1379">
            <v>12</v>
          </cell>
          <cell r="AC1379">
            <v>2567</v>
          </cell>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คำสั่งสืบทรัพย์ 17/4/2568 // รายงานผลสืบทรัพย์ 19/6/2568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นางสาวอรวรรณ์ อัตมะ</v>
          </cell>
          <cell r="BU1379">
            <v>888167010204</v>
          </cell>
          <cell r="BV1379" t="str">
            <v>1.นางสาวอรวรรณ์ อัตมะ
2.นายสุวัฒน์ กันสุยะ
3.นางสาวนันทพร หมดสังข์
4.นางสาวอาทิตย์ หมดสังข์
5.นายวิรัตน์ สกุลณี</v>
          </cell>
          <cell r="BW1379" t="str">
            <v>จำเลยที่ 1
คู่สมรสจำเลยที่ 1
จำเลยที่ 2
จำเลยที่ 3
คู่สมรสจำเลยที่ 3</v>
          </cell>
          <cell r="BX1379" t="str">
            <v>3-5002-00610-12-1
3-5106-00024-15-6
3-5017-00106-63-5
3-5017-00106-62-7
3-1703-00200-78-5</v>
          </cell>
          <cell r="BY1379" t="str">
            <v>-พบว่ามีกรรมสิทธิ์ในที่ดินโฉนดเลขที่ 49183 ต.สบเตี๊ยะ อ.จอมทอง จ.เชียงใหม่ (ปลอดจำนอง)
-พบว่ามีกรรมสิทธิ์ในที่ดินโฉนดเลขที่ 52083 ต.สบเตี๊ยะ อ.จอมทอง จ.เชียงใหม่ (ติดจำนอง)
-พบว่ามีกรรมสิทธิ์ในที่ดินน.ส.3 ก. เลขที่ 4830 ต.สบเตี๊ยะ อ.จอมทองจ.เชียงใหม่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9" t="str">
            <v>พบ</v>
          </cell>
          <cell r="CA1379"/>
          <cell r="CB1379"/>
          <cell r="CC1379" t="str">
            <v>ปฏิยุทธ์</v>
          </cell>
          <cell r="CD1379"/>
          <cell r="CE1379"/>
          <cell r="CF1379"/>
          <cell r="CG1379"/>
          <cell r="CH1379"/>
          <cell r="CI1379"/>
          <cell r="CJ1379"/>
          <cell r="CK1379"/>
          <cell r="CL1379"/>
          <cell r="CM1379"/>
          <cell r="CN1379"/>
          <cell r="CO1379"/>
          <cell r="CP1379"/>
          <cell r="CQ1379"/>
          <cell r="CR1379"/>
          <cell r="CS1379"/>
          <cell r="CT1379"/>
          <cell r="CU1379"/>
          <cell r="CV1379"/>
          <cell r="CW1379"/>
        </row>
        <row r="1380">
          <cell r="B1380">
            <v>2879</v>
          </cell>
          <cell r="C1380">
            <v>2024</v>
          </cell>
          <cell r="D1380">
            <v>17</v>
          </cell>
          <cell r="E1380">
            <v>4</v>
          </cell>
          <cell r="F1380">
            <v>2568</v>
          </cell>
          <cell r="G1380">
            <v>800059510308</v>
          </cell>
          <cell r="H1380" t="str">
            <v>นาง</v>
          </cell>
          <cell r="I1380" t="str">
            <v>ยุพินธ์</v>
          </cell>
          <cell r="J1380" t="str">
            <v>ติ๊บต่อเปี้ย</v>
          </cell>
          <cell r="K1380" t="str">
            <v>3-5002-00067-42-7</v>
          </cell>
          <cell r="L1380" t="str">
            <v>จอมทอง</v>
          </cell>
          <cell r="M1380" t="str">
            <v>เชียงใหม่ 3</v>
          </cell>
          <cell r="N1380">
            <v>8</v>
          </cell>
          <cell r="O1380" t="str">
            <v>สินเชื่อพัฒนาองค์กรชุมชน(รายบุคคล)</v>
          </cell>
          <cell r="P1380" t="str">
            <v>1.บุคคลค้ำประกัน</v>
          </cell>
          <cell r="Q1380">
            <v>75138.33</v>
          </cell>
          <cell r="R1380">
            <v>30931.23</v>
          </cell>
          <cell r="S1380" t="str">
            <v>จังหวัดฮอด</v>
          </cell>
          <cell r="T1380" t="str">
            <v>ผบ.57</v>
          </cell>
          <cell r="U1380">
            <v>2567</v>
          </cell>
          <cell r="V1380" t="str">
            <v>ผบ.67</v>
          </cell>
          <cell r="W1380">
            <v>2567</v>
          </cell>
          <cell r="X1380"/>
          <cell r="Y1380"/>
          <cell r="Z1380"/>
          <cell r="AA1380">
            <v>16</v>
          </cell>
          <cell r="AB1380">
            <v>12</v>
          </cell>
          <cell r="AC1380">
            <v>2567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คำสั่งสืบทรัพย์ 17/4/2568 // รายงานผลสืบทรัพย์ 19/6/2568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นางยุพินธ์ ติ๊บต่อเปี้ย</v>
          </cell>
          <cell r="BU1380">
            <v>888167010203</v>
          </cell>
          <cell r="BV1380" t="str">
            <v>1.นางยุพิน ติ๊บต่อเปี้ย
2.นายพูนศักดิ์ ติ๊บต่อเปี้ย
3.นางฟองจันทร์ ชนะฟู
4.นางลำดวน ปวนปันใจ</v>
          </cell>
          <cell r="BW1380" t="str">
            <v>จำเลยที่ 1
คู่สมรสจำเลยที่ 1
จำเลยที่ 2
จำเลยที่ 3</v>
          </cell>
          <cell r="BX1380" t="str">
            <v>3-5002-00067-42-7
3-5002-00178-62-8
3-5002-00061-77-1
3-5002-00067-41-9</v>
          </cell>
          <cell r="BY1380" t="str">
            <v xml:space="preserve">-พบว่ามีกรรมสิทธิ์ในที่ดินโฉนดเลขที่ 21317 ต.บ้านแปะ อ.จอมทอง จ.เชียงใหม่ (ปลอดจำนอง)
-ไม่พบว่ามีกรรมสิทธิ์ในที่ดิน อ.จอมทอง จ.เชียงใหม่
-พบว่ามีกรรมสิทธิ์ในที่ดินโฉนดเลขที่ 44041 ต.บ้านแปะ อ.จอมทอง จ.เชียงใหม่ (ติดจำนอง)
-พบว่ามีกรรมสิทธิ์ในที่ดินโฉนดเลขที่ 21317 ต.บ้านแปะ อ.จอมทอง จ.เชียงใหม่ (ปลอดจำนอง)
-พบว่ามีกรรมสิทธิ์ในที่ดินโฉนดเลขที่ 6295 ต.บ้านแปะ อ.จอมทอง จ.เชียงใหม่ (ปลอดจำนอง)
</v>
          </cell>
          <cell r="BZ1380" t="str">
            <v>พบ</v>
          </cell>
          <cell r="CA1380"/>
          <cell r="CB1380"/>
          <cell r="CC1380" t="str">
            <v>ปฏิยุทธ์</v>
          </cell>
          <cell r="CD1380"/>
          <cell r="CE1380"/>
          <cell r="CF1380"/>
          <cell r="CG1380"/>
          <cell r="CH1380"/>
          <cell r="CI1380"/>
          <cell r="CJ1380"/>
          <cell r="CK1380"/>
          <cell r="CL1380"/>
          <cell r="CM1380"/>
          <cell r="CN1380"/>
          <cell r="CO1380"/>
          <cell r="CP1380"/>
          <cell r="CQ1380"/>
          <cell r="CR1380"/>
          <cell r="CS1380"/>
          <cell r="CT1380"/>
          <cell r="CU1380"/>
          <cell r="CV1380"/>
          <cell r="CW1380"/>
        </row>
        <row r="1381">
          <cell r="B1381">
            <v>2880</v>
          </cell>
          <cell r="C1381">
            <v>2025</v>
          </cell>
          <cell r="D1381">
            <v>17</v>
          </cell>
          <cell r="E1381">
            <v>4</v>
          </cell>
          <cell r="F1381">
            <v>2568</v>
          </cell>
          <cell r="G1381">
            <v>800058501472</v>
          </cell>
          <cell r="H1381" t="str">
            <v>นาง</v>
          </cell>
          <cell r="I1381" t="str">
            <v xml:space="preserve">ภริดาหรือณภัสชนันท์ </v>
          </cell>
          <cell r="J1381" t="str">
            <v>อ๊อดต่อกัน</v>
          </cell>
          <cell r="K1381" t="str">
            <v>3-5002-00847-97-0</v>
          </cell>
          <cell r="L1381" t="str">
            <v>จอมทอง</v>
          </cell>
          <cell r="M1381" t="str">
            <v>เชียงใหม่ 3</v>
          </cell>
          <cell r="N1381">
            <v>8</v>
          </cell>
          <cell r="O1381" t="str">
            <v>สินเชื่อพัฒนาองค์กรชุมชน(รายบุคคล)</v>
          </cell>
          <cell r="P1381" t="str">
            <v>1.บุคคลค้ำประกัน</v>
          </cell>
          <cell r="Q1381">
            <v>119977.51</v>
          </cell>
          <cell r="R1381">
            <v>62826.76</v>
          </cell>
          <cell r="S1381" t="str">
            <v>จังหวัดฮอด</v>
          </cell>
          <cell r="T1381" t="str">
            <v>ผบ.56</v>
          </cell>
          <cell r="U1381">
            <v>2567</v>
          </cell>
          <cell r="V1381" t="str">
            <v>ผบ.66</v>
          </cell>
          <cell r="W1381">
            <v>2567</v>
          </cell>
          <cell r="X1381"/>
          <cell r="Y1381"/>
          <cell r="Z1381"/>
          <cell r="AA1381">
            <v>16</v>
          </cell>
          <cell r="AB1381">
            <v>12</v>
          </cell>
          <cell r="AC1381">
            <v>2567</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คำสั่งสืบทรัพย์ 17/4/2568 // รายงานผลสืบทรัพย์ 19/6/2568</v>
          </cell>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นางภริดาหรือณภัสชนันท์  อ๊อดต่อกัน</v>
          </cell>
          <cell r="BU1381">
            <v>888167010202</v>
          </cell>
          <cell r="BV1381" t="str">
            <v>1.นางสาวภริดาหรือณภัสชนัญท์ อ๊อดต่อกัน
2.นายณรงค์ อ๊อดต่อกัน
3.นางสาวกิ่งดาว เขียวกันยะ
4.นางนันทวัน ทันวัน
5.นายอาทิตย์ ทันวัน</v>
          </cell>
          <cell r="BW1381" t="str">
            <v>จำเลยที่ 1
คู่สมรสจำเลยที่ 1
จำเลยที่ 2
จำเลยที่ 3
คู่สมรสจำเลยที่ 3</v>
          </cell>
          <cell r="BX1381" t="str">
            <v>3-5002-00847-97-0
3-5002-00849-04-2
1-5002-00005-14-0
3-5002-00849-07-7
3-5002-00842-93-5</v>
          </cell>
          <cell r="BY1381" t="str">
            <v>-ไม่พบว่ามีกรรมสิทธิ์ในที่ดิน อ.จอมทอง จ.เชียงใหม่
-พบว่ามีกรรมสิทธิ์ในที่ดินโฉนดเลขที่ 51740 ต.บ้านแปะ อ.จอมทอง จ.เชียงใหม่ (ห้ามโอนสิบปี)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81" t="str">
            <v>พบ</v>
          </cell>
          <cell r="CA1381"/>
          <cell r="CB1381"/>
          <cell r="CC1381" t="str">
            <v>ปฏิยุทธ์</v>
          </cell>
          <cell r="CD1381"/>
          <cell r="CE1381"/>
          <cell r="CF1381"/>
          <cell r="CG1381"/>
          <cell r="CH1381"/>
          <cell r="CI1381"/>
          <cell r="CJ1381"/>
          <cell r="CK1381"/>
          <cell r="CL1381"/>
          <cell r="CM1381"/>
          <cell r="CN1381"/>
          <cell r="CO1381"/>
          <cell r="CP1381"/>
          <cell r="CQ1381"/>
          <cell r="CR1381"/>
          <cell r="CS1381"/>
          <cell r="CT1381"/>
          <cell r="CU1381"/>
          <cell r="CV1381"/>
          <cell r="CW1381"/>
        </row>
        <row r="1382">
          <cell r="B1382">
            <v>2881</v>
          </cell>
          <cell r="C1382">
            <v>2026</v>
          </cell>
          <cell r="D1382">
            <v>28</v>
          </cell>
          <cell r="E1382">
            <v>4</v>
          </cell>
          <cell r="F1382">
            <v>2568</v>
          </cell>
          <cell r="G1382" t="str">
            <v>800091927049,  80007877601</v>
          </cell>
          <cell r="H1382" t="str">
            <v>นาย</v>
          </cell>
          <cell r="I1382" t="str">
            <v xml:space="preserve">ทศพล  </v>
          </cell>
          <cell r="J1382" t="str">
            <v>เข็มหนู</v>
          </cell>
          <cell r="K1382" t="str">
            <v>1-1018-00524-35-5</v>
          </cell>
          <cell r="L1382" t="str">
            <v>เซ็นทรัลเฟสติวัล เชียงใหม่</v>
          </cell>
          <cell r="M1382" t="str">
            <v>เชียงใหม่ 1</v>
          </cell>
          <cell r="N1382">
            <v>8</v>
          </cell>
          <cell r="O1382" t="str">
            <v>สินเชื่อธนาคารประชาชน</v>
          </cell>
          <cell r="P1382" t="str">
            <v>1.บุคคลค้ำประกัน</v>
          </cell>
          <cell r="Q1382">
            <v>125729</v>
          </cell>
          <cell r="R1382">
            <v>43469.43</v>
          </cell>
          <cell r="S1382" t="str">
            <v>แขวงเชียงใหม่</v>
          </cell>
          <cell r="T1382" t="str">
            <v>ผบE373</v>
          </cell>
          <cell r="U1382">
            <v>2566</v>
          </cell>
          <cell r="V1382" t="str">
            <v>ผบE3633</v>
          </cell>
          <cell r="W1382">
            <v>2566</v>
          </cell>
          <cell r="X1382"/>
          <cell r="Y1382"/>
          <cell r="Z1382"/>
          <cell r="AA1382">
            <v>23</v>
          </cell>
          <cell r="AB1382">
            <v>5</v>
          </cell>
          <cell r="AC1382">
            <v>2566</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t="str">
            <v>คำสั่งสืบทรัพย์ 28/4/2568 // รายงานผลสืบทรัพย์ 3/7/2568</v>
          </cell>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นายทศพล   เข็มหนู</v>
          </cell>
          <cell r="BU1382">
            <v>883165010265</v>
          </cell>
          <cell r="BV1382" t="str">
            <v>1.นายทศพล เข็มหนู
2.นางสาวจิราภา เป็งคำ
3.นายอิทธิวัฒน์ หน่อเนตร
4.นางสาวทิพย์นารี ทะนะ
5.นายชนะศักดิ์ กอบวิชาการ</v>
          </cell>
          <cell r="BW1382" t="str">
            <v>จำเลยที่ 1
คู่สมรสจำเลยที่ 1
จำเลยที่ 2
คู่สมรสจำเลยที่ 2
จำเลยที่ 3</v>
          </cell>
          <cell r="BX1382" t="str">
            <v xml:space="preserve">1-1018-00524-35-5
1-5104-00168-88-3
3-5106-00703-13-4
1-5804-00113-88-4
1-5099-70041-99-5
</v>
          </cell>
          <cell r="BY138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32226 ต.แม่คือ อ.ดอยสะเก็ด จ.เชียงใหม่ (สินสมรส)
-พบว่ามีกรรมสิทธิ์ในที่ดินโฉนดเลขที่ 32236 ต.แม่คือ อ.ดอยสะเก็ด จ.เชียงใหม่ (สินสมรส)
-ไม่พบว่ามีกรรมสิทธิ์ในที่ดิน อ.ลี้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92478 ต.ต้นเปา อ.สันกำแพง จ.เชียงใหม่ (สินส่วนตัว)
-ไม่พบว่ามีกรรมสิทธิ์ในที่ดิน อ.เมืองเชียงใหม่ จ.เชียงใหม่
-พบว่ามีกรรมสิทธิ์ในที่ดินโฉนดเลขที่ 47864 ต.สันนาเม็ง อ.สันทราย จ.เชียงใหม่ (ติดจำนอง)</v>
          </cell>
          <cell r="BZ1382" t="str">
            <v>พบ</v>
          </cell>
          <cell r="CA1382"/>
          <cell r="CB1382"/>
          <cell r="CC1382" t="str">
            <v>ปฏิยุทธ์</v>
          </cell>
          <cell r="CD1382"/>
          <cell r="CE1382"/>
          <cell r="CF1382"/>
          <cell r="CG1382"/>
          <cell r="CH1382"/>
          <cell r="CI1382"/>
          <cell r="CJ1382"/>
          <cell r="CK1382"/>
          <cell r="CL1382"/>
          <cell r="CM1382"/>
          <cell r="CN1382"/>
          <cell r="CO1382"/>
          <cell r="CP1382"/>
          <cell r="CQ1382"/>
          <cell r="CR1382"/>
          <cell r="CS1382"/>
          <cell r="CT1382"/>
          <cell r="CU1382"/>
          <cell r="CV1382"/>
          <cell r="CW1382"/>
        </row>
        <row r="1383">
          <cell r="B1383">
            <v>2882</v>
          </cell>
          <cell r="C1383">
            <v>2027</v>
          </cell>
          <cell r="D1383">
            <v>29</v>
          </cell>
          <cell r="E1383">
            <v>4</v>
          </cell>
          <cell r="F1383">
            <v>2568</v>
          </cell>
          <cell r="G1383">
            <v>800040620935</v>
          </cell>
          <cell r="H1383" t="str">
            <v>นาย</v>
          </cell>
          <cell r="I1383" t="str">
            <v>ภัคดลรัตน์</v>
          </cell>
          <cell r="J1383" t="str">
            <v>พรมคำ</v>
          </cell>
          <cell r="K1383" t="str">
            <v>1-5099-00243-15-7</v>
          </cell>
          <cell r="L1383" t="str">
            <v>เซ็นทรัลแอร์พอร์ตพลาซ่าเชียงใหม่</v>
          </cell>
          <cell r="M1383" t="str">
            <v>เชียงใหม่ 1</v>
          </cell>
          <cell r="N1383">
            <v>8</v>
          </cell>
          <cell r="O1383" t="str">
            <v>สินเชื่อห้องแถว</v>
          </cell>
          <cell r="P1383" t="str">
            <v>1.บุคคลค้ำประกัน</v>
          </cell>
          <cell r="Q1383">
            <v>240281.1</v>
          </cell>
          <cell r="R1383">
            <v>48917.91</v>
          </cell>
          <cell r="S1383" t="str">
            <v>แขวงเชียงใหม่</v>
          </cell>
          <cell r="T1383" t="str">
            <v>ผบE9773</v>
          </cell>
          <cell r="U1383">
            <v>2567</v>
          </cell>
          <cell r="V1383" t="str">
            <v>ผบE130</v>
          </cell>
          <cell r="W1383">
            <v>2568</v>
          </cell>
          <cell r="X1383"/>
          <cell r="Y1383"/>
          <cell r="Z1383"/>
          <cell r="AA1383">
            <v>13</v>
          </cell>
          <cell r="AB1383">
            <v>1</v>
          </cell>
          <cell r="AC1383">
            <v>2568</v>
          </cell>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t="str">
            <v>คำสั่งสืบทรัพย์ 29/4/2568//รายงานผลสืบ 3/7/2568</v>
          </cell>
          <cell r="BC1383"/>
          <cell r="BD1383"/>
          <cell r="BE1383"/>
          <cell r="BF1383"/>
          <cell r="BG1383"/>
          <cell r="BH1383"/>
          <cell r="BI1383"/>
          <cell r="BJ1383"/>
          <cell r="BK1383"/>
          <cell r="BL1383"/>
          <cell r="BM1383" t="str">
            <v/>
          </cell>
          <cell r="BN1383" t="str">
            <v/>
          </cell>
          <cell r="BO1383" t="str">
            <v/>
          </cell>
          <cell r="BP1383" t="str">
            <v/>
          </cell>
          <cell r="BQ1383" t="str">
            <v/>
          </cell>
          <cell r="BR1383" t="str">
            <v/>
          </cell>
          <cell r="BS1383" t="str">
            <v/>
          </cell>
          <cell r="BT1383" t="str">
            <v>นายภัคดลรัตน์ พรมคำ</v>
          </cell>
          <cell r="BU1383">
            <v>0</v>
          </cell>
          <cell r="BV1383" t="str">
            <v xml:space="preserve">1.นายภัคดลรัตน์  พรมคำ
2.นายสุรศักดิ์  วงค์พรหม
3.นางสาวกัลยา  จารี 
4.นางสาวปริญานุช  กิริยา </v>
          </cell>
          <cell r="BW1383" t="str">
            <v>จำเลยที่ 1
จำเลยที่ 2
คู่สมรสจำเลยที่ 2
จำเลยที่ 3</v>
          </cell>
          <cell r="BX1383" t="str">
            <v>1-5099-00243-15-7
3-5012-01006-41-4
3-5015-00053-24-4
1-5099-00238-33-1</v>
          </cell>
          <cell r="BY1383"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19369 เลขที่ดิน 739 หน้าสำรวจ 4500 ต.สันกลาง อ.สันป่าตอง จ.เชียงใหม่ (ติดจำนอง ธ.ไทยพาณิชย์)
-ไม่พบว่ามีกรรมสิทธิ์ในที่ดิน อ.เมืองเชียงใหม่ จ.เชียงใหม่ 
-พบว่ามีกรรมสิทธิ์ในที่ดิน โฉนดเลขที่ 51548 เลขที่ดิน 18 หน้าสำรวจ 4742 ต.หนองแก๋ว อ.หางดง จ.เชียงใหม่ (สินส่วนตัว)
-พบว่ามีกรรมสิทธิ์ในที่ดิน โฉนดเลขที่ 67823 เลขที่ดิน 3037 หน้าสำรวจ 12582 ต.สันผักหวาน อ.หางดง จ.เชียงใหม่ (สินสมรส)
-ไม่พบว่ามีกรรมสิทธิ์ในที่ดิน อ.เมืองเชียงใหม่ จ.เชียงใหม่ 
-พบว่ามีกรรมสิทธิ์ในที่ดิน โฉนดเลขที่ 12121 เลขที่ดิน 1341 หน้าสำรวจ 296 ต.ทรายมูล อ.สันกำแพง จ.เชียงใหม่ (ติดจำนอง ธ.อาคารสงเคราะห์) 
</v>
          </cell>
          <cell r="BZ1383" t="str">
            <v>พบทรัพย์</v>
          </cell>
          <cell r="CA1383"/>
          <cell r="CB1383">
            <v>4</v>
          </cell>
          <cell r="CC1383" t="str">
            <v>นุสบา</v>
          </cell>
          <cell r="CD1383"/>
          <cell r="CE1383"/>
          <cell r="CF1383"/>
          <cell r="CG1383"/>
          <cell r="CH1383"/>
          <cell r="CI1383"/>
          <cell r="CJ1383"/>
          <cell r="CK1383"/>
          <cell r="CL1383"/>
          <cell r="CM1383"/>
          <cell r="CN1383"/>
          <cell r="CO1383"/>
          <cell r="CP1383"/>
          <cell r="CQ1383"/>
          <cell r="CR1383"/>
          <cell r="CS1383"/>
          <cell r="CT1383">
            <v>244184</v>
          </cell>
          <cell r="CU1383"/>
          <cell r="CV1383"/>
          <cell r="CW1383"/>
        </row>
        <row r="1384">
          <cell r="B1384">
            <v>2883</v>
          </cell>
          <cell r="C1384">
            <v>2028</v>
          </cell>
          <cell r="D1384">
            <v>19</v>
          </cell>
          <cell r="E1384">
            <v>5</v>
          </cell>
          <cell r="F1384">
            <v>2568</v>
          </cell>
          <cell r="G1384">
            <v>800036225558</v>
          </cell>
          <cell r="H1384" t="str">
            <v>นางสาว</v>
          </cell>
          <cell r="I1384" t="str">
            <v xml:space="preserve">ภคควรรณหรือทรงภรณ์ </v>
          </cell>
          <cell r="J1384" t="str">
            <v>ธิมะโน</v>
          </cell>
          <cell r="K1384" t="str">
            <v>1-5099-00502-31-4</v>
          </cell>
          <cell r="L1384" t="str">
            <v>มหาวิทยาลัยเชียงใหม่</v>
          </cell>
          <cell r="M1384" t="str">
            <v>เชียงใหม่ 2</v>
          </cell>
          <cell r="N1384">
            <v>8</v>
          </cell>
          <cell r="P1384"/>
          <cell r="Q1384">
            <v>599985.97</v>
          </cell>
          <cell r="R1384">
            <v>95999.55</v>
          </cell>
          <cell r="S1384" t="str">
            <v>จังหวัดเชียงใหม่</v>
          </cell>
          <cell r="T1384" t="str">
            <v>ผบ1253</v>
          </cell>
          <cell r="U1384">
            <v>2563</v>
          </cell>
          <cell r="V1384" t="str">
            <v>ผบ2165</v>
          </cell>
          <cell r="W1384">
            <v>2563</v>
          </cell>
          <cell r="X1384"/>
          <cell r="Y1384"/>
          <cell r="Z1384"/>
          <cell r="AA1384">
            <v>2</v>
          </cell>
          <cell r="AB1384">
            <v>9</v>
          </cell>
          <cell r="AC1384">
            <v>2563</v>
          </cell>
          <cell r="BB1384" t="str">
            <v>คำสั่งสืบทรัพย์ 19/5/2568 // รายงานผลสืบทรัพย์ 3/7/2568</v>
          </cell>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นางสาวภคควรรณหรือทรงภรณ์  ธิมะโน</v>
          </cell>
          <cell r="BU1384">
            <v>0</v>
          </cell>
          <cell r="BV1384" t="str">
            <v>1.นางสาวภควรรณหรือทรงภรณ์ ธิมะโน
2.นางสาวสุปราณี อินตาคำ</v>
          </cell>
          <cell r="BW1384" t="str">
            <v>จำเลยที่ 1
จำเลยที่ 2</v>
          </cell>
          <cell r="BX1384" t="str">
            <v>1-5099-00502-31-4
1-1018-00003-34-7</v>
          </cell>
          <cell r="BY1384" t="str">
            <v>-ไม่พบว่ามีกรรมสิทธิ์ในที่ดิน อ.เมืองเชียงใหม่ จ.เชียงใหม่
-ไม่พบว่ามีกรรมสิทธิ์ในที่ดิน อ.สามพราน จ.นครปฐม
-พบว่ามีกรรมสิทธิ์ในที่ดินห้องชุด 261/8 ชั้นที่ 2 ทะเบียนอาคารชุดเลขที่ 5/2560 ชื่ออาคารวันพลัส คอนโด นายน์ทีน อาคารที่ 1 ต.ช้างคลาน 
อ.เมืองเชียงใหม่ จ.เชียงใหม่ (ติดจำนอง)
-พบว่ามีกรรมสิทธิ์ในที่ดินโฉนดเลขที่ 14634 ต.อุโมงค์ อ.เมืองลำพูน จ.ลำพูน (ติดจำนอง)</v>
          </cell>
          <cell r="BZ1384" t="str">
            <v>พบ</v>
          </cell>
          <cell r="CB1384"/>
          <cell r="CC1384" t="str">
            <v>ปฏิยุทธ์</v>
          </cell>
          <cell r="CD1384"/>
          <cell r="CE1384"/>
          <cell r="CF1384"/>
          <cell r="CK1384"/>
        </row>
        <row r="1385">
          <cell r="B1385">
            <v>2884</v>
          </cell>
          <cell r="C1385">
            <v>2029</v>
          </cell>
          <cell r="D1385">
            <v>29</v>
          </cell>
          <cell r="E1385">
            <v>5</v>
          </cell>
          <cell r="F1385">
            <v>2568</v>
          </cell>
          <cell r="G1385">
            <v>800057510838</v>
          </cell>
          <cell r="H1385" t="str">
            <v>นาย</v>
          </cell>
          <cell r="I1385" t="str">
            <v>ชยุต</v>
          </cell>
          <cell r="J1385" t="str">
            <v>วังทูลย์</v>
          </cell>
          <cell r="K1385" t="str">
            <v>1-5099-01088-37-6</v>
          </cell>
          <cell r="L1385" t="str">
            <v>แม่แตง</v>
          </cell>
          <cell r="M1385" t="str">
            <v>เชียงใหม่ 2</v>
          </cell>
          <cell r="N1385">
            <v>8</v>
          </cell>
          <cell r="O1385" t="str">
            <v>สินเชื่อพัฒนาองค์กรชุมชน (รายบุคคล)</v>
          </cell>
          <cell r="P1385" t="str">
            <v>1.บุคคลค้ำประกัน</v>
          </cell>
          <cell r="Q1385">
            <v>149853.54999999999</v>
          </cell>
          <cell r="R1385">
            <v>58098.47</v>
          </cell>
          <cell r="S1385" t="str">
            <v>แขวงเชียงดาว</v>
          </cell>
          <cell r="T1385" t="str">
            <v>ผบE1163</v>
          </cell>
          <cell r="U1385">
            <v>2566</v>
          </cell>
          <cell r="V1385" t="str">
            <v xml:space="preserve">	ผบE1129</v>
          </cell>
          <cell r="W1385">
            <v>2566</v>
          </cell>
          <cell r="X1385">
            <v>13</v>
          </cell>
          <cell r="Y1385">
            <v>11</v>
          </cell>
          <cell r="Z1385">
            <v>2566</v>
          </cell>
          <cell r="BB1385" t="str">
            <v>คำสั่งสืบทรัพย์29/5/2568 // รายงานผลสืบทรัพย์ 24/7/2568</v>
          </cell>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นายชยุต วังทูลย์</v>
          </cell>
          <cell r="BU1385">
            <v>883266010406</v>
          </cell>
          <cell r="BV1385" t="str">
            <v>1.นายชยุต วังทูลย์
2.นางสาวสายลม บรรชัย
3.นางสาวภาณุมาศ จงอยู่เย็น
4.นายวสันต์ จงอยู่เย็น
5.นางอรพิน คำลือ
6.นายเจตพงศ์ คำลือ
7.นางจรัสศรี ไชยชนะ</v>
          </cell>
          <cell r="BW1385" t="str">
            <v>จำเลยที่ 1
จำเลยที่ 2
จำเลยที่ 3
คู่สมรสจำเลยที่ 3
ทายาทโดยธรรม จำเลยที่ 4
จำเลยที่ 4
คู่สมรสจำเลยที่ 4</v>
          </cell>
          <cell r="BX1385" t="str">
            <v>1-5099-01088-37-6
3-1499-00242-32-1
1-5099-00615-20-8
2-6407-00018-83-3
3-5006-00127-44-3
3-5006-00127-45-1
3-5013-00829-09-5</v>
          </cell>
          <cell r="BY1385" t="str">
            <v xml:space="preserve">-พบว่ามีกรรมสิทธิ์ในที่ดินโฉนดเลขที่ 30590 ต.แม่หอพระ อ.แม่แตง จ.เชียงใหม่ (ติดจำนอง)
-พบว่ามีกรรมสิทธิ์ในที่ดินโฉนดเลขที่ 30590 ต.แม่หอพระ อ.แม่แตง จ.เชียงใหม่ (ติดจำนอง)
-พบว่ามีกรรมสิทธิ์ในที่ดินโฉนดเลขที่ 36351  ต.แม่หอพระ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อ.สวรรคโลก จ.สุโขทัย
-ไม่พบว่ามีกรรมสิทธิ์ในที่ดิน อ.แม่แตง จ.เชียงใหม่
-ไม่พบว่ามีกรรมสิทธิ์ในที่ดิน อ.แม่แตง จ.เชียงใหม่
 </v>
          </cell>
          <cell r="BZ1385" t="str">
            <v>พบ</v>
          </cell>
          <cell r="CB1385"/>
          <cell r="CC1385" t="str">
            <v>ปฏิยุทธ์</v>
          </cell>
          <cell r="CD1385"/>
          <cell r="CE1385"/>
          <cell r="CF1385"/>
          <cell r="CK1385"/>
        </row>
        <row r="1386">
          <cell r="B1386">
            <v>2885</v>
          </cell>
          <cell r="C1386">
            <v>2030</v>
          </cell>
          <cell r="D1386">
            <v>23</v>
          </cell>
          <cell r="E1386">
            <v>5</v>
          </cell>
          <cell r="F1386">
            <v>2568</v>
          </cell>
          <cell r="G1386">
            <v>800353001947</v>
          </cell>
          <cell r="H1386" t="str">
            <v>นาง</v>
          </cell>
          <cell r="I1386" t="str">
            <v>สุวิมล</v>
          </cell>
          <cell r="J1386" t="str">
            <v>จิตต์กาวิน</v>
          </cell>
          <cell r="K1386" t="str">
            <v>3-1201-01469-09-1</v>
          </cell>
          <cell r="L1386" t="str">
            <v>เชียงใหม่</v>
          </cell>
          <cell r="M1386" t="str">
            <v>เชียงใหม่ 1</v>
          </cell>
          <cell r="N1386">
            <v>8</v>
          </cell>
          <cell r="O1386" t="str">
            <v>สินเชื่อสวัสดิการ</v>
          </cell>
          <cell r="P1386" t="str">
            <v>1.บุคคลค้ำประกัน</v>
          </cell>
          <cell r="Q1386">
            <v>1106784.19</v>
          </cell>
          <cell r="R1386">
            <v>197275.64</v>
          </cell>
          <cell r="S1386" t="str">
            <v>จังหวัดเชียงใหม่</v>
          </cell>
          <cell r="T1386" t="str">
            <v>ผบ.2975</v>
          </cell>
          <cell r="U1386">
            <v>2559</v>
          </cell>
          <cell r="V1386" t="str">
            <v>ผบ.121</v>
          </cell>
          <cell r="W1386">
            <v>2560</v>
          </cell>
          <cell r="X1386"/>
          <cell r="Y1386"/>
          <cell r="Z1386"/>
          <cell r="AA1386">
            <v>30</v>
          </cell>
          <cell r="AB1386">
            <v>1</v>
          </cell>
          <cell r="AC1386">
            <v>2560</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คำสั่งสืบทรัพย์ 23/5/2568//รายงานผลสืบ 16/7/2568</v>
          </cell>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นางสุวิมล จิตต์กาวิน</v>
          </cell>
          <cell r="BU1386">
            <v>0</v>
          </cell>
          <cell r="BV1386" t="str">
            <v>1.นางสุวิมล  จิตต์กาวิน
2.นายรณชัย  เมืองแก่น</v>
          </cell>
          <cell r="BW1386" t="str">
            <v>จำเลยที่ 1
จำเลยที่ 2</v>
          </cell>
          <cell r="BX1386" t="str">
            <v>3-1201-01469-09-1
3-5304-00037-51-3</v>
          </cell>
          <cell r="BY13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อ.ไชยปราการ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33219 เลขที่ดิน 2154 หน้าสำรวจ 4495 อ.หางดง จ.เชียงใหม่ 
-ไม่พบว่ามีกรรมสิทธิ์ในที่ดิน อ.น้ำปาด จ.อุตรดิตถ์</v>
          </cell>
          <cell r="BZ1386" t="str">
            <v>พบทรัพย์</v>
          </cell>
          <cell r="CA1386"/>
          <cell r="CB1386">
            <v>2</v>
          </cell>
          <cell r="CC1386" t="str">
            <v>นุสบา</v>
          </cell>
          <cell r="CD1386"/>
          <cell r="CE1386"/>
          <cell r="CF1386"/>
          <cell r="CG1386"/>
          <cell r="CH1386"/>
          <cell r="CI1386"/>
          <cell r="CJ1386"/>
          <cell r="CK1386"/>
          <cell r="CL1386"/>
          <cell r="CM1386"/>
          <cell r="CN1386"/>
          <cell r="CO1386"/>
          <cell r="CP1386"/>
          <cell r="CQ1386"/>
          <cell r="CR1386"/>
          <cell r="CS1386"/>
          <cell r="CT1386">
            <v>244187</v>
          </cell>
          <cell r="CU1386"/>
          <cell r="CV1386"/>
          <cell r="CW1386"/>
        </row>
        <row r="1387">
          <cell r="B1387">
            <v>2886</v>
          </cell>
          <cell r="C1387">
            <v>2031</v>
          </cell>
          <cell r="D1387">
            <v>20</v>
          </cell>
          <cell r="E1387">
            <v>5</v>
          </cell>
          <cell r="F1387">
            <v>2568</v>
          </cell>
          <cell r="G1387">
            <v>800030138088</v>
          </cell>
          <cell r="H1387" t="str">
            <v>นางสาว</v>
          </cell>
          <cell r="I1387" t="str">
            <v>นิตยา</v>
          </cell>
          <cell r="J1387" t="str">
            <v>ปั้นทิม</v>
          </cell>
          <cell r="K1387" t="str">
            <v>3-5015-00421-09-0</v>
          </cell>
          <cell r="L1387" t="str">
            <v>หางดง</v>
          </cell>
          <cell r="M1387" t="str">
            <v>เชียงใหม่ 3</v>
          </cell>
          <cell r="N1387">
            <v>8</v>
          </cell>
          <cell r="O1387" t="str">
            <v>สินเชื่อสวัสดิการ</v>
          </cell>
          <cell r="P1387" t="str">
            <v>1.บุคคลค้ำประกัน</v>
          </cell>
          <cell r="Q1387">
            <v>883804.52</v>
          </cell>
          <cell r="R1387">
            <v>373194.71</v>
          </cell>
          <cell r="S1387" t="str">
            <v>จังหวัดเชียงใหม่</v>
          </cell>
          <cell r="T1387" t="str">
            <v>ผบE2708</v>
          </cell>
          <cell r="U1387">
            <v>2567</v>
          </cell>
          <cell r="V1387" t="str">
            <v>ผบE235</v>
          </cell>
          <cell r="W1387">
            <v>2568</v>
          </cell>
          <cell r="X1387"/>
          <cell r="Y1387"/>
          <cell r="Z1387"/>
          <cell r="AA1387">
            <v>30</v>
          </cell>
          <cell r="AB1387">
            <v>1</v>
          </cell>
          <cell r="AC1387">
            <v>2568</v>
          </cell>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t="str">
            <v>คำสั่งสืบทรัพย์ 20/5/2568//รายงานผลสืบ 16/7/2568</v>
          </cell>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นางสาวนิตยา ปั้นทิม</v>
          </cell>
          <cell r="BU1387">
            <v>0</v>
          </cell>
          <cell r="BV1387" t="str">
            <v>1.นางสาวนิตยา  ปั้นทิม
2.นางสาวหฤษฎ์กุล  ปัญญาราช</v>
          </cell>
          <cell r="BW1387" t="str">
            <v>จำเลยที่ 1
จำเลยที่ 2</v>
          </cell>
          <cell r="BX1387" t="str">
            <v>3-5015-00421-09-0
3-5015-00468-51-7</v>
          </cell>
          <cell r="BY1387" t="str">
            <v xml:space="preserve">-ไม่พบว่ามีกรรมสิทธิ์ในที่ดิน อ.หางดง จ.เชียงใหม่ 
-พบว่ามีกรรมสิทธิ์ในที่ดิน โฉนดเลขที่ 7711 เลขที่ดิน 64 หน้าสำรวจ 2306 ต.หนองควาย อ.หางดง จ.เชียงใหม่ (ติดจำนอง บ.ธนาคารกรุงไทย จำกัด (มหาชน))
</v>
          </cell>
          <cell r="BZ1387" t="str">
            <v>พบทรัพย์</v>
          </cell>
          <cell r="CA1387"/>
          <cell r="CB1387">
            <v>2</v>
          </cell>
          <cell r="CC1387" t="str">
            <v>นุสบา</v>
          </cell>
          <cell r="CD1387"/>
          <cell r="CE1387"/>
          <cell r="CF1387"/>
          <cell r="CG1387"/>
          <cell r="CH1387"/>
          <cell r="CI1387"/>
          <cell r="CJ1387"/>
          <cell r="CK1387"/>
          <cell r="CL1387"/>
          <cell r="CM1387"/>
          <cell r="CN1387"/>
          <cell r="CO1387"/>
          <cell r="CP1387"/>
          <cell r="CQ1387"/>
          <cell r="CR1387"/>
          <cell r="CS1387"/>
          <cell r="CT1387">
            <v>244187</v>
          </cell>
          <cell r="CU1387"/>
          <cell r="CV1387"/>
          <cell r="CW1387"/>
        </row>
        <row r="1388">
          <cell r="B1388">
            <v>2887</v>
          </cell>
          <cell r="C1388">
            <v>2032</v>
          </cell>
          <cell r="D1388">
            <v>20</v>
          </cell>
          <cell r="E1388">
            <v>5</v>
          </cell>
          <cell r="F1388">
            <v>2568</v>
          </cell>
          <cell r="G1388">
            <v>800096345908</v>
          </cell>
          <cell r="H1388" t="str">
            <v>นาย</v>
          </cell>
          <cell r="I1388" t="str">
            <v>สองแก้ว</v>
          </cell>
          <cell r="J1388" t="str">
            <v>ปิกแก้ว</v>
          </cell>
          <cell r="K1388" t="str">
            <v>5-5017-00017-63-9</v>
          </cell>
          <cell r="L1388" t="str">
            <v>ดอยเต่า</v>
          </cell>
          <cell r="M1388" t="str">
            <v>เชียงใหม่ 3</v>
          </cell>
          <cell r="N1388">
            <v>8</v>
          </cell>
          <cell r="O1388" t="str">
            <v>สินเชื่อพัฒนาองค์กรชุมชน</v>
          </cell>
          <cell r="P1388" t="str">
            <v>1.บุคคลค้ำประกัน</v>
          </cell>
          <cell r="Q1388">
            <v>42348.08</v>
          </cell>
          <cell r="R1388">
            <v>13515.6</v>
          </cell>
          <cell r="S1388" t="str">
            <v>จังหวัดฮอด</v>
          </cell>
          <cell r="T1388" t="str">
            <v>ผบE129</v>
          </cell>
          <cell r="U1388">
            <v>2568</v>
          </cell>
          <cell r="V1388" t="str">
            <v>ผบE337</v>
          </cell>
          <cell r="W1388">
            <v>2568</v>
          </cell>
          <cell r="X1388">
            <v>9</v>
          </cell>
          <cell r="Y1388">
            <v>4</v>
          </cell>
          <cell r="Z1388">
            <v>2568</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t="str">
            <v>คำสั่งสืบทรัพย์ 20/5/2568//รายงานผลสืบ 4/7/2568</v>
          </cell>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นายสองแก้ว ปิกแก้ว</v>
          </cell>
          <cell r="BU1388">
            <v>0</v>
          </cell>
          <cell r="BV1388" t="str">
            <v>1.นายสองแก้ว  ปิกแก้ว
2.นายสมคิด  เงินยง
3.นายพุทธ  สองเมีย 
4.นางคำ  ปู่หล้า</v>
          </cell>
          <cell r="BW1388" t="str">
            <v>จำเลยที่ 1
จำเลยที่ 2
จำเลยที่ 3
ทายาทโดยธรรมจำเลยที่ 3</v>
          </cell>
          <cell r="BX1388" t="str">
            <v>5-5017-00017-63-9
1-5017-00061-50-3
1-5017-00004-17-8
3-5017-00142-23-2</v>
          </cell>
          <cell r="BY13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88" t="str">
            <v>ไม่พบทรัพย์</v>
          </cell>
          <cell r="CA1388"/>
          <cell r="CB1388">
            <v>4</v>
          </cell>
          <cell r="CC1388" t="str">
            <v>นุสบา</v>
          </cell>
          <cell r="CD1388"/>
          <cell r="CE1388"/>
          <cell r="CF1388"/>
          <cell r="CG1388"/>
          <cell r="CH1388"/>
          <cell r="CI1388"/>
          <cell r="CJ1388"/>
          <cell r="CK1388"/>
          <cell r="CL1388"/>
          <cell r="CM1388"/>
          <cell r="CN1388"/>
          <cell r="CO1388"/>
          <cell r="CP1388"/>
          <cell r="CQ1388"/>
          <cell r="CR1388"/>
          <cell r="CS1388"/>
          <cell r="CT1388">
            <v>244187</v>
          </cell>
          <cell r="CU1388"/>
          <cell r="CV1388"/>
          <cell r="CW1388"/>
        </row>
        <row r="1389">
          <cell r="B1389">
            <v>2888</v>
          </cell>
          <cell r="C1389">
            <v>2033</v>
          </cell>
          <cell r="D1389">
            <v>20</v>
          </cell>
          <cell r="E1389">
            <v>5</v>
          </cell>
          <cell r="F1389">
            <v>2568</v>
          </cell>
          <cell r="G1389">
            <v>800062188472</v>
          </cell>
          <cell r="H1389" t="str">
            <v>นางสาว</v>
          </cell>
          <cell r="I1389" t="str">
            <v>แพรวนภา</v>
          </cell>
          <cell r="J1389" t="str">
            <v>ภิระตา</v>
          </cell>
          <cell r="K1389" t="str">
            <v>3-5013-00337-65-6</v>
          </cell>
          <cell r="L1389" t="str">
            <v>สันกำแพง</v>
          </cell>
          <cell r="M1389" t="str">
            <v>เชียงใหม่ 3</v>
          </cell>
          <cell r="N1389">
            <v>8</v>
          </cell>
          <cell r="O1389" t="str">
            <v>สินเชื่อธนาคารประชาชน</v>
          </cell>
          <cell r="P1389" t="str">
            <v>1.บุคคลค้ำประกัน</v>
          </cell>
          <cell r="Q1389">
            <v>46188</v>
          </cell>
          <cell r="R1389">
            <v>17214.169999999998</v>
          </cell>
          <cell r="S1389" t="str">
            <v>แขวงเชียงใหม่</v>
          </cell>
          <cell r="T1389" t="str">
            <v>ผบE624</v>
          </cell>
          <cell r="U1389">
            <v>2568</v>
          </cell>
          <cell r="V1389" t="str">
            <v>ผบE3786</v>
          </cell>
          <cell r="W1389">
            <v>2568</v>
          </cell>
          <cell r="X1389">
            <v>28</v>
          </cell>
          <cell r="Y1389">
            <v>4</v>
          </cell>
          <cell r="Z1389">
            <v>2568</v>
          </cell>
          <cell r="AA1389"/>
          <cell r="AB1389"/>
          <cell r="AC1389"/>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t="str">
            <v>คำสั่งสืบทรัพย์ 20/5/2568//รายงานผลสืบ 4/7/2568</v>
          </cell>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นางสาวแพรวนภา ภิระตา</v>
          </cell>
          <cell r="BU1389">
            <v>0</v>
          </cell>
          <cell r="BV1389" t="str">
            <v xml:space="preserve">1.นางสาวแพรวนภา  ภิระตา
2.นายพิสิษฐ์  พัฒนปิติยากุล
3.นางสาวนภาพร  ขันอาสวะ </v>
          </cell>
          <cell r="BW1389" t="str">
            <v>จำเลยที่ 1
จำเลยที่ 2
จำเลยที่ 3</v>
          </cell>
          <cell r="BX1389" t="str">
            <v>3-5013-00337-65-6
3-5013-00353-93-7
3-5101-00641-53-9</v>
          </cell>
          <cell r="BY138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อ.เมืองลำพูน จ.ลำพูน
</v>
          </cell>
          <cell r="BZ1389" t="str">
            <v>พบทรัพย์</v>
          </cell>
          <cell r="CA1389"/>
          <cell r="CB1389">
            <v>2</v>
          </cell>
          <cell r="CC1389" t="str">
            <v>นุสบา</v>
          </cell>
          <cell r="CD1389"/>
          <cell r="CE1389"/>
          <cell r="CF1389"/>
          <cell r="CG1389"/>
          <cell r="CH1389"/>
          <cell r="CI1389"/>
          <cell r="CJ1389"/>
          <cell r="CK1389"/>
          <cell r="CL1389"/>
          <cell r="CM1389"/>
          <cell r="CN1389"/>
          <cell r="CO1389"/>
          <cell r="CP1389"/>
          <cell r="CQ1389"/>
          <cell r="CR1389"/>
          <cell r="CS1389"/>
          <cell r="CT1389">
            <v>244187</v>
          </cell>
          <cell r="CU1389"/>
          <cell r="CV1389"/>
          <cell r="CW1389"/>
        </row>
        <row r="1390">
          <cell r="B1390">
            <v>2889</v>
          </cell>
          <cell r="C1390">
            <v>2034</v>
          </cell>
          <cell r="D1390">
            <v>20</v>
          </cell>
          <cell r="E1390">
            <v>5</v>
          </cell>
          <cell r="F1390">
            <v>2568</v>
          </cell>
          <cell r="G1390">
            <v>863090895880</v>
          </cell>
          <cell r="H1390" t="str">
            <v>นาง</v>
          </cell>
          <cell r="I1390" t="str">
            <v>จันทร์ฉาย</v>
          </cell>
          <cell r="J1390" t="str">
            <v>ประกอบสุข</v>
          </cell>
          <cell r="K1390" t="str">
            <v>3-5012-00905-19-9</v>
          </cell>
          <cell r="L1390" t="str">
            <v>แม่วาง</v>
          </cell>
          <cell r="M1390" t="str">
            <v>เชียงใหม่ 3</v>
          </cell>
          <cell r="N1390">
            <v>8</v>
          </cell>
          <cell r="O1390" t="str">
            <v>สินเชื่อธนาคารประชาชนเพื่อผู้มีบัตรสวัสดิการแห่งรัฐ (PSA)</v>
          </cell>
          <cell r="P1390" t="str">
            <v>4.ไม่มีหลักประกัน</v>
          </cell>
          <cell r="Q1390">
            <v>49351.55</v>
          </cell>
          <cell r="R1390">
            <v>3526.19</v>
          </cell>
          <cell r="S1390" t="str">
            <v>แขวงเชียงใหม่</v>
          </cell>
          <cell r="T1390" t="str">
            <v>ผบE615</v>
          </cell>
          <cell r="U1390">
            <v>2568</v>
          </cell>
          <cell r="V1390" t="str">
            <v>ผบE3821</v>
          </cell>
          <cell r="W1390">
            <v>2568</v>
          </cell>
          <cell r="X1390"/>
          <cell r="Y1390"/>
          <cell r="Z1390"/>
          <cell r="AA1390">
            <v>28</v>
          </cell>
          <cell r="AB1390">
            <v>4</v>
          </cell>
          <cell r="AC1390">
            <v>2568</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t="str">
            <v>คำสั่งสืบทรัพย์ 20/5/2568//รายงานผลสืบ 16/7/2568</v>
          </cell>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นางจันทร์ฉาย ประกอบสุข</v>
          </cell>
          <cell r="BU1390">
            <v>0</v>
          </cell>
          <cell r="BV1390" t="str">
            <v>1.นางจันทร์ฉาย  ประกอบสุข
2.นายถ้ำ  ประกอบสุข</v>
          </cell>
          <cell r="BW1390" t="str">
            <v>จำเลย
คู่สมรสจำเลย</v>
          </cell>
          <cell r="BX1390" t="str">
            <v>3-5012-00905-19-9
5-3101-00036-50-1</v>
          </cell>
          <cell r="BY1390" t="str">
            <v xml:space="preserve">-พบว่ามีกรรมสิทธิ์ในที่ดิน น.ส.3 ก. เลขที่ 578 ต.ทุ่งปี้ อ.แม่วาง จ.เชียงใหม่  (ติดจำนอง บ.ธนาคารกรุงไทย จำกัด (มหาชน))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อ.เมืองบุรีรัมย์ จ.บุรีรัมย์ </v>
          </cell>
          <cell r="BZ1390" t="str">
            <v>พบทรัพย์</v>
          </cell>
          <cell r="CA1390"/>
          <cell r="CB1390">
            <v>2</v>
          </cell>
          <cell r="CC1390" t="str">
            <v>นุสบา</v>
          </cell>
          <cell r="CD1390"/>
          <cell r="CE1390"/>
          <cell r="CF1390"/>
          <cell r="CG1390"/>
          <cell r="CH1390"/>
          <cell r="CI1390"/>
          <cell r="CJ1390"/>
          <cell r="CK1390"/>
          <cell r="CL1390"/>
          <cell r="CM1390"/>
          <cell r="CN1390"/>
          <cell r="CO1390"/>
          <cell r="CP1390"/>
          <cell r="CQ1390"/>
          <cell r="CR1390"/>
          <cell r="CS1390"/>
          <cell r="CT1390">
            <v>244187</v>
          </cell>
          <cell r="CU1390"/>
          <cell r="CV1390"/>
          <cell r="CW1390"/>
        </row>
        <row r="1391">
          <cell r="B1391">
            <v>2891</v>
          </cell>
          <cell r="C1391">
            <v>2036</v>
          </cell>
          <cell r="D1391">
            <v>30</v>
          </cell>
          <cell r="E1391">
            <v>5</v>
          </cell>
          <cell r="F1391">
            <v>2568</v>
          </cell>
          <cell r="G1391">
            <v>800030379286</v>
          </cell>
          <cell r="H1391" t="str">
            <v>นางสาว</v>
          </cell>
          <cell r="I1391" t="str">
            <v xml:space="preserve">นภาพร  </v>
          </cell>
          <cell r="J1391" t="str">
            <v>จิวรรจนะโรดม</v>
          </cell>
          <cell r="K1391" t="str">
            <v>3-5014-00369-22-3</v>
          </cell>
          <cell r="L1391" t="str">
            <v>เชียงใหม่</v>
          </cell>
          <cell r="M1391" t="str">
            <v>เชียงใหม่ 1</v>
          </cell>
          <cell r="N1391">
            <v>8</v>
          </cell>
          <cell r="O1391" t="str">
            <v>สินเชื่อสวัสดิการ</v>
          </cell>
          <cell r="P1391" t="str">
            <v>1.บุคคลค้ำประกัน</v>
          </cell>
          <cell r="Q1391">
            <v>953540.81</v>
          </cell>
          <cell r="R1391">
            <v>152079.96</v>
          </cell>
          <cell r="S1391" t="str">
            <v>จังหวัดเชียงใหม่</v>
          </cell>
          <cell r="T1391" t="str">
            <v>ผบ.1924</v>
          </cell>
          <cell r="U1391">
            <v>2558</v>
          </cell>
          <cell r="V1391" t="str">
            <v>ผบ2395</v>
          </cell>
          <cell r="W1391">
            <v>2558</v>
          </cell>
          <cell r="X1391"/>
          <cell r="Y1391"/>
          <cell r="Z1391"/>
          <cell r="AA1391">
            <v>23</v>
          </cell>
          <cell r="AB1391">
            <v>11</v>
          </cell>
          <cell r="AC1391">
            <v>2558</v>
          </cell>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t="str">
            <v>คำสั่งสืบทรัพย์ 17/7/2568//รายงานผลสืบ 1/8/2568</v>
          </cell>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นางสาวนภาพร   จิวรรจนะโรดม</v>
          </cell>
          <cell r="BU1391">
            <v>0</v>
          </cell>
          <cell r="BV1391" t="str">
            <v>1.นางสาวนภาพร  จิวรรจนะโรดม 
2.นายรักพงศ์  อาซาวรฤทธิ์
3.นางสาววันศิริ  คำวังพฤกษ์ 
4.นายชัชวาล  กันงาม 
5.นางสาวพรทิพย์  คำปา 
6.นายพงษ์พิษณุ  พะสุ</v>
          </cell>
          <cell r="BW1391" t="str">
            <v>จำเลยที่ 1
คู่สมรสจำเลยที่ 1
จำเลยที่ 2
คู่จำเลยที่ 2
จำเลยที่ 3
คู่สมรสจำเลยที่ 3</v>
          </cell>
          <cell r="BX1391" t="str">
            <v xml:space="preserve">3-5014-00369-22-3
3-1008-00795-43-5
3-5101-00830-27-7
3-5101-00002-41-6
1-5101-00002-14-1
1-1037-00104-00-3
</v>
          </cell>
          <cell r="BY139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อ.เขาฉกรรจ์  จ.สระแก้ว
-ไม่พบว่ามีกรรมสิทธิ์ในที่ดิน อ.สันทราย จ.เชียงใหม่ 
-ไม่พบว่ามีกรรมสิทธิ์ในที่ดิน อ.เขาฉกรรจ์  จ.สระแก้ว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อ.เมืองเชียงใหม่ จ.เชียงใหม่ 
-พบว่ามีกรรมสิทธิ์ในที่ดิน โฉนดที่ดินเลขที่ 66093 ต.สันปูเลย อ.ดอยสะเก็ด จ.เชียงใหม่ 
</v>
          </cell>
          <cell r="BZ1391" t="str">
            <v>พบทรัพย์</v>
          </cell>
          <cell r="CA1391"/>
          <cell r="CB1391">
            <v>6</v>
          </cell>
          <cell r="CC1391" t="str">
            <v>นุสบา</v>
          </cell>
          <cell r="CD1391"/>
          <cell r="CE1391"/>
          <cell r="CF1391"/>
          <cell r="CG1391"/>
          <cell r="CH1391"/>
          <cell r="CI1391"/>
          <cell r="CJ1391"/>
          <cell r="CK1391"/>
          <cell r="CL1391"/>
          <cell r="CM1391"/>
          <cell r="CN1391"/>
          <cell r="CO1391"/>
          <cell r="CP1391"/>
          <cell r="CQ1391"/>
          <cell r="CR1391"/>
          <cell r="CS1391"/>
          <cell r="CT1391">
            <v>244187</v>
          </cell>
          <cell r="CU1391"/>
          <cell r="CV1391"/>
          <cell r="CW1391"/>
        </row>
        <row r="1392">
          <cell r="B1392">
            <v>2892</v>
          </cell>
          <cell r="C1392">
            <v>2037</v>
          </cell>
          <cell r="D1392">
            <v>12</v>
          </cell>
          <cell r="E1392">
            <v>6</v>
          </cell>
          <cell r="F1392">
            <v>2568</v>
          </cell>
          <cell r="G1392">
            <v>806752015321</v>
          </cell>
          <cell r="H1392" t="str">
            <v>นาย</v>
          </cell>
          <cell r="I1392" t="str">
            <v>บุญเกียรติ</v>
          </cell>
          <cell r="J1392" t="str">
            <v>นันตา</v>
          </cell>
          <cell r="K1392" t="str">
            <v>3-5010-00111-32-6</v>
          </cell>
          <cell r="L1392" t="str">
            <v>แม่อาย</v>
          </cell>
          <cell r="M1392" t="str">
            <v>เชียงใหม่ 2</v>
          </cell>
          <cell r="N1392">
            <v>8</v>
          </cell>
          <cell r="O1392" t="str">
            <v>สินเชื่อเพื่อพัฒนากลุ่มอาชีพ</v>
          </cell>
          <cell r="P1392" t="str">
            <v>1.บุคคลค้ำประกัน</v>
          </cell>
          <cell r="Q1392">
            <v>180475.53</v>
          </cell>
          <cell r="R1392">
            <v>34472.36</v>
          </cell>
          <cell r="S1392" t="str">
            <v>จังหวัดฝาง</v>
          </cell>
          <cell r="T1392" t="str">
            <v>ผบ.48</v>
          </cell>
          <cell r="U1392">
            <v>2567</v>
          </cell>
          <cell r="V1392" t="str">
            <v>ผบ.52</v>
          </cell>
          <cell r="W1392">
            <v>2567</v>
          </cell>
          <cell r="X1392">
            <v>19</v>
          </cell>
          <cell r="Y1392">
            <v>11</v>
          </cell>
          <cell r="Z1392">
            <v>2567</v>
          </cell>
          <cell r="AA1392"/>
          <cell r="AB1392"/>
          <cell r="AC1392"/>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t="str">
            <v>คำสั่งสืบทรัพย์ 12/6/2568 // รายงานผลสืบทรัพย์ 24/7/2568</v>
          </cell>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นายบุญเกียรติ นันตา</v>
          </cell>
          <cell r="BU1392">
            <v>883267010331</v>
          </cell>
          <cell r="BV1392" t="str">
            <v>1.นายธนัสสรณ์ บัวชุม</v>
          </cell>
          <cell r="BW1392" t="str">
            <v>จำเลย</v>
          </cell>
          <cell r="BX1392" t="str">
            <v>3-5010-00139-20-4</v>
          </cell>
          <cell r="BY1392" t="str">
            <v>-ไม่พบว่ามีกรรมสิทธิ์ในที่ดิน อ.แม่อาย จ.เชียงใหม่</v>
          </cell>
          <cell r="BZ1392" t="str">
            <v>ไม่พบ</v>
          </cell>
          <cell r="CA1392"/>
          <cell r="CB1392"/>
          <cell r="CC1392" t="str">
            <v>ปฏิยุทธ์</v>
          </cell>
          <cell r="CD1392"/>
          <cell r="CE1392"/>
          <cell r="CF1392"/>
          <cell r="CG1392"/>
          <cell r="CH1392"/>
          <cell r="CI1392"/>
          <cell r="CJ1392"/>
          <cell r="CK1392"/>
          <cell r="CL1392"/>
          <cell r="CM1392"/>
          <cell r="CN1392"/>
          <cell r="CO1392"/>
          <cell r="CP1392"/>
          <cell r="CQ1392"/>
          <cell r="CR1392"/>
          <cell r="CS1392"/>
          <cell r="CT1392"/>
          <cell r="CU1392"/>
          <cell r="CV1392"/>
          <cell r="CW1392"/>
        </row>
        <row r="1393">
          <cell r="B1393">
            <v>2893</v>
          </cell>
          <cell r="C1393">
            <v>2038</v>
          </cell>
          <cell r="D1393">
            <v>12</v>
          </cell>
          <cell r="E1393">
            <v>6</v>
          </cell>
          <cell r="F1393">
            <v>2568</v>
          </cell>
          <cell r="G1393">
            <v>806752015354</v>
          </cell>
          <cell r="H1393" t="str">
            <v>นาย</v>
          </cell>
          <cell r="I1393" t="str">
            <v>สมนึก</v>
          </cell>
          <cell r="J1393" t="str">
            <v>ปันวงค์ยอง</v>
          </cell>
          <cell r="K1393" t="str">
            <v>3-5010-00177-32-7</v>
          </cell>
          <cell r="L1393" t="str">
            <v>แม่อาย</v>
          </cell>
          <cell r="M1393" t="str">
            <v>เชียงใหม่ 2</v>
          </cell>
          <cell r="N1393">
            <v>8</v>
          </cell>
          <cell r="O1393" t="str">
            <v>สินเชื่อเพื่อพัฒนากลุ่มอาชีพ</v>
          </cell>
          <cell r="P1393" t="str">
            <v>1.บุคคลค้ำประกัน</v>
          </cell>
          <cell r="Q1393">
            <v>152246.74</v>
          </cell>
          <cell r="R1393">
            <v>29145.02</v>
          </cell>
          <cell r="S1393" t="str">
            <v>จังหวัดฝาง</v>
          </cell>
          <cell r="T1393" t="str">
            <v>ผบ.50</v>
          </cell>
          <cell r="U1393">
            <v>2567</v>
          </cell>
          <cell r="V1393" t="str">
            <v>ผบ.54</v>
          </cell>
          <cell r="W1393">
            <v>2567</v>
          </cell>
          <cell r="X1393">
            <v>19</v>
          </cell>
          <cell r="Y1393">
            <v>11</v>
          </cell>
          <cell r="Z1393">
            <v>2567</v>
          </cell>
          <cell r="AA1393"/>
          <cell r="AB1393"/>
          <cell r="AC1393"/>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t="str">
            <v>คำสั่งสืบทรัพย์ 12/6/2568 // รายงานผลสืบทรัพย์ 24/7/2568</v>
          </cell>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นายสมนึก ปันวงค์ยอง</v>
          </cell>
          <cell r="BU1393">
            <v>883267010332</v>
          </cell>
          <cell r="BV1393" t="str">
            <v>1.นายธนัสสรณ์ บัวชุม</v>
          </cell>
          <cell r="BW1393" t="str">
            <v>จำเลย</v>
          </cell>
          <cell r="BX1393" t="str">
            <v>3-5010-00139-20-4</v>
          </cell>
          <cell r="BY1393" t="str">
            <v>-ไม่พบว่ามีกรรมสิทธิ์ในที่ดิน อ.แม่อาย จ.เชียงใหม่</v>
          </cell>
          <cell r="BZ1393" t="str">
            <v>ไม่พบ</v>
          </cell>
          <cell r="CA1393"/>
          <cell r="CB1393"/>
          <cell r="CC1393" t="str">
            <v>ปฏิยุทธ์</v>
          </cell>
          <cell r="CD1393"/>
          <cell r="CE1393"/>
          <cell r="CF1393"/>
          <cell r="CG1393"/>
          <cell r="CH1393"/>
          <cell r="CI1393"/>
          <cell r="CJ1393"/>
          <cell r="CK1393"/>
          <cell r="CL1393"/>
          <cell r="CM1393"/>
          <cell r="CN1393"/>
          <cell r="CO1393"/>
          <cell r="CP1393"/>
          <cell r="CQ1393"/>
          <cell r="CR1393"/>
          <cell r="CS1393"/>
          <cell r="CT1393"/>
          <cell r="CU1393"/>
          <cell r="CV1393"/>
          <cell r="CW1393"/>
        </row>
        <row r="1394">
          <cell r="B1394">
            <v>2894</v>
          </cell>
          <cell r="C1394">
            <v>2039</v>
          </cell>
          <cell r="D1394">
            <v>12</v>
          </cell>
          <cell r="E1394">
            <v>6</v>
          </cell>
          <cell r="F1394">
            <v>2568</v>
          </cell>
          <cell r="G1394">
            <v>806752015297</v>
          </cell>
          <cell r="H1394" t="str">
            <v>นาย</v>
          </cell>
          <cell r="I1394" t="str">
            <v>สิงห์คำ</v>
          </cell>
          <cell r="J1394" t="str">
            <v>แก้วบุญเรือง</v>
          </cell>
          <cell r="K1394" t="str">
            <v>3-5010-00112-58-6</v>
          </cell>
          <cell r="L1394" t="str">
            <v>แม่อาย</v>
          </cell>
          <cell r="M1394" t="str">
            <v>เชียงใหม่ 2</v>
          </cell>
          <cell r="N1394">
            <v>8</v>
          </cell>
          <cell r="O1394" t="str">
            <v>สินเชื่อเพื่อพัฒนากลุ่มอาชีพ</v>
          </cell>
          <cell r="P1394" t="str">
            <v>1.บุคคลค้ำประกัน</v>
          </cell>
          <cell r="Q1394">
            <v>126765.77</v>
          </cell>
          <cell r="R1394">
            <v>25083.29</v>
          </cell>
          <cell r="S1394" t="str">
            <v>จังหวัดฝาง</v>
          </cell>
          <cell r="T1394" t="str">
            <v>ผบ.49</v>
          </cell>
          <cell r="U1394">
            <v>2567</v>
          </cell>
          <cell r="V1394" t="str">
            <v>ผบ.53</v>
          </cell>
          <cell r="W1394">
            <v>2567</v>
          </cell>
          <cell r="X1394">
            <v>19</v>
          </cell>
          <cell r="Y1394">
            <v>11</v>
          </cell>
          <cell r="Z1394">
            <v>2567</v>
          </cell>
          <cell r="AA1394"/>
          <cell r="AB1394"/>
          <cell r="AC1394"/>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t="str">
            <v>คำสั่งสืบทรัพย์ 12/6/2568 // รายงานผลสืบทรัพย์ 24/7/2568</v>
          </cell>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นายสิงห์คำ แก้วบุญเรือง</v>
          </cell>
          <cell r="BU1394">
            <v>883267010333</v>
          </cell>
          <cell r="BV1394" t="str">
            <v>1.นายธนัสสรณ์ บัวชุม</v>
          </cell>
          <cell r="BW1394" t="str">
            <v>จำเลย</v>
          </cell>
          <cell r="BX1394" t="str">
            <v>3-5010-00139-20-4</v>
          </cell>
          <cell r="BY1394" t="str">
            <v>-ไม่พบว่ามีกรรมสิทธิ์ในที่ดิน อ.แม่อาย จ.เชียงใหม่</v>
          </cell>
          <cell r="BZ1394" t="str">
            <v>ไม่พบ</v>
          </cell>
          <cell r="CA1394"/>
          <cell r="CB1394"/>
          <cell r="CC1394" t="str">
            <v>ปฏิยุทธ์</v>
          </cell>
          <cell r="CD1394"/>
          <cell r="CE1394"/>
          <cell r="CF1394"/>
          <cell r="CG1394"/>
          <cell r="CH1394"/>
          <cell r="CI1394"/>
          <cell r="CJ1394"/>
          <cell r="CK1394"/>
          <cell r="CL1394"/>
          <cell r="CM1394"/>
          <cell r="CN1394"/>
          <cell r="CO1394"/>
          <cell r="CP1394"/>
          <cell r="CQ1394"/>
          <cell r="CR1394"/>
          <cell r="CS1394"/>
          <cell r="CT1394"/>
          <cell r="CU1394"/>
          <cell r="CV1394"/>
          <cell r="CW1394"/>
        </row>
        <row r="1395">
          <cell r="B1395">
            <v>2895</v>
          </cell>
          <cell r="C1395">
            <v>2040</v>
          </cell>
          <cell r="D1395">
            <v>24</v>
          </cell>
          <cell r="E1395">
            <v>6</v>
          </cell>
          <cell r="F1395">
            <v>2568</v>
          </cell>
          <cell r="G1395">
            <v>800070887097</v>
          </cell>
          <cell r="H1395" t="str">
            <v>นาย</v>
          </cell>
          <cell r="I1395" t="str">
            <v>ยุทธภัทร</v>
          </cell>
          <cell r="J1395" t="str">
            <v>สิงหเนตร</v>
          </cell>
          <cell r="K1395" t="str">
            <v>3-5099-00225-38-4</v>
          </cell>
          <cell r="L1395" t="str">
            <v>ช้างคลาน</v>
          </cell>
          <cell r="M1395" t="str">
            <v>เชียงใหม่ 1</v>
          </cell>
          <cell r="N1395">
            <v>8</v>
          </cell>
          <cell r="O1395" t="str">
            <v>สินเชื่อธนาคารประชาชน</v>
          </cell>
          <cell r="P1395" t="str">
            <v>1.บุคคลค้ำประกัน</v>
          </cell>
          <cell r="Q1395">
            <v>155339.76999999999</v>
          </cell>
          <cell r="R1395">
            <v>58760.58</v>
          </cell>
          <cell r="S1395" t="str">
            <v>แขวงเชียงใหม่</v>
          </cell>
          <cell r="T1395" t="str">
            <v>ผบE377</v>
          </cell>
          <cell r="U1395">
            <v>2566</v>
          </cell>
          <cell r="V1395" t="str">
            <v>ผบE3147</v>
          </cell>
          <cell r="W1395">
            <v>2566</v>
          </cell>
          <cell r="X1395"/>
          <cell r="Y1395"/>
          <cell r="Z1395"/>
          <cell r="AA1395">
            <v>15</v>
          </cell>
          <cell r="AB1395">
            <v>5</v>
          </cell>
          <cell r="AC1395">
            <v>2566</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t="str">
            <v>คำสั่งสืบทรัพย์ 24/6/2568 // รายงานผลสืบทรัพย์ 24/7/2568</v>
          </cell>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นายยุทธภัทร สิงหเนตร</v>
          </cell>
          <cell r="BU1395">
            <v>883165010774</v>
          </cell>
          <cell r="BV1395" t="str">
            <v>1.นายยุทธภัทร สิงหเนตร
2.นางสาวณัฐิกา สอนพรม
3.นายพงศ์นริศร์ อิทนนท์
4.นางสาวหทัยวัลย์ มะหมัดอาลี</v>
          </cell>
          <cell r="BW1395" t="str">
            <v>จำเลยที่ 1
คู่สมรสจำเลยที่ 1
จำเลยที่ 2
คู่สมรสจำเลยที่ 2</v>
          </cell>
          <cell r="BX1395" t="str">
            <v>3-5099-00225-38-4
1-6001-00369-09-2
1-5099-00682-34-7
3-1014-01799-19-5</v>
          </cell>
          <cell r="BY1395" t="str">
            <v xml:space="preserve">-ไม่พบว่ามีกรรมสิทธิ์ในที่ดิน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อ.ลำพูน จ.เชียงใหม่
-ไม่พบว่ามีกรรมสิทธิ์ในที่ดิน อ.เมืองเชียงใหม่ จ.เชียงใหม่
-พบว่ามีกรรมสิทธิ์ในที่ดินโฉนดเลขที่ 151500 ต.บ้านแป้น อ.ลำพูน จ.เชียงใหม่ (สินส่วนตัว)
-พบว่ามีกรรมสิทธิ์ในที่ดินโฉนดเลขที่ 151281 ต.บ้านแป้น อ.ลำพูน จ.เชียงใหม่ (สินส่วนตัว)
-ไม่พบว่ามีกรรมสิทธิ์ในที่ดิน เขตพญาไท จ.กรุงเทพมหานคร
</v>
          </cell>
          <cell r="BZ1395" t="str">
            <v>พบ</v>
          </cell>
          <cell r="CA1395"/>
          <cell r="CB1395"/>
          <cell r="CC1395" t="str">
            <v>ปฏิยุทธ์</v>
          </cell>
          <cell r="CD1395"/>
          <cell r="CE1395"/>
          <cell r="CF1395"/>
          <cell r="CG1395"/>
          <cell r="CH1395"/>
          <cell r="CI1395"/>
          <cell r="CJ1395"/>
          <cell r="CK1395"/>
          <cell r="CL1395"/>
          <cell r="CM1395"/>
          <cell r="CN1395"/>
          <cell r="CO1395"/>
          <cell r="CP1395"/>
          <cell r="CQ1395"/>
          <cell r="CR1395"/>
          <cell r="CS1395"/>
          <cell r="CT1395"/>
          <cell r="CU1395"/>
          <cell r="CV1395"/>
          <cell r="CW1395"/>
        </row>
        <row r="1396">
          <cell r="B1396">
            <v>2896</v>
          </cell>
          <cell r="C1396">
            <v>2041</v>
          </cell>
          <cell r="D1396">
            <v>24</v>
          </cell>
          <cell r="E1396">
            <v>6</v>
          </cell>
          <cell r="F1396">
            <v>2568</v>
          </cell>
          <cell r="G1396">
            <v>800040354923</v>
          </cell>
          <cell r="H1396" t="str">
            <v>นาย</v>
          </cell>
          <cell r="I1396" t="str">
            <v>วัลลภ</v>
          </cell>
          <cell r="J1396" t="str">
            <v>ปัญญา</v>
          </cell>
          <cell r="K1396" t="str">
            <v>3-5012-00286-80-4</v>
          </cell>
          <cell r="L1396" t="str">
            <v>เซ็นทรัล แอร์พอร์ต พลาซ่า เชียงใหม่</v>
          </cell>
          <cell r="M1396" t="str">
            <v>เชียงใหม่ 1</v>
          </cell>
          <cell r="N1396">
            <v>8</v>
          </cell>
          <cell r="O1396" t="str">
            <v>สินเชื่อธนาคารประชาชน</v>
          </cell>
          <cell r="P1396" t="str">
            <v>1.บุคคลค้ำประกัน</v>
          </cell>
          <cell r="Q1396">
            <v>161095.96</v>
          </cell>
          <cell r="R1396">
            <v>24570.560000000001</v>
          </cell>
          <cell r="S1396" t="str">
            <v>แขวงเชียงใหม่</v>
          </cell>
          <cell r="T1396" t="str">
            <v>ผบ.11139</v>
          </cell>
          <cell r="U1396">
            <v>2560</v>
          </cell>
          <cell r="V1396" t="str">
            <v>ผบ.616</v>
          </cell>
          <cell r="W1396">
            <v>2561</v>
          </cell>
          <cell r="X1396"/>
          <cell r="Y1396"/>
          <cell r="Z1396"/>
          <cell r="AA1396">
            <v>30</v>
          </cell>
          <cell r="AB1396">
            <v>1</v>
          </cell>
          <cell r="AC1396">
            <v>2561</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t="str">
            <v>คำสั่งสืบทรัพย์ 24/6/2568 // รายงานผลสืบทรัพย์ 24/7/2568</v>
          </cell>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นายวัลลภ ปัญญา</v>
          </cell>
          <cell r="BU1396">
            <v>823560011018</v>
          </cell>
          <cell r="BV1396" t="str">
            <v>1.นายวัลลภ ปัญญา 
2.นางสาวนิภาพร ปัญญา
3.นายชายทอง พรหมมะ
4.นางสาวพชรภัคร์ โพธิ์ทอง
5.นายสุพจน์ ตาแดง
6.นางสาวกิ่งเพชร ประกิจ</v>
          </cell>
          <cell r="BW1396" t="str">
            <v>จำเลยที่ 1
คู่สมรสจำเลยที่ 1
จำเลยที่ 2
คู่สมรสจำเลยที่ 2
จำเลยที่ 3
คู่สมรสจำเลยที่ 3</v>
          </cell>
          <cell r="BX1396" t="str">
            <v>3-5012-00286-80-4
3-5012-00697-62-6
3-5012-00375-87-4
5-4114-00017-28-6
3-5013-00318-14-7
1-5011-00082-34-8</v>
          </cell>
          <cell r="BY1396"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1210 ต.ทุ่งต้อม อ.สันป่าตอง จ.เชียงใหม่ (สินส่วนตัว)
-ไม่พบว่ามีกรรมสิทธิ์ในที่ดิน อ.เมืองเชียงใหม่ จ.เชียงใหม่
-พบว่ามีกรรมสิทธิ์ในที่ดินโฉนดเลขที่ 78290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อ.นากลาง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v>
          </cell>
          <cell r="BZ1396" t="str">
            <v>พบ</v>
          </cell>
          <cell r="CA1396"/>
          <cell r="CB1396"/>
          <cell r="CC1396" t="str">
            <v>ปฏิยุทธ์</v>
          </cell>
          <cell r="CD1396"/>
          <cell r="CE1396"/>
          <cell r="CF1396"/>
          <cell r="CG1396"/>
          <cell r="CH1396"/>
          <cell r="CI1396"/>
          <cell r="CJ1396"/>
          <cell r="CK1396"/>
          <cell r="CL1396"/>
          <cell r="CM1396"/>
          <cell r="CN1396"/>
          <cell r="CO1396"/>
          <cell r="CP1396"/>
          <cell r="CQ1396"/>
          <cell r="CR1396"/>
          <cell r="CS1396"/>
          <cell r="CT1396"/>
          <cell r="CU1396"/>
          <cell r="CV1396"/>
          <cell r="CW1396"/>
        </row>
        <row r="1397">
          <cell r="B1397">
            <v>2897</v>
          </cell>
          <cell r="C1397">
            <v>2042</v>
          </cell>
          <cell r="D1397">
            <v>24</v>
          </cell>
          <cell r="E1397">
            <v>6</v>
          </cell>
          <cell r="F1397">
            <v>2568</v>
          </cell>
          <cell r="G1397">
            <v>800022878071</v>
          </cell>
          <cell r="H1397" t="str">
            <v>นาย</v>
          </cell>
          <cell r="I1397" t="str">
            <v>บริสุทธิ์</v>
          </cell>
          <cell r="J1397" t="str">
            <v>มีบัณฑิต</v>
          </cell>
          <cell r="K1397" t="str">
            <v>3-1601-00169-81-7</v>
          </cell>
          <cell r="L1397" t="str">
            <v>บวกครกหลวง</v>
          </cell>
          <cell r="M1397" t="str">
            <v>เชียงใหม่ 3</v>
          </cell>
          <cell r="N1397">
            <v>8</v>
          </cell>
          <cell r="O1397" t="str">
            <v>สินเชื่อสวัสดิการ</v>
          </cell>
          <cell r="P1397" t="str">
            <v>1.บุคคลค้ำประกัน</v>
          </cell>
          <cell r="Q1397">
            <v>459438.48</v>
          </cell>
          <cell r="R1397">
            <v>118671.46</v>
          </cell>
          <cell r="S1397" t="str">
            <v>จังหวัดเชียงใหม่</v>
          </cell>
          <cell r="T1397" t="str">
            <v>ผบE187</v>
          </cell>
          <cell r="U1397">
            <v>2568</v>
          </cell>
          <cell r="V1397" t="str">
            <v>ผบE1466</v>
          </cell>
          <cell r="W1397">
            <v>2568</v>
          </cell>
          <cell r="X1397"/>
          <cell r="Y1397"/>
          <cell r="Z1397"/>
          <cell r="AA1397">
            <v>16</v>
          </cell>
          <cell r="AB1397">
            <v>6</v>
          </cell>
          <cell r="AC1397">
            <v>2568</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t="str">
            <v>คำสั่งสืบทรัพย์ 24/6/2568 // รายงานผลสืบทรัพย์ 24/7/2568</v>
          </cell>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นายบริสุทธิ์ มีบัณฑิต</v>
          </cell>
          <cell r="BU1397">
            <v>888167010408</v>
          </cell>
          <cell r="BV1397" t="str">
            <v>1.นายบริสุทธิ์ มีบัณฑิต
2.นายอภิรัตน์ กุมารแก้ว
3.นางทิพรดา กุมารแก้ว</v>
          </cell>
          <cell r="BW1397" t="str">
            <v>จำเลยที่ 1
จำเลยที่ 2
คู่สมรสจำเลยที่ 2</v>
          </cell>
          <cell r="BX1397" t="str">
            <v>3-1601-00169-81-7
3-5701-00825-59-1
3-5099-01153-28-0</v>
          </cell>
          <cell r="BY1397" t="str">
            <v>-พบว่ามีกรรมสิทธิ์ในห้องชุดเลขที่ 505/9  ชื่ออาคารชุด บ้านเอื้ออาทร ป่าต้น 2 อาคารที่ 505 ต.ป่าต้น อ.เมืองเชียงใหม่ จ.เชียงใหม่ (ปลอดจำนอง)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v>
          </cell>
          <cell r="BZ1397" t="str">
            <v>พบ</v>
          </cell>
          <cell r="CA1397"/>
          <cell r="CB1397"/>
          <cell r="CC1397" t="str">
            <v>ปฏิยุทธ์</v>
          </cell>
          <cell r="CD1397"/>
          <cell r="CE1397"/>
          <cell r="CF1397"/>
          <cell r="CG1397"/>
          <cell r="CH1397"/>
          <cell r="CI1397"/>
          <cell r="CJ1397"/>
          <cell r="CK1397"/>
          <cell r="CL1397"/>
          <cell r="CM1397"/>
          <cell r="CN1397"/>
          <cell r="CO1397"/>
          <cell r="CP1397"/>
          <cell r="CQ1397"/>
          <cell r="CR1397"/>
          <cell r="CS1397"/>
          <cell r="CT1397"/>
          <cell r="CU1397"/>
          <cell r="CV1397"/>
          <cell r="CW1397"/>
        </row>
        <row r="1398">
          <cell r="B1398">
            <v>2898</v>
          </cell>
          <cell r="C1398">
            <v>2043</v>
          </cell>
          <cell r="D1398">
            <v>20</v>
          </cell>
          <cell r="E1398">
            <v>5</v>
          </cell>
          <cell r="F1398">
            <v>2568</v>
          </cell>
          <cell r="G1398">
            <v>800090964449</v>
          </cell>
          <cell r="H1398" t="str">
            <v>นางสาว</v>
          </cell>
          <cell r="I1398" t="str">
            <v>รัชดา</v>
          </cell>
          <cell r="J1398" t="str">
            <v>ธรรมขัน</v>
          </cell>
          <cell r="K1398" t="str">
            <v>1-5099-01355-37-4</v>
          </cell>
          <cell r="L1398" t="str">
            <v>จอมทอง</v>
          </cell>
          <cell r="M1398" t="str">
            <v>เชียงใหม่ 3</v>
          </cell>
          <cell r="N1398">
            <v>8</v>
          </cell>
          <cell r="O1398" t="str">
            <v>สินเชื่อแก้ปัญหาหนี้นอกระบบ PSA</v>
          </cell>
          <cell r="P1398" t="str">
            <v>1.บุคคลค้ำประกัน</v>
          </cell>
          <cell r="Q1398">
            <v>32334.31</v>
          </cell>
          <cell r="R1398">
            <v>7128.12</v>
          </cell>
          <cell r="S1398" t="str">
            <v>จังหวัดฮอด</v>
          </cell>
          <cell r="T1398" t="str">
            <v>ผบE57</v>
          </cell>
          <cell r="U1398">
            <v>2566</v>
          </cell>
          <cell r="V1398" t="str">
            <v>ผบE323</v>
          </cell>
          <cell r="W1398">
            <v>2566</v>
          </cell>
          <cell r="X1398"/>
          <cell r="Y1398"/>
          <cell r="Z1398"/>
          <cell r="AA1398">
            <v>24</v>
          </cell>
          <cell r="AB1398">
            <v>4</v>
          </cell>
          <cell r="AC1398">
            <v>2566</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t="str">
            <v>คำสั่งสืบทรัพย์ 20/5/2568 // รายงานผลสืบทรัพย์ 24/7/2568</v>
          </cell>
          <cell r="BC1398"/>
          <cell r="BD1398"/>
          <cell r="BE1398"/>
          <cell r="BF1398"/>
          <cell r="BG1398"/>
          <cell r="BH1398"/>
          <cell r="BI1398"/>
          <cell r="BJ1398"/>
          <cell r="BK1398"/>
          <cell r="BL1398"/>
          <cell r="BM1398"/>
          <cell r="BN1398"/>
          <cell r="BO1398"/>
          <cell r="BP1398"/>
          <cell r="BQ1398"/>
          <cell r="BR1398"/>
          <cell r="BS1398"/>
          <cell r="BT1398" t="str">
            <v>นางสาวรัชดา ธรรมขัน</v>
          </cell>
          <cell r="BU1398">
            <v>888165010746</v>
          </cell>
          <cell r="BV1398" t="str">
            <v>1.นางสาวรัชดา ธรรมขัน
2.นางสาวณิชานันท์ คำมามูล
3.นางสาวชลดา อุดง
4.นายสิทธิชัย สงวยศิลป์</v>
          </cell>
          <cell r="BW1398" t="str">
            <v>จำเลยที่ 1
จำเลยที่ 2
จำเลยที่ 3
คู่สมรสจำเลยที่ 3</v>
          </cell>
          <cell r="BX1398" t="str">
            <v>1-5099-01355-37-4
3-5002-00620-43-6
1-5002-00143-96-8
1-5099-01062-90-3</v>
          </cell>
          <cell r="BY139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v>
          </cell>
          <cell r="BZ1398" t="str">
            <v>ไม่พบ</v>
          </cell>
          <cell r="CA1398"/>
          <cell r="CB1398"/>
          <cell r="CC1398" t="str">
            <v>ปฏิยุทธ์</v>
          </cell>
          <cell r="CD1398"/>
          <cell r="CE1398"/>
          <cell r="CF1398"/>
          <cell r="CG1398"/>
          <cell r="CH1398"/>
          <cell r="CI1398"/>
          <cell r="CJ1398"/>
          <cell r="CK1398"/>
          <cell r="CL1398"/>
          <cell r="CM1398"/>
          <cell r="CN1398"/>
          <cell r="CO1398"/>
          <cell r="CP1398"/>
          <cell r="CQ1398"/>
          <cell r="CR1398"/>
          <cell r="CS1398"/>
          <cell r="CT1398"/>
          <cell r="CU1398"/>
          <cell r="CV1398"/>
          <cell r="CW1398"/>
        </row>
        <row r="1399">
          <cell r="B1399">
            <v>2899</v>
          </cell>
          <cell r="C1399">
            <v>2044</v>
          </cell>
          <cell r="D1399">
            <v>2</v>
          </cell>
          <cell r="E1399">
            <v>7</v>
          </cell>
          <cell r="F1399">
            <v>2568</v>
          </cell>
          <cell r="G1399">
            <v>800023171518</v>
          </cell>
          <cell r="H1399" t="str">
            <v>นาย</v>
          </cell>
          <cell r="I1399" t="str">
            <v xml:space="preserve">เอนก </v>
          </cell>
          <cell r="J1399" t="str">
            <v>แดงจินา</v>
          </cell>
          <cell r="K1399" t="str">
            <v>3-5017-00138-23-5</v>
          </cell>
          <cell r="L1399" t="str">
            <v>เชียงดาว</v>
          </cell>
          <cell r="M1399" t="str">
            <v>เชียงใหม่ 2</v>
          </cell>
          <cell r="N1399">
            <v>8</v>
          </cell>
          <cell r="O1399" t="str">
            <v>สินเชื่อธนาคารประชาชน</v>
          </cell>
          <cell r="P1399" t="str">
            <v>1.บุคคลค้ำประกัน</v>
          </cell>
          <cell r="Q1399">
            <v>91269.13</v>
          </cell>
          <cell r="R1399">
            <v>26881.19</v>
          </cell>
          <cell r="S1399" t="str">
            <v>จังหวัดฮอด</v>
          </cell>
          <cell r="T1399" t="str">
            <v>ผบ746</v>
          </cell>
          <cell r="U1399">
            <v>2558</v>
          </cell>
          <cell r="V1399" t="str">
            <v>ผบ113</v>
          </cell>
          <cell r="W1399">
            <v>2559</v>
          </cell>
          <cell r="X1399">
            <v>7</v>
          </cell>
          <cell r="Y1399">
            <v>3</v>
          </cell>
          <cell r="Z1399">
            <v>2559</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t="str">
            <v>คำสั่งสืบทรัพย์ 3/7/2568 // รายงานผลสืบทรัพย์ 24/7/2568</v>
          </cell>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นายเอนก  แดงจินา</v>
          </cell>
          <cell r="BU1399">
            <v>823857010518</v>
          </cell>
          <cell r="BV1399" t="str">
            <v>1.นายเอนก แดงจินา
2.นางสาววาสนา ลอจันทร์
3.นายวัชรพล ผัดเป้า
4.นายศิวดล โถเหลือง</v>
          </cell>
          <cell r="BW1399" t="str">
            <v>จำเลยที่ 1
คู่สมรสจำเลยที่ 1
จำเลยที่ 2
จำเลยที่ 3</v>
          </cell>
          <cell r="BX1399" t="str">
            <v xml:space="preserve">3-5017-00138-23-5
3-6504-00331-90-9
1-5099-00466-76-8
3-5004-00041-81-2
</v>
          </cell>
          <cell r="BY1399" t="str">
            <v>-ไม่พบว่ามีกรรมสิทธิ์ในที่ดิน อ.เชียงดาว จ.เชียงใหม่
-ไม่พบว่ามีกรรมสิทธิ์ในที่ดิน อ.ดอยเต่า จ.เชียงใหม่
-ไม่พบว่ามีกรรมสิทธิ์ในที่ดิน อ.เชียงดาว จ.เชียงใหม่
-ไม่พบว่ามีกรรมสิทธิ์ในที่ดิน อ.ดอยเต่า จ.เชียงใหม่
-ไม่พบว่ามีกรรมสิทธิ์ในที่ดิน อ.สีคิ้ว จ.นครราชสีมา
-ไม่พบว่ามีกรรมสิทธิ์ในที่ดิน อ.บางระกำ จ.พิษณุโลก
-ไม่พบว่ามีกรรมสิทธิ์ในที่ดิน อ.เชียงดาว จ.เชียงใหม่
-ไม่พบว่ามีกรรมสิทธิ์ในที่ดิน อ.เมืองลำพูน จ.ลำพูน
-ไม่พบว่ามีกรรมสิทธิ์ในที่ดิน อ.เชียงดาว จ.เชียงใหม่</v>
          </cell>
          <cell r="BZ1399" t="str">
            <v>ไม่พบ</v>
          </cell>
          <cell r="CA1399"/>
          <cell r="CB1399"/>
          <cell r="CC1399" t="str">
            <v>ปฏิยุทธ์</v>
          </cell>
          <cell r="CD1399"/>
          <cell r="CE1399"/>
          <cell r="CF1399"/>
          <cell r="CG1399"/>
          <cell r="CH1399"/>
          <cell r="CI1399"/>
          <cell r="CJ1399"/>
          <cell r="CK1399"/>
          <cell r="CL1399"/>
          <cell r="CM1399"/>
          <cell r="CN1399"/>
          <cell r="CO1399"/>
          <cell r="CP1399"/>
          <cell r="CQ1399"/>
          <cell r="CR1399"/>
          <cell r="CS1399"/>
          <cell r="CT1399"/>
          <cell r="CU1399"/>
          <cell r="CV1399"/>
          <cell r="CW1399"/>
        </row>
        <row r="1400">
          <cell r="B1400">
            <v>2900</v>
          </cell>
          <cell r="C1400">
            <v>2045</v>
          </cell>
          <cell r="D1400">
            <v>8</v>
          </cell>
          <cell r="E1400">
            <v>7</v>
          </cell>
          <cell r="F1400">
            <v>2568</v>
          </cell>
          <cell r="G1400">
            <v>800021375343</v>
          </cell>
          <cell r="H1400" t="str">
            <v>นาง</v>
          </cell>
          <cell r="I1400" t="str">
            <v>จิระนันท์</v>
          </cell>
          <cell r="J1400" t="str">
            <v>รองหมอดี</v>
          </cell>
          <cell r="K1400" t="str">
            <v>3-5010-00042-58-7</v>
          </cell>
          <cell r="L1400" t="str">
            <v>พร้าว</v>
          </cell>
          <cell r="M1400" t="str">
            <v>เชียงใหม่ 2</v>
          </cell>
          <cell r="N1400">
            <v>8</v>
          </cell>
          <cell r="O1400" t="str">
            <v>สินเชื่อธนาคารประชาชน</v>
          </cell>
          <cell r="P1400" t="str">
            <v>1.บุคคลค้ำประกัน</v>
          </cell>
          <cell r="Q1400">
            <v>140500.32</v>
          </cell>
          <cell r="R1400">
            <v>16838.330000000002</v>
          </cell>
          <cell r="S1400" t="str">
            <v>แขวงเชียงใหม่</v>
          </cell>
          <cell r="T1400" t="str">
            <v>ผบ978</v>
          </cell>
          <cell r="U1400">
            <v>2559</v>
          </cell>
          <cell r="V1400" t="str">
            <v>ผบ2174</v>
          </cell>
          <cell r="W1400">
            <v>2559</v>
          </cell>
          <cell r="X1400">
            <v>5</v>
          </cell>
          <cell r="Y1400">
            <v>4</v>
          </cell>
          <cell r="Z1400">
            <v>2559</v>
          </cell>
          <cell r="AA1400"/>
          <cell r="AB1400"/>
          <cell r="AC1400"/>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t="str">
            <v>คำสั่งสืบทรัพย์ 8/7/2568 // รายงานผลสืบทรัพย์วันที่ 20/8/2568</v>
          </cell>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นางจิระนันท์ รองหมอดี</v>
          </cell>
          <cell r="BU1400">
            <v>0</v>
          </cell>
          <cell r="BV1400" t="str">
            <v>1.นางจิระนันท์ รองหมอดีหรือวงศ์ษายะ
2.นายสุดใจ รองหมอดี
3.นางสาวฉัตต์ปาริชาติ ยิ้มศรีหรือแสนคง
4.นายสยาม ยิ้มศรี
5.นายสุวิทย์ มะไฟ</v>
          </cell>
          <cell r="BW1400" t="str">
            <v>จำเลยที่ 1
คู่สมรสจำเลยที่ 1
จำเลยที่ 2
คู่สมรสจำเลยที่ 2
จำเลยที่ 3</v>
          </cell>
          <cell r="BX1400" t="str">
            <v>3-5010-00427-58-7
3-5011-00043-34-9
3-5208-00393-69-4
3-5199-00086-41-4
3-5208-00393-71-6</v>
          </cell>
          <cell r="BY1400" t="str">
            <v xml:space="preserve">-ไม่พบว่ามีกรรมสิทธิ์ในที่ดิน อ.พร้าว จ.เชียงใหม่
-ไม่พบว่ามีกรรมสิทธิ์ในที่ดิน อ.แม่อาย จ.เชียงใหม่
-พบว่ามีกรรมสิทธิ์ในที่ดินโฉนดเลขที่ 37168 ต.ทุ่งหลวง อ.พร้าว จ.เชียงใหม่ (สินส่วนตัว)
-ไม่พบว่ามีกรรมสิทธิ์ในที่ดิน อ.พร้าว จ.เชียงใหม่
-ไม่พบว่ามีกรรมสิทธิ์ในที่ดิน อ.เถิน จ.ลำปาง
-ไม่พบว่ามีกรรมสิทธิ์ในที่ดิน อ.เมืองลำพูน จ.ลำพูน
-ไม่พบว่ามีกรรมสิทธิ์ในที่ดิน อ.เกาะคา จ.ลำปาง
-ไม่พบว่ามีกรรมสิทธิ์ในที่ดิน อ.พร้าว จ.เชียงใหม่
-ไม่พบว่ามีกรรมสิทธิ์ในที่ดิน อ.เมืองลำพูน จ.ลำพูน
-ไม่พบว่ามีกรรมสิทธิ์ในที่ดิน อ.เกาะคา จ.ลำปาง
-ไม่พบว่ามีกรรมสิทธิ์ในที่ดิน อ.พร้าว จ.เชียงใหม่
-ไม่พบว่ามีกรรมสิทธิ์ในที่ดิน อ.เถิน จ.ลำปาง
</v>
          </cell>
          <cell r="BZ1400" t="str">
            <v>พบ</v>
          </cell>
          <cell r="CA1400"/>
          <cell r="CB1400"/>
          <cell r="CC1400" t="str">
            <v>ปฏิยุทธ์</v>
          </cell>
          <cell r="CD1400"/>
          <cell r="CE1400"/>
          <cell r="CF1400"/>
          <cell r="CG1400"/>
          <cell r="CH1400"/>
          <cell r="CI1400"/>
          <cell r="CJ1400"/>
          <cell r="CK1400"/>
          <cell r="CL1400"/>
          <cell r="CM1400"/>
          <cell r="CN1400"/>
          <cell r="CO1400"/>
          <cell r="CP1400"/>
          <cell r="CQ1400"/>
          <cell r="CR1400"/>
          <cell r="CS1400"/>
          <cell r="CT1400">
            <v>244217</v>
          </cell>
          <cell r="CU1400"/>
          <cell r="CV1400"/>
          <cell r="CW1400"/>
        </row>
        <row r="1401">
          <cell r="B1401">
            <v>2901</v>
          </cell>
          <cell r="C1401">
            <v>2046</v>
          </cell>
          <cell r="D1401">
            <v>8</v>
          </cell>
          <cell r="E1401">
            <v>7</v>
          </cell>
          <cell r="F1401">
            <v>2568</v>
          </cell>
          <cell r="G1401">
            <v>800035986259</v>
          </cell>
          <cell r="H1401" t="str">
            <v>นาย</v>
          </cell>
          <cell r="I1401" t="str">
            <v>นราธิป</v>
          </cell>
          <cell r="J1401" t="str">
            <v>อำนา</v>
          </cell>
          <cell r="K1401" t="str">
            <v>1-5099-00027-30-6</v>
          </cell>
          <cell r="L1401" t="str">
            <v>แม่โจ้</v>
          </cell>
          <cell r="M1401" t="str">
            <v>เชียงใหม่ 2</v>
          </cell>
          <cell r="N1401">
            <v>8</v>
          </cell>
          <cell r="O1401" t="str">
            <v>สินเชื่อไทรทอง</v>
          </cell>
          <cell r="P1401" t="str">
            <v>1.บุคคลค้ำประกัน</v>
          </cell>
          <cell r="Q1401">
            <v>677700.15</v>
          </cell>
          <cell r="R1401">
            <v>102416.27</v>
          </cell>
          <cell r="S1401" t="str">
            <v>จังหวัดเชียงใหม่</v>
          </cell>
          <cell r="T1401" t="str">
            <v>ผบ2200</v>
          </cell>
          <cell r="U1401">
            <v>2558</v>
          </cell>
          <cell r="V1401" t="str">
            <v>ผบ4393</v>
          </cell>
          <cell r="W1401">
            <v>2559</v>
          </cell>
          <cell r="X1401"/>
          <cell r="Y1401"/>
          <cell r="Z1401"/>
          <cell r="AA1401">
            <v>4</v>
          </cell>
          <cell r="AB1401">
            <v>4</v>
          </cell>
          <cell r="AC1401">
            <v>2559</v>
          </cell>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t="str">
            <v>คำสั่งสืบทรัพย์ 8/7/2568 ปิดบัญชี</v>
          </cell>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นายนราธิป อำนา</v>
          </cell>
          <cell r="BU1401">
            <v>0</v>
          </cell>
          <cell r="BV1401" t="str">
            <v>1.นายนราธิป อำนา
2.นางสาวนิลเนตร อุดมศรี
3.นายทศ อุดมศรี</v>
          </cell>
          <cell r="BW1401" t="str">
            <v>จำเลยที่ 1
จำเลยที่ 2
จำเลยที่ 3</v>
          </cell>
          <cell r="BX1401" t="str">
            <v>1-5099-00027-30-6
1-5099-00027-68-4
3-5014-00362-00-8</v>
          </cell>
          <cell r="BY1401" t="str">
            <v>-พบว่ามีกรรมสิทธิ์ในที่ดินโฉนดเลขที่ 70147 ต.แม่แฝกใหม่ อ.สันทราย จ.เชียงใหม่ (ปลอดจำนอง)
-ไม่พบว่ามีกรรมสิทธิ์ในที่ดิน อ.เมืองพิษณุโลก จ.พิษณุโลก
-ไม่พบว่ามีกรรมสิทธิ์ในที่ดิน อ.สันทราย จ.เชียงใหม่
-พบว่ามีกรรมสิทธิ์ในที่ดินโฉนดเลขที่ 20884 ต.แม่แฝก อ.สันทราย จ.เชียงใหม่ (ติดจำนอง)</v>
          </cell>
          <cell r="BZ1401" t="str">
            <v>พบ</v>
          </cell>
          <cell r="CA1401"/>
          <cell r="CB1401"/>
          <cell r="CC1401" t="str">
            <v>ปฏิยุทธ์</v>
          </cell>
          <cell r="CD1401"/>
          <cell r="CE1401"/>
          <cell r="CF1401"/>
          <cell r="CG1401"/>
          <cell r="CH1401"/>
          <cell r="CI1401"/>
          <cell r="CJ1401"/>
          <cell r="CK1401"/>
          <cell r="CL1401"/>
          <cell r="CM1401"/>
          <cell r="CN1401"/>
          <cell r="CO1401"/>
          <cell r="CP1401"/>
          <cell r="CQ1401"/>
          <cell r="CR1401"/>
          <cell r="CS1401"/>
          <cell r="CT1401">
            <v>244217</v>
          </cell>
          <cell r="CU1401"/>
          <cell r="CV1401"/>
          <cell r="CW1401"/>
        </row>
        <row r="1402">
          <cell r="B1402">
            <v>2902</v>
          </cell>
          <cell r="C1402">
            <v>2047</v>
          </cell>
          <cell r="D1402">
            <v>8</v>
          </cell>
          <cell r="E1402">
            <v>7</v>
          </cell>
          <cell r="F1402">
            <v>2568</v>
          </cell>
          <cell r="G1402">
            <v>800043380842</v>
          </cell>
          <cell r="H1402" t="str">
            <v>นางสาว</v>
          </cell>
          <cell r="I1402" t="str">
            <v>พิกุล</v>
          </cell>
          <cell r="J1402" t="str">
            <v>ศิริวรรณ์</v>
          </cell>
          <cell r="K1402" t="str">
            <v>3-5009-00380-52-7</v>
          </cell>
          <cell r="L1402" t="str">
            <v>ไชยปราการ</v>
          </cell>
          <cell r="M1402" t="str">
            <v>เชียงใหม่ 2</v>
          </cell>
          <cell r="N1402">
            <v>8</v>
          </cell>
          <cell r="O1402" t="str">
            <v>สินเชื่อธนาคารประชาชน</v>
          </cell>
          <cell r="P1402" t="str">
            <v>1.บุคคลค้ำประกัน</v>
          </cell>
          <cell r="Q1402">
            <v>40277</v>
          </cell>
          <cell r="R1402">
            <v>2073.13</v>
          </cell>
          <cell r="S1402" t="str">
            <v>จังหวัดฝาง</v>
          </cell>
          <cell r="T1402" t="str">
            <v>ผบ850</v>
          </cell>
          <cell r="U1402">
            <v>2558</v>
          </cell>
          <cell r="V1402" t="str">
            <v>ผบ88</v>
          </cell>
          <cell r="W1402">
            <v>2559</v>
          </cell>
          <cell r="X1402">
            <v>25</v>
          </cell>
          <cell r="Y1402">
            <v>2</v>
          </cell>
          <cell r="Z1402">
            <v>2559</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t="str">
            <v>คำสั่งสืบทรัพย์ 8/7/2568  // รายงานผลสืบทรัพย์วันที่ 4/8/2568</v>
          </cell>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นางสาวพิกุล ศิริวรรณ์</v>
          </cell>
          <cell r="BU1402">
            <v>0</v>
          </cell>
          <cell r="BV1402" t="str">
            <v>1.นางสาวพอกุล ศิริวรรณ์
2.นายจิรพล อารีย์
3.นางผ่องพรรณ เจริญ
4.นายยุทธนา เจริญ</v>
          </cell>
          <cell r="BW1402" t="str">
            <v>จำเลยที่ 1
จำเลยที่ 2
จำเลยที่ 3
คู่สมรสจำเลยที่ 3</v>
          </cell>
          <cell r="BX1402" t="str">
            <v>3-5009-00380-52-7
3-5007-00622-13-6
3-5009-00387-62-9
3-5009-00397-62-4</v>
          </cell>
          <cell r="BY1402"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v>
          </cell>
          <cell r="BZ1402" t="str">
            <v>ไม่พบ</v>
          </cell>
          <cell r="CA1402"/>
          <cell r="CB1402"/>
          <cell r="CC1402" t="str">
            <v>ปฏิยุทธ์</v>
          </cell>
          <cell r="CD1402"/>
          <cell r="CE1402"/>
          <cell r="CF1402"/>
          <cell r="CG1402"/>
          <cell r="CH1402"/>
          <cell r="CI1402"/>
          <cell r="CJ1402"/>
          <cell r="CK1402"/>
          <cell r="CL1402"/>
          <cell r="CM1402"/>
          <cell r="CN1402"/>
          <cell r="CO1402"/>
          <cell r="CP1402"/>
          <cell r="CQ1402"/>
          <cell r="CR1402"/>
          <cell r="CS1402"/>
          <cell r="CT1402">
            <v>244217</v>
          </cell>
          <cell r="CU1402"/>
          <cell r="CV1402"/>
          <cell r="CW1402"/>
        </row>
        <row r="1403">
          <cell r="B1403">
            <v>2903</v>
          </cell>
          <cell r="C1403">
            <v>2048</v>
          </cell>
          <cell r="D1403">
            <v>8</v>
          </cell>
          <cell r="E1403">
            <v>7</v>
          </cell>
          <cell r="F1403">
            <v>2568</v>
          </cell>
          <cell r="G1403">
            <v>855652005999</v>
          </cell>
          <cell r="H1403" t="str">
            <v>นาย</v>
          </cell>
          <cell r="I1403" t="str">
            <v>มานพ</v>
          </cell>
          <cell r="J1403" t="str">
            <v>พันธ์ชน</v>
          </cell>
          <cell r="K1403" t="str">
            <v>5-5505-00607-37-7</v>
          </cell>
          <cell r="L1403" t="str">
            <v>พร้าว</v>
          </cell>
          <cell r="M1403" t="str">
            <v>เชียงใหม่ 2</v>
          </cell>
          <cell r="N1403">
            <v>8</v>
          </cell>
          <cell r="O1403"/>
          <cell r="P1403"/>
          <cell r="Q1403">
            <v>335037.57</v>
          </cell>
          <cell r="R1403">
            <v>37040.550000000003</v>
          </cell>
          <cell r="S1403" t="str">
            <v>จังหวัดเชียงใหม่</v>
          </cell>
          <cell r="T1403" t="str">
            <v>ผบ2296</v>
          </cell>
          <cell r="U1403">
            <v>2558</v>
          </cell>
          <cell r="V1403" t="str">
            <v>ผบ111</v>
          </cell>
          <cell r="W1403">
            <v>2559</v>
          </cell>
          <cell r="X1403"/>
          <cell r="Y1403"/>
          <cell r="Z1403"/>
          <cell r="AA1403">
            <v>1</v>
          </cell>
          <cell r="AB1403">
            <v>2</v>
          </cell>
          <cell r="AC1403">
            <v>2559</v>
          </cell>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t="str">
            <v>คำสั่งสืบทรัพย์ 8/7/2568 // รายงานผลสืบทรัพย์วันที่ 20/8/2568</v>
          </cell>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นายมานพ พันธ์ชน</v>
          </cell>
          <cell r="BU1403">
            <v>0</v>
          </cell>
          <cell r="BV1403" t="str">
            <v>1.นางนวลศรี พันธ์ชน
2.นายมานพ พันธ์ชน
3.นางเครือฟ้า บุญยืน
4.นายวิทูรย์ บุญยืน</v>
          </cell>
          <cell r="BW1403" t="str">
            <v>ทายาทโดยธรรม จำเลยที่ 1
จำเลยที่ 1
จำเลยที่ 2
คู่สมรสจำเลยที่ 2</v>
          </cell>
          <cell r="BX1403" t="str">
            <v>3-5011-00397-88-4
5-5505-00607-37-7
3-5011-00082-86-7
3-5012-00158-92-0</v>
          </cell>
          <cell r="BY1403" t="str">
            <v>-ไม่พบว่ามีกรรมสิทธิ์ในที่ดิน อ.พร้าว จ.เชียงใหม่
-ไม่พบว่ามีกรรมสิทธิ์ในที่ดิน อ.พร้าว จ.เชียงใหม่
-ไม่พบว่ามีกรรมสิทธิ์ในที่ดิน อ.ปัว จ.น่าน
-ไม่พบว่ามีกรรมสิทธิ์ในที่ดิน อ.พร้าว จ.เชียงใหม่
-ไม่พบว่ามีกรรมสิทธิ์ในที่ดิน อ.สันป่าตอง จ.เชียงใหม่
-พบว่ามีกรรมสิทธิ์ในที่ดินโฉนดเลขที่ 38503 ต.ป่าาตุ้ม อ.พร้าว จ.เชียงใหม่ (สินสมรสติดจำนอง)
-พบว่ามีกรรมสิทธิ์ในที่ดินโฉนดเลขที่ 27370 ต.ยุหว่า อ.สันป่าตอง จ.เชียงใหม่ (สินสมรสปลอดจำนอง)
-พบว่ามีกรรมสิทธิ์ในที่ดินโฉนดเลขที่ 64014 ต.ยุหว่า อ.สันป่าตอง จ.เชียงใหม่ (สินส่วนตัว)</v>
          </cell>
          <cell r="BZ1403" t="str">
            <v>พบ</v>
          </cell>
          <cell r="CA1403"/>
          <cell r="CB1403"/>
          <cell r="CC1403" t="str">
            <v>ปฏิยุทธ์</v>
          </cell>
          <cell r="CD1403"/>
          <cell r="CE1403"/>
          <cell r="CF1403"/>
          <cell r="CG1403"/>
          <cell r="CH1403"/>
          <cell r="CI1403"/>
          <cell r="CJ1403"/>
          <cell r="CK1403"/>
          <cell r="CL1403"/>
          <cell r="CM1403"/>
          <cell r="CN1403"/>
          <cell r="CO1403"/>
          <cell r="CP1403"/>
          <cell r="CQ1403"/>
          <cell r="CR1403"/>
          <cell r="CS1403"/>
          <cell r="CT1403">
            <v>244217</v>
          </cell>
          <cell r="CU1403"/>
          <cell r="CV1403"/>
          <cell r="CW1403"/>
        </row>
        <row r="1404">
          <cell r="B1404">
            <v>2904</v>
          </cell>
          <cell r="C1404">
            <v>2049</v>
          </cell>
          <cell r="D1404">
            <v>8</v>
          </cell>
          <cell r="E1404">
            <v>7</v>
          </cell>
          <cell r="F1404">
            <v>2568</v>
          </cell>
          <cell r="G1404">
            <v>800026105810</v>
          </cell>
          <cell r="H1404" t="str">
            <v>นาง</v>
          </cell>
          <cell r="I1404" t="str">
            <v>ยุวดี</v>
          </cell>
          <cell r="J1404" t="str">
            <v>ธงสวัสดิ์</v>
          </cell>
          <cell r="K1404" t="str">
            <v>3-4004-00743-18-4</v>
          </cell>
          <cell r="L1404" t="str">
            <v>ดอยสะเก็ด</v>
          </cell>
          <cell r="M1404" t="str">
            <v>เชียงใหม่ 2</v>
          </cell>
          <cell r="N1404">
            <v>8</v>
          </cell>
          <cell r="O1404" t="str">
            <v>สินเชื่อธนาคารประชาชน</v>
          </cell>
          <cell r="P1404" t="str">
            <v>1.บุคคลค้ำประกัน</v>
          </cell>
          <cell r="Q1404">
            <v>177076</v>
          </cell>
          <cell r="R1404">
            <v>37040.550000000003</v>
          </cell>
          <cell r="S1404" t="str">
            <v>แขวงเชียงใหม่</v>
          </cell>
          <cell r="T1404" t="str">
            <v>ผบ9390</v>
          </cell>
          <cell r="U1404">
            <v>2558</v>
          </cell>
          <cell r="V1404" t="str">
            <v>ผบ195</v>
          </cell>
          <cell r="W1404">
            <v>2559</v>
          </cell>
          <cell r="X1404">
            <v>20</v>
          </cell>
          <cell r="Y1404">
            <v>1</v>
          </cell>
          <cell r="Z1404">
            <v>2559</v>
          </cell>
          <cell r="AA1404"/>
          <cell r="AB1404"/>
          <cell r="AC1404"/>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t="str">
            <v>คำสั่งสืบทรัพย์ 8/7/2568 // รายงานผลสืบทรัพย์วันที่ 18/8/2568</v>
          </cell>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นางยุวดี ธงสวัสดิ์</v>
          </cell>
          <cell r="BU1404">
            <v>0</v>
          </cell>
          <cell r="BV1404" t="str">
            <v>1.นางยุวดี ธงสวัสดิ์
2.พล.ต.อุดมศิลป์ เอกฉัตร</v>
          </cell>
          <cell r="BW1404" t="str">
            <v>จำเลย
คู่สมรส</v>
          </cell>
          <cell r="BX1404" t="str">
            <v>3-4004-00743-18-4
3-6599-00346-66-1</v>
          </cell>
          <cell r="BY1404"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อ.สันทราย จ.เชียงใหม่
</v>
          </cell>
          <cell r="BZ1404" t="str">
            <v>ไม่พบ</v>
          </cell>
          <cell r="CA1404"/>
          <cell r="CB1404"/>
          <cell r="CC1404" t="str">
            <v>ปฏิยุทธ์</v>
          </cell>
          <cell r="CD1404"/>
          <cell r="CE1404"/>
          <cell r="CF1404"/>
          <cell r="CG1404"/>
          <cell r="CH1404"/>
          <cell r="CI1404"/>
          <cell r="CJ1404"/>
          <cell r="CK1404"/>
          <cell r="CL1404"/>
          <cell r="CM1404"/>
          <cell r="CN1404"/>
          <cell r="CO1404"/>
          <cell r="CP1404"/>
          <cell r="CQ1404"/>
          <cell r="CR1404"/>
          <cell r="CS1404"/>
          <cell r="CT1404">
            <v>244217</v>
          </cell>
          <cell r="CU1404"/>
          <cell r="CV1404"/>
          <cell r="CW1404"/>
        </row>
        <row r="1405">
          <cell r="B1405">
            <v>2905</v>
          </cell>
          <cell r="C1405">
            <v>2050</v>
          </cell>
          <cell r="D1405">
            <v>8</v>
          </cell>
          <cell r="E1405">
            <v>7</v>
          </cell>
          <cell r="F1405">
            <v>2568</v>
          </cell>
          <cell r="G1405">
            <v>800026432719</v>
          </cell>
          <cell r="H1405" t="str">
            <v>นาง</v>
          </cell>
          <cell r="I1405" t="str">
            <v>ราตรี</v>
          </cell>
          <cell r="J1405" t="str">
            <v>ปัญญาวงค์</v>
          </cell>
          <cell r="K1405" t="str">
            <v>3-5009-00264-34-9</v>
          </cell>
          <cell r="L1405" t="str">
            <v>ฝาง</v>
          </cell>
          <cell r="M1405" t="str">
            <v>เชียงใหม่ 2</v>
          </cell>
          <cell r="N1405">
            <v>8</v>
          </cell>
          <cell r="O1405" t="str">
            <v>สินเชื่อพัฒนาองค์กรชุมชน</v>
          </cell>
          <cell r="P1405" t="str">
            <v>1.บุคคลค้ำประกัน</v>
          </cell>
          <cell r="Q1405">
            <v>60120.97</v>
          </cell>
          <cell r="R1405">
            <v>5909.9</v>
          </cell>
          <cell r="S1405" t="str">
            <v>จังหวัดฝาง</v>
          </cell>
          <cell r="T1405" t="str">
            <v>ผบ984</v>
          </cell>
          <cell r="U1405">
            <v>2558</v>
          </cell>
          <cell r="V1405" t="str">
            <v>ผบ52</v>
          </cell>
          <cell r="W1405">
            <v>2559</v>
          </cell>
          <cell r="X1405"/>
          <cell r="Y1405"/>
          <cell r="Z1405"/>
          <cell r="AA1405">
            <v>11</v>
          </cell>
          <cell r="AB1405">
            <v>2</v>
          </cell>
          <cell r="AC1405">
            <v>2559</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t="str">
            <v>คำสั่งสืบทรัพย์ 8/7/2568  // รายงานผลสืบทรัพย์วันที่ 4/8/2568</v>
          </cell>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นางราตรี ปัญญาวงค์</v>
          </cell>
          <cell r="BU1405">
            <v>0</v>
          </cell>
          <cell r="BV1405" t="str">
            <v>1.นางราตรี ปัญญาวงค์
2.นายสุชาติ ปัญญาวงค์
3.นางบัวผา แก้วสุริยะ
4.นายตอง แก้วสุริยะ
5.นางจันทร์สายหรือจันทร์ฉาย หมอแก้ว
6.นายครรชิต หมอแก้ว</v>
          </cell>
          <cell r="BW1405" t="str">
            <v>จำเลยที่ 1
คู่สมรสจำเลยที่ 1
จำเลยที่ 2
คู่สมรสจำเลยที่ 2
จำเลยที่ 3
คู่สมรสจำเลยที่ 3</v>
          </cell>
          <cell r="BX1405" t="str">
            <v>3-5009-00264-34-9
5-5009-90013-11-8
3-5009-00812-82-6
3-5009-00809-27-2
3-5009-00813-03-2
3-5106-00039-12-9</v>
          </cell>
          <cell r="BY1405" t="str">
            <v xml:space="preserve">-ไม่พบว่ามีกรรมสิทธิ์ในที่ดิน อ.ฝาง จ.เชียงใหม่
-ไม่พบว่ามีกรรมสิทธิ์ในที่ดิน อ.ดอยสะเก็ด จ.เชียงใหม่
-ไม่พบว่ามีกรรมสิทธิ์ในที่ดิน อ.ฝาง จ.เชียงใหม่
-ไม่พบว่ามีกรรมสิทธิ์ในที่ดิน อ.ดอยสะเก็ด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อ.ป่าซาง จ.ลำพูน
</v>
          </cell>
          <cell r="BZ1405" t="str">
            <v>ไม่พบ</v>
          </cell>
          <cell r="CA1405"/>
          <cell r="CB1405"/>
          <cell r="CC1405" t="str">
            <v>ปฏิยุทธ์</v>
          </cell>
          <cell r="CD1405"/>
          <cell r="CE1405"/>
          <cell r="CF1405"/>
          <cell r="CG1405"/>
          <cell r="CH1405"/>
          <cell r="CI1405"/>
          <cell r="CJ1405"/>
          <cell r="CK1405"/>
          <cell r="CL1405"/>
          <cell r="CM1405"/>
          <cell r="CN1405"/>
          <cell r="CO1405"/>
          <cell r="CP1405"/>
          <cell r="CQ1405"/>
          <cell r="CR1405"/>
          <cell r="CS1405"/>
          <cell r="CT1405">
            <v>244217</v>
          </cell>
          <cell r="CU1405"/>
          <cell r="CV1405"/>
          <cell r="CW1405"/>
        </row>
        <row r="1406">
          <cell r="B1406">
            <v>2906</v>
          </cell>
          <cell r="C1406">
            <v>2051</v>
          </cell>
          <cell r="D1406">
            <v>8</v>
          </cell>
          <cell r="E1406">
            <v>7</v>
          </cell>
          <cell r="F1406">
            <v>2568</v>
          </cell>
          <cell r="G1406">
            <v>800028436262</v>
          </cell>
          <cell r="H1406" t="str">
            <v>นาง</v>
          </cell>
          <cell r="I1406" t="str">
            <v>สมพร</v>
          </cell>
          <cell r="J1406" t="str">
            <v>ซองเงิน</v>
          </cell>
          <cell r="K1406" t="str">
            <v>3-5511-00040-41-2</v>
          </cell>
          <cell r="L1406" t="str">
            <v>แม่โจ้</v>
          </cell>
          <cell r="M1406" t="str">
            <v>เชียงใหม่ 2</v>
          </cell>
          <cell r="N1406">
            <v>8</v>
          </cell>
          <cell r="O1406" t="str">
            <v>สินเชื่อเพื่อการบริโภค</v>
          </cell>
          <cell r="P1406" t="str">
            <v>1.บุคคลค้ำประกัน</v>
          </cell>
          <cell r="Q1406">
            <v>1866264.61</v>
          </cell>
          <cell r="R1406">
            <v>404161.33</v>
          </cell>
          <cell r="S1406" t="str">
            <v>จังหวัดเชียงใหม่</v>
          </cell>
          <cell r="T1406" t="str">
            <v>ผบ2279</v>
          </cell>
          <cell r="U1406">
            <v>2558</v>
          </cell>
          <cell r="V1406" t="str">
            <v>ผบ348</v>
          </cell>
          <cell r="W1406">
            <v>2559</v>
          </cell>
          <cell r="X1406">
            <v>14</v>
          </cell>
          <cell r="Y1406">
            <v>3</v>
          </cell>
          <cell r="Z1406">
            <v>2559</v>
          </cell>
          <cell r="AA1406"/>
          <cell r="AB1406"/>
          <cell r="AC1406"/>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t="str">
            <v>คำสั่งสืบทรัพย์ 8/7/2568  // รายงานผลสืบทรัพย์วันที่ 4/8/2568</v>
          </cell>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นางสมพร ซองเงิน</v>
          </cell>
          <cell r="BU1406">
            <v>0</v>
          </cell>
          <cell r="BV1406" t="str">
            <v>1.นางสมพร ซองเงินหรือมิระพงษ์
2.นายประธาน ซองเงิน</v>
          </cell>
          <cell r="BW1406" t="str">
            <v xml:space="preserve">จำเลยที่ 1
จำเลยที่ 2
</v>
          </cell>
          <cell r="BX1406" t="str">
            <v>3-5511-00040-41-2
3-5006-00637-99-9</v>
          </cell>
          <cell r="BY1406"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อ.สันติสุข​ จ.น่าน
-ไม่พบว่ามีกรรมสิทธิ์ในที่ดิน อ.สันทราย จ.เชียงใหม่
-ไม่พบว่ามีกรรมสิทธิ์ในที่ดิน อ.บ้านบึง จ.ชลบุรี
-ไม่พบว่ามีกรรมสิทธิ์ในที่ดิน อ.แม่แตง จ.เชียงใหม่</v>
          </cell>
          <cell r="BZ1406" t="str">
            <v>ไม่พบ</v>
          </cell>
          <cell r="CA1406"/>
          <cell r="CB1406"/>
          <cell r="CC1406" t="str">
            <v>ปฏิยุทธ์</v>
          </cell>
          <cell r="CD1406"/>
          <cell r="CE1406"/>
          <cell r="CF1406"/>
          <cell r="CG1406"/>
          <cell r="CH1406"/>
          <cell r="CI1406"/>
          <cell r="CJ1406"/>
          <cell r="CK1406"/>
          <cell r="CL1406"/>
          <cell r="CM1406"/>
          <cell r="CN1406"/>
          <cell r="CO1406"/>
          <cell r="CP1406"/>
          <cell r="CQ1406"/>
          <cell r="CR1406"/>
          <cell r="CS1406"/>
          <cell r="CT1406">
            <v>244217</v>
          </cell>
          <cell r="CU1406"/>
          <cell r="CV1406"/>
          <cell r="CW1406"/>
        </row>
        <row r="1407">
          <cell r="B1407">
            <v>2907</v>
          </cell>
          <cell r="C1407">
            <v>2052</v>
          </cell>
          <cell r="D1407">
            <v>8</v>
          </cell>
          <cell r="E1407">
            <v>7</v>
          </cell>
          <cell r="F1407">
            <v>2568</v>
          </cell>
          <cell r="G1407">
            <v>800028340159</v>
          </cell>
          <cell r="H1407" t="str">
            <v>นาง</v>
          </cell>
          <cell r="I1407" t="str">
            <v>สมศรี</v>
          </cell>
          <cell r="J1407" t="str">
            <v>ใหม่วงค์จันทร์</v>
          </cell>
          <cell r="K1407" t="str">
            <v>3-5009-01002-04-6</v>
          </cell>
          <cell r="L1407" t="str">
            <v>ฝาง</v>
          </cell>
          <cell r="M1407" t="str">
            <v>เชียงใหม่ 2</v>
          </cell>
          <cell r="N1407">
            <v>8</v>
          </cell>
          <cell r="O1407" t="str">
            <v>สินเชื่อพัฒนาองค์กรชุมชน</v>
          </cell>
          <cell r="P1407" t="str">
            <v>1.บุคคลค้ำประกัน</v>
          </cell>
          <cell r="Q1407">
            <v>278590.75</v>
          </cell>
          <cell r="R1407">
            <v>40891.32</v>
          </cell>
          <cell r="S1407" t="str">
            <v>จังหวัดฝาง</v>
          </cell>
          <cell r="T1407" t="str">
            <v>ผบ991</v>
          </cell>
          <cell r="U1407">
            <v>2558</v>
          </cell>
          <cell r="V1407" t="str">
            <v>ผบ76</v>
          </cell>
          <cell r="W1407">
            <v>2559</v>
          </cell>
          <cell r="X1407"/>
          <cell r="Y1407"/>
          <cell r="Z1407"/>
          <cell r="AA1407">
            <v>19</v>
          </cell>
          <cell r="AB1407">
            <v>2</v>
          </cell>
          <cell r="AC1407">
            <v>2559</v>
          </cell>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t="str">
            <v>คำสั่งสืบทรัพย์ 8/7/2568  // รายงานผลสืบทรัพย์วันที่ 4/8/2568</v>
          </cell>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นางสมศรี ใหม่วงค์จันทร์</v>
          </cell>
          <cell r="BU1407">
            <v>0</v>
          </cell>
          <cell r="BV1407" t="str">
            <v>1.นางสมศรี ใหม่วงค์จันทร์
2.นายเอกภพ ใหม่วงค์จันทร์
3.นายเสถียร แสนแก้ว
4.นายสวน จิตรไทมณีกุล
5.นางเอ้ย กันทา</v>
          </cell>
          <cell r="BW1407" t="str">
            <v>จำเลยที่ 1
คู่สมรสจำเลยที่ 1
จำเลยที่ 2
จำเลยที่ 3
จำเลยที่ 4</v>
          </cell>
          <cell r="BX1407" t="str">
            <v>3-5009-01002-04-6
3-5010-00419-97-5
3-5009-01002-94-1
3-5009-01013-54-4
3-5009-01004-85-5</v>
          </cell>
          <cell r="BY14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407" t="str">
            <v>ไม่พบ</v>
          </cell>
          <cell r="CA1407"/>
          <cell r="CB1407"/>
          <cell r="CC1407" t="str">
            <v>ปฏิยุทธ์</v>
          </cell>
          <cell r="CD1407"/>
          <cell r="CE1407"/>
          <cell r="CF1407"/>
          <cell r="CG1407"/>
          <cell r="CH1407"/>
          <cell r="CI1407"/>
          <cell r="CJ1407"/>
          <cell r="CK1407"/>
          <cell r="CL1407"/>
          <cell r="CM1407"/>
          <cell r="CN1407"/>
          <cell r="CO1407"/>
          <cell r="CP1407"/>
          <cell r="CQ1407"/>
          <cell r="CR1407"/>
          <cell r="CS1407"/>
          <cell r="CT1407">
            <v>244217</v>
          </cell>
          <cell r="CU1407"/>
          <cell r="CV1407"/>
          <cell r="CW1407"/>
        </row>
        <row r="1408">
          <cell r="B1408">
            <v>2908</v>
          </cell>
          <cell r="C1408">
            <v>2053</v>
          </cell>
          <cell r="D1408">
            <v>8</v>
          </cell>
          <cell r="E1408">
            <v>7</v>
          </cell>
          <cell r="F1408">
            <v>2568</v>
          </cell>
          <cell r="G1408">
            <v>800035883555</v>
          </cell>
          <cell r="H1408" t="str">
            <v>นาย</v>
          </cell>
          <cell r="I1408" t="str">
            <v>สัญญา</v>
          </cell>
          <cell r="J1408" t="str">
            <v>ใจยะสาร</v>
          </cell>
          <cell r="K1408" t="str">
            <v>1-5009-00003-34-4</v>
          </cell>
          <cell r="L1408" t="str">
            <v>ฝาง</v>
          </cell>
          <cell r="M1408" t="str">
            <v>เชียงใหม่ 2</v>
          </cell>
          <cell r="N1408">
            <v>8</v>
          </cell>
          <cell r="O1408" t="str">
            <v>สินเชื่อเคหะ</v>
          </cell>
          <cell r="P1408" t="str">
            <v>2.หลักทรัพย์ค้ำประกัน</v>
          </cell>
          <cell r="Q1408">
            <v>768719.74</v>
          </cell>
          <cell r="R1408">
            <v>102238.57</v>
          </cell>
          <cell r="S1408" t="str">
            <v>จังหวัดฝาง</v>
          </cell>
          <cell r="T1408" t="str">
            <v>ผบ876</v>
          </cell>
          <cell r="U1408">
            <v>2558</v>
          </cell>
          <cell r="V1408" t="str">
            <v>ผบ98</v>
          </cell>
          <cell r="W1408">
            <v>2559</v>
          </cell>
          <cell r="X1408">
            <v>25</v>
          </cell>
          <cell r="Y1408">
            <v>2</v>
          </cell>
          <cell r="Z1408">
            <v>2559</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t="str">
            <v>คำสั่งสืบทรัพย์ 8/7/2568 // รายงานผลสืบทรัพย์วันที่ 20/8/2568</v>
          </cell>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นายสัญญา ใจยะสาร</v>
          </cell>
          <cell r="BU1408">
            <v>0</v>
          </cell>
          <cell r="BV1408" t="str">
            <v>1.นายสัญญา ใจยะสาร
2.นางสาวจุฬาณีหรือภาริษา ใจยะสาร</v>
          </cell>
          <cell r="BW1408" t="str">
            <v>จำเลยที่ 1
จำเลยที่ 2</v>
          </cell>
          <cell r="BX1408" t="str">
            <v>1-5009-00003-34-4
2-5009-00023-19-0</v>
          </cell>
          <cell r="BY1408" t="str">
            <v>-พบว่ามีกรรมสิทธิ์ในที่ดินโฉนดเลขที่ 17600 ต.สันทราย อ.ฝาง จ.เชียงใหม่ (ติดจำนอง)
-พบว่ามีกรรมสิทธิ์ในที่ดินโฉนดเลขที่ 21725 ต.สันทราย อ.ฝาง จ.เชียงใหม่ (ติดจำนอง)
-พบว่ามีกรรมสิทธิ์ในที่ดินโฉนดเลขที่ 17600 ต.สันทราย อ.ฝาง จ.เชียงใหม่ (ติดจำนอง)</v>
          </cell>
          <cell r="BZ1408" t="str">
            <v>พบ</v>
          </cell>
          <cell r="CA1408"/>
          <cell r="CB1408"/>
          <cell r="CC1408" t="str">
            <v>ปฏิยุทธ์</v>
          </cell>
          <cell r="CD1408"/>
          <cell r="CE1408"/>
          <cell r="CF1408"/>
          <cell r="CG1408"/>
          <cell r="CH1408"/>
          <cell r="CI1408"/>
          <cell r="CJ1408"/>
          <cell r="CK1408"/>
          <cell r="CL1408"/>
          <cell r="CM1408"/>
          <cell r="CN1408"/>
          <cell r="CO1408"/>
          <cell r="CP1408"/>
          <cell r="CQ1408"/>
          <cell r="CR1408"/>
          <cell r="CS1408"/>
          <cell r="CT1408">
            <v>244217</v>
          </cell>
          <cell r="CU1408"/>
          <cell r="CV1408"/>
          <cell r="CW1408"/>
        </row>
        <row r="1409">
          <cell r="B1409">
            <v>2909</v>
          </cell>
          <cell r="C1409">
            <v>2054</v>
          </cell>
          <cell r="D1409">
            <v>8</v>
          </cell>
          <cell r="E1409">
            <v>7</v>
          </cell>
          <cell r="F1409">
            <v>2568</v>
          </cell>
          <cell r="G1409">
            <v>800030346087</v>
          </cell>
          <cell r="H1409" t="str">
            <v>นาง</v>
          </cell>
          <cell r="I1409" t="str">
            <v>หล้า</v>
          </cell>
          <cell r="J1409" t="str">
            <v>ตุ่นสุรินทร์</v>
          </cell>
          <cell r="K1409" t="str">
            <v>3-5009-00667-61-3</v>
          </cell>
          <cell r="L1409" t="str">
            <v>ฝาง</v>
          </cell>
          <cell r="M1409" t="str">
            <v>เชียงใหม่ 2</v>
          </cell>
          <cell r="N1409">
            <v>8</v>
          </cell>
          <cell r="O1409" t="str">
            <v>สินเชื่อเพื่อการบริโภค</v>
          </cell>
          <cell r="P1409" t="str">
            <v>1.บุคคลค้ำประกัน</v>
          </cell>
          <cell r="Q1409">
            <v>278729.45</v>
          </cell>
          <cell r="R1409">
            <v>48218.13</v>
          </cell>
          <cell r="S1409" t="str">
            <v>จังหวัดฝาง</v>
          </cell>
          <cell r="T1409" t="str">
            <v>ผบ34</v>
          </cell>
          <cell r="U1409">
            <v>2559</v>
          </cell>
          <cell r="V1409" t="str">
            <v>ผบ120</v>
          </cell>
          <cell r="W1409">
            <v>2559</v>
          </cell>
          <cell r="X1409"/>
          <cell r="Y1409"/>
          <cell r="Z1409"/>
          <cell r="AA1409">
            <v>8</v>
          </cell>
          <cell r="AB1409">
            <v>3</v>
          </cell>
          <cell r="AC1409">
            <v>2559</v>
          </cell>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t="str">
            <v>คำสั่งสืบทรัพย์ 8/7/2568 // รายงานผลสืบทรัพย์วันที่ 20/8/2568</v>
          </cell>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นางหล้า ตุ่นสุรินทร์</v>
          </cell>
          <cell r="BU1409">
            <v>0</v>
          </cell>
          <cell r="BV1409" t="str">
            <v>1.นางหล้า ตุ่นสุรินทร์
2.นายบุญส่ง ปริปัญญา
3.นางสุพัตต์ ปริปัญญา
4.นายเมฆ หน่อน้อย
5.นางสุธรรม บุญหมื่น
6.นายทองดี มาเมือง</v>
          </cell>
          <cell r="BW1409" t="str">
            <v>จำเลยที่ 1
จำเลยที่ 2
คู่สมรสจำเลยที่ 2
จำเลยที่ 3
จำเลยที่ 4
คู่สมรสจำเลยที่ 4</v>
          </cell>
          <cell r="BX1409" t="str">
            <v>3-5009-00667-61-3
3-5009-00668-19-9
3-5009-00667-68-1
3-5009-00912-78-2
3-5009-00667-29-0
3-5009-00668-24-5</v>
          </cell>
          <cell r="BY1409" t="str">
            <v>-พบว่ามีกรรมสิทธิ์ในที่ดินโฉนดเลขที่ 19778 ต.แม่คะ อ.ฝาง จ.เชียงใหม่ (ติดจำนอง)
-ไม่พบว่ามีกรรมสิทธิ์ในที่ดิน อ.หางดง จ.เชียงใหม่
-ไม่พบว่ามีกรรมสิทธิ์ในที่ดิน อ.ฝาง จ.เชียงใหม่
-พบว่ามีกรรมสิทธิ์ในที่ดินโฉนดเลขที่ 19780 ต.แม่คะ อ.ฝาง จ.เชียงใหม่ (สินส่วนตัว)
-พบว่ามีกรรมสิทธิ์ในที่ดินโฉนดเลขที่ 31042 ต.แม่คะ อ.ฝาง จ.เชียงใหม่ (ติดจำนอง)
-พบว่ามีกรรมสิทธิ์ในที่ดินโฉนดเลขที่ 33755 ต.แม่คะ อ.ฝาง จ.เชียงใหม่ (ติดจำนอง)
-ไม่พบว่ามีกรรมสิทธิ์ในที่ดิน อ.ฝาง จ.เชียงใหม่
-ไม่พบว่ามีกรรมสิทธิ์ในที่ดิน อ.ฝาง จ.เชียงใหม่</v>
          </cell>
          <cell r="BZ1409" t="str">
            <v>พบ</v>
          </cell>
          <cell r="CA1409"/>
          <cell r="CB1409"/>
          <cell r="CC1409" t="str">
            <v>ปฏิยุทธ์</v>
          </cell>
          <cell r="CD1409"/>
          <cell r="CE1409"/>
          <cell r="CF1409"/>
          <cell r="CG1409"/>
          <cell r="CH1409"/>
          <cell r="CI1409"/>
          <cell r="CJ1409"/>
          <cell r="CK1409"/>
          <cell r="CL1409"/>
          <cell r="CM1409"/>
          <cell r="CN1409"/>
          <cell r="CO1409"/>
          <cell r="CP1409"/>
          <cell r="CQ1409"/>
          <cell r="CR1409"/>
          <cell r="CS1409"/>
          <cell r="CT1409">
            <v>244217</v>
          </cell>
          <cell r="CU1409"/>
          <cell r="CV1409"/>
          <cell r="CW1409"/>
        </row>
        <row r="1410">
          <cell r="B1410">
            <v>2910</v>
          </cell>
          <cell r="C1410">
            <v>2055</v>
          </cell>
          <cell r="D1410">
            <v>8</v>
          </cell>
          <cell r="E1410">
            <v>7</v>
          </cell>
          <cell r="F1410">
            <v>2568</v>
          </cell>
          <cell r="G1410">
            <v>800036049339</v>
          </cell>
          <cell r="H1410" t="str">
            <v>นาย</v>
          </cell>
          <cell r="I1410" t="str">
            <v>อาทิตย์</v>
          </cell>
          <cell r="J1410" t="str">
            <v>โกมล</v>
          </cell>
          <cell r="K1410" t="str">
            <v>3-5014-00106-99-1</v>
          </cell>
          <cell r="L1410" t="str">
            <v>แม่โจ้</v>
          </cell>
          <cell r="M1410" t="str">
            <v>เชียงใหม่ 2</v>
          </cell>
          <cell r="N1410">
            <v>8</v>
          </cell>
          <cell r="O1410"/>
          <cell r="P1410"/>
          <cell r="Q1410">
            <v>29166</v>
          </cell>
          <cell r="R1410">
            <v>4368.8999999999996</v>
          </cell>
          <cell r="S1410" t="str">
            <v>แขวงเชียงใหม่</v>
          </cell>
          <cell r="T1410" t="str">
            <v>ผบ9474</v>
          </cell>
          <cell r="U1410">
            <v>2558</v>
          </cell>
          <cell r="V1410" t="str">
            <v>ผบ404</v>
          </cell>
          <cell r="W1410">
            <v>2559</v>
          </cell>
          <cell r="X1410"/>
          <cell r="Y1410"/>
          <cell r="Z1410"/>
          <cell r="AA1410">
            <v>28</v>
          </cell>
          <cell r="AB1410">
            <v>1</v>
          </cell>
          <cell r="AC1410">
            <v>2559</v>
          </cell>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คำสั่งสืบทรัพย์ 8/7/2568 // รายงานผลสืบทรัพย์วันที่ 20/8/2568</v>
          </cell>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นายอาทิตย์ โกมล</v>
          </cell>
          <cell r="BU1410">
            <v>0</v>
          </cell>
          <cell r="BV1410" t="str">
            <v>1.นายอาทิตย์ โกมล
2.นายสนิท เคหา
3.นางสาวสายทิพย์ ภาวดีหรือแก้วคำจา</v>
          </cell>
          <cell r="BW1410" t="str">
            <v>จำเลยที่ 1
จำเลยที่ 2
จำเลยที่ 3</v>
          </cell>
          <cell r="BX1410" t="str">
            <v>3-5014-00106-99-1
3-5011-00464-44-1
3-5007-00349-92-8</v>
          </cell>
          <cell r="BY1410" t="str">
            <v>-พบว่ามีกรรมสิทธิ์ในที่ดินโฉนดเลขที่ 3924 ต.สันทรายหลวง อ.สันทราย จ.เชียงใหม่ (ติดจำนอง)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-พบว่ามีกรรมสิทธิ์ในที่ดินโฉนดเลขที่ 53645 ต.เหมืองแก้ว อ.แม่ริม จ.เชียงใหม่ (ปลอดจำนอง)</v>
          </cell>
          <cell r="BZ1410" t="str">
            <v>พบ</v>
          </cell>
          <cell r="CA1410"/>
          <cell r="CB1410"/>
          <cell r="CC1410" t="str">
            <v>ปฏิยุทธ์</v>
          </cell>
          <cell r="CD1410"/>
          <cell r="CE1410"/>
          <cell r="CF1410"/>
          <cell r="CG1410"/>
          <cell r="CH1410"/>
          <cell r="CI1410"/>
          <cell r="CJ1410"/>
          <cell r="CK1410"/>
          <cell r="CL1410"/>
          <cell r="CM1410"/>
          <cell r="CN1410"/>
          <cell r="CO1410"/>
          <cell r="CP1410"/>
          <cell r="CQ1410"/>
          <cell r="CR1410"/>
          <cell r="CS1410"/>
          <cell r="CT1410">
            <v>244217</v>
          </cell>
          <cell r="CU1410"/>
          <cell r="CV1410"/>
          <cell r="CW1410"/>
        </row>
        <row r="1411">
          <cell r="B1411">
            <v>2911</v>
          </cell>
          <cell r="C1411">
            <v>2056</v>
          </cell>
          <cell r="D1411">
            <v>8</v>
          </cell>
          <cell r="E1411">
            <v>7</v>
          </cell>
          <cell r="F1411">
            <v>2568</v>
          </cell>
          <cell r="G1411">
            <v>800039121564</v>
          </cell>
          <cell r="H1411" t="str">
            <v>นาง</v>
          </cell>
          <cell r="I1411" t="str">
            <v>อำพันธ์</v>
          </cell>
          <cell r="J1411" t="str">
            <v>เขียวเคียวลือ</v>
          </cell>
          <cell r="K1411" t="str">
            <v>3-5009-00820-88-8</v>
          </cell>
          <cell r="L1411" t="str">
            <v>ฝาง</v>
          </cell>
          <cell r="M1411" t="str">
            <v>เชียงใหม่ 2</v>
          </cell>
          <cell r="N1411">
            <v>8</v>
          </cell>
          <cell r="O1411" t="str">
            <v>สินเชื่อเพื่อการบริโภค</v>
          </cell>
          <cell r="P1411" t="str">
            <v>1.บุคคลค้ำประกัน</v>
          </cell>
          <cell r="Q1411">
            <v>285898.19</v>
          </cell>
          <cell r="R1411">
            <v>23001.61</v>
          </cell>
          <cell r="S1411" t="str">
            <v>จังหวัดฝาง</v>
          </cell>
          <cell r="T1411" t="str">
            <v>ผบ37</v>
          </cell>
          <cell r="U1411">
            <v>2559</v>
          </cell>
          <cell r="V1411" t="str">
            <v>ผบ121</v>
          </cell>
          <cell r="W1411">
            <v>2559</v>
          </cell>
          <cell r="X1411"/>
          <cell r="Y1411"/>
          <cell r="Z1411"/>
          <cell r="AA1411">
            <v>8</v>
          </cell>
          <cell r="AB1411">
            <v>3</v>
          </cell>
          <cell r="AC1411">
            <v>2559</v>
          </cell>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คำสั่งสืบทรัพย์ 8/7/2568 // รายงานผลสืบทรัพย์วันที่ 20/8/2568</v>
          </cell>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นางอำพันธ์ เขียวเคียวลือ</v>
          </cell>
          <cell r="BU1411">
            <v>0</v>
          </cell>
          <cell r="BV1411" t="str">
            <v>1.นางอำพันธ์ เขียวเดียวลือ
2.นายบูรณ์ เขียวเดียวลือ
3.นางสาวพัตติญา วรรณา
4.นางพิพัฒน์ สุรินรังษี
5.นายนิกร สุรินรังษี
3.นายพิเชษฐ์ ศรุวรรณ์
7.นางสาวพิมพ์มาดา ตุ่นแก้ว</v>
          </cell>
          <cell r="BW1411" t="str">
            <v>จำเลยที่ 1
คู่สมรสจำเลยที่ 1
จำเลยที่ 2
จำเลยที่ 3
คู่สมรสจำเลยที่ 3
จำเลยที่ 4
คู่สมรสจำเลยที่ 4</v>
          </cell>
          <cell r="BX1411" t="str">
            <v>3-5009-00820-88-8
3-5009-00813-62-8
1-5007-00114-45-2
3-5004-00109-57-3
3-5009-00818-40-9
3-5009-00818-17-4
3-5010-00055-93-1</v>
          </cell>
          <cell r="BY1411"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น.ส.3 กเลขที่ 954 ต.แม่แรม อ.แม่ริม จ.เชียงใหม่ (ติดจำนอง)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อ.แม่อาย จ.เชียงใหม่
</v>
          </cell>
          <cell r="BZ1411" t="str">
            <v>พบ</v>
          </cell>
          <cell r="CA1411"/>
          <cell r="CB1411"/>
          <cell r="CC1411" t="str">
            <v>ปฏิยุทธ์</v>
          </cell>
          <cell r="CD1411"/>
          <cell r="CE1411"/>
          <cell r="CF1411"/>
          <cell r="CG1411"/>
          <cell r="CH1411"/>
          <cell r="CI1411"/>
          <cell r="CJ1411"/>
          <cell r="CK1411"/>
          <cell r="CL1411"/>
          <cell r="CM1411"/>
          <cell r="CN1411"/>
          <cell r="CO1411"/>
          <cell r="CP1411"/>
          <cell r="CQ1411"/>
          <cell r="CR1411"/>
          <cell r="CS1411"/>
          <cell r="CT1411">
            <v>244217</v>
          </cell>
          <cell r="CU1411"/>
          <cell r="CV1411"/>
          <cell r="CW1411"/>
        </row>
        <row r="1412">
          <cell r="B1412">
            <v>2913</v>
          </cell>
          <cell r="C1412">
            <v>2058</v>
          </cell>
          <cell r="D1412">
            <v>20</v>
          </cell>
          <cell r="E1412">
            <v>5</v>
          </cell>
          <cell r="F1412">
            <v>2568</v>
          </cell>
          <cell r="G1412">
            <v>800038192798</v>
          </cell>
          <cell r="H1412" t="str">
            <v>นาง</v>
          </cell>
          <cell r="I1412" t="str">
            <v>สมพร</v>
          </cell>
          <cell r="J1412" t="str">
            <v>พงษ์ภมร</v>
          </cell>
          <cell r="K1412" t="str">
            <v>3-5099-00871-99-5</v>
          </cell>
          <cell r="L1412" t="str">
            <v>หางดง</v>
          </cell>
          <cell r="M1412" t="str">
            <v>เชียงใหม่ 3</v>
          </cell>
          <cell r="N1412">
            <v>8</v>
          </cell>
          <cell r="O1412"/>
          <cell r="P1412"/>
          <cell r="Q1412">
            <v>53332.82</v>
          </cell>
          <cell r="R1412">
            <v>4087.61</v>
          </cell>
          <cell r="S1412" t="str">
            <v>แขวงเชียงใหม่</v>
          </cell>
          <cell r="T1412" t="str">
            <v>ผบ7929</v>
          </cell>
          <cell r="U1412">
            <v>2560</v>
          </cell>
          <cell r="V1412" t="str">
            <v>ผบ8474</v>
          </cell>
          <cell r="W1412">
            <v>2560</v>
          </cell>
          <cell r="X1412"/>
          <cell r="Y1412"/>
          <cell r="Z1412"/>
          <cell r="AA1412">
            <v>12</v>
          </cell>
          <cell r="AB1412">
            <v>9</v>
          </cell>
          <cell r="AC1412">
            <v>2560</v>
          </cell>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คำสั่งสืบทรัพย์ 20/5/2568 // รายงานผลสืบทรัพย์วันที่ 20/8/2568</v>
          </cell>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นางสมพร พงษ์ภมร</v>
          </cell>
          <cell r="BU1412">
            <v>0</v>
          </cell>
          <cell r="BV1412" t="str">
            <v>1.นางสมพร พงษ์ภมร
2.นางสาวสุรีย์วรรณ กลิ่นเทียน
3.นางกนกลักษณ์ ฟองเงิน</v>
          </cell>
          <cell r="BW1412" t="str">
            <v>จำเลยที่ 1
จำเลยที่ 2
จำเลยที่ 3</v>
          </cell>
          <cell r="BX1412" t="str">
            <v>3-5099-00871-99-5
3-1506-00109-17-1
3-5015-00368-56-3</v>
          </cell>
          <cell r="BY1412" t="str">
            <v>-ไม่พบว่ามีกรรมสิทธิ์ในที่ดิน อ.หางดง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79695 ต.ขุนคง อ.หางดง จ.เชียงใหม่ (ติดจำนอง)</v>
          </cell>
          <cell r="BZ1412" t="str">
            <v>พบ</v>
          </cell>
          <cell r="CA1412"/>
          <cell r="CB1412"/>
          <cell r="CC1412" t="str">
            <v>ปฏิยุทธ์</v>
          </cell>
          <cell r="CD1412"/>
          <cell r="CE1412"/>
          <cell r="CF1412"/>
          <cell r="CG1412"/>
          <cell r="CH1412"/>
          <cell r="CI1412"/>
          <cell r="CJ1412"/>
          <cell r="CK1412"/>
          <cell r="CL1412"/>
          <cell r="CM1412"/>
          <cell r="CN1412"/>
          <cell r="CO1412"/>
          <cell r="CP1412"/>
          <cell r="CQ1412"/>
          <cell r="CR1412"/>
          <cell r="CS1412"/>
          <cell r="CT1412">
            <v>244217</v>
          </cell>
          <cell r="CU1412"/>
          <cell r="CV1412"/>
          <cell r="CW1412"/>
        </row>
        <row r="1413">
          <cell r="B1413">
            <v>2914</v>
          </cell>
          <cell r="C1413">
            <v>2059</v>
          </cell>
          <cell r="D1413">
            <v>18</v>
          </cell>
          <cell r="E1413">
            <v>7</v>
          </cell>
          <cell r="F1413">
            <v>2568</v>
          </cell>
          <cell r="G1413" t="str">
            <v>800041128623 ,
800104990547</v>
          </cell>
          <cell r="H1413" t="str">
            <v>นาง</v>
          </cell>
          <cell r="I1413" t="str">
            <v>กัลยาหรือกนกนภา</v>
          </cell>
          <cell r="J1413" t="str">
            <v>ตั้งมณีศรี</v>
          </cell>
          <cell r="K1413" t="str">
            <v>3-5009-00902-64-7</v>
          </cell>
          <cell r="L1413" t="str">
            <v>ไชยปราการ</v>
          </cell>
          <cell r="M1413" t="str">
            <v>เชียงใหม่ 2</v>
          </cell>
          <cell r="N1413">
            <v>8</v>
          </cell>
          <cell r="O1413" t="str">
            <v>สินเชื่อธนาคารประชาชน</v>
          </cell>
          <cell r="P1413" t="str">
            <v>1.บุคคลค้ำประกัน</v>
          </cell>
          <cell r="Q1413">
            <v>51597.33</v>
          </cell>
          <cell r="R1413">
            <v>32054.31</v>
          </cell>
          <cell r="S1413" t="str">
            <v>จังหวัดฝาง</v>
          </cell>
          <cell r="T1413" t="str">
            <v>ผบE949</v>
          </cell>
          <cell r="U1413">
            <v>2565</v>
          </cell>
          <cell r="V1413" t="str">
            <v>ผบE1087</v>
          </cell>
          <cell r="W1413">
            <v>2565</v>
          </cell>
          <cell r="X1413"/>
          <cell r="Y1413"/>
          <cell r="Z1413"/>
          <cell r="AA1413">
            <v>19</v>
          </cell>
          <cell r="AB1413">
            <v>12</v>
          </cell>
          <cell r="AC1413">
            <v>2565</v>
          </cell>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คำสั่งสืบทรัพย์ 18/7/2568 // รายงานผลสืบทรัพย์วันที่ 20/8/2568</v>
          </cell>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นางกัลยาหรือกนกนภา ตั้งมณีศรี</v>
          </cell>
          <cell r="BU1413">
            <v>0</v>
          </cell>
          <cell r="BV1413" t="str">
            <v>1.นางกนกนภาหรือกัลยา ตั้งมณีศรี
2.นางอำไพ ทานา
3.นายทินกร ทานา
4.นางนงคราญ ดาบเพชร
5.นางพงษ์ศิริ ใจคำมา</v>
          </cell>
          <cell r="BW1413" t="str">
            <v>จำเลยที่ 1
จำเลยที่ 2
คู่สมรสจำเลยที่ 2
จำเลยที่ 3
คู่สมรสจำเลยที่ 3</v>
          </cell>
          <cell r="BX1413" t="str">
            <v>3-5009-00902-64-7
5-5009-90013-55-0
3-5802-00135-84-8
3-5009-00507-43-8
3-5009-00303-49-2</v>
          </cell>
          <cell r="BY1413" t="str">
            <v xml:space="preserve">-ไม่พบว่ามีกรรมสิทธิ์ในที่ดิน อ.ไชยปราการ จ.เชียงใหม่
-ไม่พบว่ามีกรรมสิทธิ์ในที่ดิน อ.ฝาง จ.เชียงใหม่
-พบว่ามีกรรมสิทธิ์ในที่ดินโฉนดเลขที่ 16026 ต.ศรีดงเย็น อ.ไชยปราการ จ.เชียงใหม่ (ปลอดจำนอง)
-พบว่ามีกรรมสิทธิ์ในที่ดินโฉนดเลขที่ 4605 ต.ศรีดงเย็น อ.ไชยปราการ จ.เชียงใหม่ (ติดจำนอง)
-พบว่ามีกรรมสิทธิ์ในที่ดินโฉนดเลขที่ 4606 ต.ศรีดงเย็น อ.ไชยปราการ จ.เชียงใหม่ (ติดจำนอง)
-พบว่ามีกรรมสิทธิ์ในที่ดินโฉนดเลขที่ 6339 ต.ศรีดงเย็น อ.ไชยปราการ จ.เชียงใหม่ (ปลอดจำนอง)
-ไม่พบว่ามีกรรมสิทธิ์ในที่ดิน อ.ฝาง จ.เชียงใหม่
-ไม่พบว่ามีกรรมสิทธิ์ในที่ดิน อ.เชียงดาว จ.เชียงใหม่
-พบว่ามีกรรมสิทธิ์ในที่ดินโฉนดเลขที่ 16026 ต.ศรีดงเย็น อ.ไชยปราการ จ.เชียงใหม่ (สินสมรส)
-พบว่ามีกรรมสิทธิ์ในที่ดินโฉนดเลขที่ 4605 ต.ศรีดงเย็น อ.ไชยปราการ จ.เชียงใหม่ (สินสมรส)
-พบว่ามีกรรมสิทธิ์ในที่ดินโฉนดเลขที่ 4606 ต.ศรีดงเย็น อ.ไชยปราการ จ.เชียงใหม่ (สินสมรส)
-ไม่พบว่ามีกรรมสิทธิ์ในที่ดิน อ.ขุนยอม จ.แม่ฮ่องสอน
-พบว่ามีกรรมสิทธิ์ในที่ดินโฉนดเลขที่ 17571 ต.เมืองงาย อ.เชียงดาว จ.เชียงใหม่ (สินสมรส)
-พบว่ามีกรรมสิทธิ์ในที่ดินโฉนดเลขที่ 5375 ต.ปงดำ อ.ไชยปราการ จ.เชียงใหม่ (ติดจำนอง)
-พบว่ามีกรรมสิทธิ์ในที่ดินโฉนดเลขที่ 9659 ต.ปงดำ อ.ไชยปราการ จ.เชียงใหม่ (ปลอดจำนอง)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อ.แม่จัน จ.เชียงราย
</v>
          </cell>
          <cell r="BZ1413" t="str">
            <v>พบ</v>
          </cell>
          <cell r="CA1413"/>
          <cell r="CB1413"/>
          <cell r="CC1413" t="str">
            <v>ปฏิยุทธ์</v>
          </cell>
          <cell r="CD1413"/>
          <cell r="CE1413"/>
          <cell r="CF1413"/>
          <cell r="CG1413"/>
          <cell r="CH1413"/>
          <cell r="CI1413"/>
          <cell r="CJ1413"/>
          <cell r="CK1413"/>
          <cell r="CL1413"/>
          <cell r="CM1413"/>
          <cell r="CN1413"/>
          <cell r="CO1413"/>
          <cell r="CP1413"/>
          <cell r="CQ1413"/>
          <cell r="CR1413"/>
          <cell r="CS1413"/>
          <cell r="CT1413">
            <v>244217</v>
          </cell>
          <cell r="CU1413"/>
          <cell r="CV1413"/>
          <cell r="CW1413"/>
        </row>
        <row r="1414">
          <cell r="B1414">
            <v>2915</v>
          </cell>
          <cell r="C1414">
            <v>2060</v>
          </cell>
          <cell r="D1414">
            <v>18</v>
          </cell>
          <cell r="E1414">
            <v>7</v>
          </cell>
          <cell r="F1414">
            <v>2568</v>
          </cell>
          <cell r="G1414">
            <v>800044940487</v>
          </cell>
          <cell r="H1414" t="str">
            <v>นาย</v>
          </cell>
          <cell r="I1414" t="str">
            <v>ภาณุพงศ์</v>
          </cell>
          <cell r="J1414" t="str">
            <v>ศรีใจ</v>
          </cell>
          <cell r="K1414" t="str">
            <v>3-5009-00814-72-1</v>
          </cell>
          <cell r="L1414" t="str">
            <v>ฝาง</v>
          </cell>
          <cell r="M1414" t="str">
            <v>เชียงใหม่ 2</v>
          </cell>
          <cell r="N1414">
            <v>8</v>
          </cell>
          <cell r="O1414" t="str">
            <v>ธนาคารประชาชน</v>
          </cell>
          <cell r="P1414" t="str">
            <v>1.บุคคลค้ำประกัน</v>
          </cell>
          <cell r="Q1414">
            <v>45838.75</v>
          </cell>
          <cell r="R1414">
            <v>26062.93</v>
          </cell>
          <cell r="S1414" t="str">
            <v>จังหวัดฝาง</v>
          </cell>
          <cell r="T1414" t="str">
            <v>ผบE800</v>
          </cell>
          <cell r="U1414">
            <v>2567</v>
          </cell>
          <cell r="V1414" t="str">
            <v>ผบE968</v>
          </cell>
          <cell r="W1414">
            <v>2567</v>
          </cell>
          <cell r="X1414"/>
          <cell r="Y1414"/>
          <cell r="Z1414"/>
          <cell r="AA1414">
            <v>13</v>
          </cell>
          <cell r="AB1414">
            <v>8</v>
          </cell>
          <cell r="AC1414">
            <v>2567</v>
          </cell>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คำสั่งสืบทรัพย์ 18/7/2568 // รายงานผลสืบทรัพย์วันที่ 20/8/2568</v>
          </cell>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นายภาณุพงศ์ ศรีใจ</v>
          </cell>
          <cell r="BU1414">
            <v>883266010698</v>
          </cell>
          <cell r="BV1414" t="str">
            <v>1.นายภานุพงค์หรือภาณุพงค์ ศรีใจ
2.นายเรืองชัย อินทะจักร์
3.นางพิกุล อินถา
4.นายแหลมสิงห์ อินถา</v>
          </cell>
          <cell r="BW1414" t="str">
            <v>จำเลยที่ 1
จำเลยที่ 2
ทายาทโดยธรรม จำเลยที่ 3
จำเลยที่ 3</v>
          </cell>
          <cell r="BX1414" t="str">
            <v>3-5009-00814-72-1
3-5705-01011-33-1
3-5009-00816-59-7
3-5009-00816-61-9</v>
          </cell>
          <cell r="BY1414" t="str">
            <v>-ไม่พบว่ามีกรรมสิทธิ์ในที่ดิน อ.ฝาง จ.เชียงใหม่
-พบว่ามีกรรมสิทธิ์ในที่ดินโฉนดเลขที่ 11601 ต.แม่สูน อ.ฝาง จ.เชียงใหม่ (ปลอดจำนอง)
-พบว่ามีกรรมสิทธิ์ในที่ดินโฉนดเลขที่ 18117 ต.แม่สูน อ.ฝาง จ.เชียงใหม่ (ปลอดจำนอง)
-พบว่ามีกรรมสิทธิ์ในที่ดินโฉนดเลขที่ 21940 ต.แม่สูน อ.ฝาง จ.เชียงใหม่ (ปลอดจำนอง)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1414" t="str">
            <v>พบ</v>
          </cell>
          <cell r="CA1414"/>
          <cell r="CB1414"/>
          <cell r="CC1414" t="str">
            <v>ปฏิยุทธ์</v>
          </cell>
          <cell r="CD1414"/>
          <cell r="CE1414"/>
          <cell r="CF1414"/>
          <cell r="CG1414"/>
          <cell r="CH1414"/>
          <cell r="CI1414"/>
          <cell r="CJ1414"/>
          <cell r="CK1414"/>
          <cell r="CL1414"/>
          <cell r="CM1414"/>
          <cell r="CN1414"/>
          <cell r="CO1414"/>
          <cell r="CP1414"/>
          <cell r="CQ1414"/>
          <cell r="CR1414"/>
          <cell r="CS1414"/>
          <cell r="CT1414">
            <v>244217</v>
          </cell>
          <cell r="CU1414"/>
          <cell r="CV1414"/>
          <cell r="CW1414"/>
        </row>
        <row r="1415">
          <cell r="B1415">
            <v>2916</v>
          </cell>
          <cell r="C1415">
            <v>2061</v>
          </cell>
          <cell r="D1415">
            <v>18</v>
          </cell>
          <cell r="E1415">
            <v>7</v>
          </cell>
          <cell r="F1415">
            <v>2568</v>
          </cell>
          <cell r="G1415">
            <v>800084140311</v>
          </cell>
          <cell r="H1415" t="str">
            <v>นาง</v>
          </cell>
          <cell r="I1415" t="str">
            <v>สมบูรณ์</v>
          </cell>
          <cell r="J1415" t="str">
            <v>สนัด</v>
          </cell>
          <cell r="K1415" t="str">
            <v>3-5009-00546-60-3</v>
          </cell>
          <cell r="L1415" t="str">
            <v>ไชยปราการ</v>
          </cell>
          <cell r="M1415" t="str">
            <v>เชียงใหม่ 2</v>
          </cell>
          <cell r="N1415">
            <v>8</v>
          </cell>
          <cell r="O1415" t="str">
            <v>สินเชื่อธนาคารประชาชน</v>
          </cell>
          <cell r="P1415" t="str">
            <v>1.บุคคลค้ำประกัน</v>
          </cell>
          <cell r="Q1415">
            <v>33858.639999999999</v>
          </cell>
          <cell r="R1415">
            <v>11390.26</v>
          </cell>
          <cell r="S1415" t="str">
            <v>จังหวัดฝาง</v>
          </cell>
          <cell r="T1415" t="str">
            <v>ผบE625</v>
          </cell>
          <cell r="U1415">
            <v>2567</v>
          </cell>
          <cell r="V1415" t="str">
            <v>ผบE800</v>
          </cell>
          <cell r="W1415">
            <v>2567</v>
          </cell>
          <cell r="X1415"/>
          <cell r="Y1415"/>
          <cell r="Z1415"/>
          <cell r="AA1415">
            <v>9</v>
          </cell>
          <cell r="AB1415">
            <v>7</v>
          </cell>
          <cell r="AC1415">
            <v>2567</v>
          </cell>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คำสั่งสืบทรัพย์ 18/7/2568 // รายงานผลสืบทรัพย์วันที่ 20/8/2568</v>
          </cell>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นางสมบูรณ์ สนัด</v>
          </cell>
          <cell r="BU1415">
            <v>883267010203</v>
          </cell>
          <cell r="BV1415" t="str">
            <v>1.นางสมบูรณ์ สนัด
2.นายพุธ มณีรัตน์
3.นางธิดา จันทร์สวย
4.นางชัชฎาภรณ์ กันธิวาหรือทาอินเป็ง</v>
          </cell>
          <cell r="BW1415" t="str">
            <v>จำเลยที่ 1
คู่สมรสจำเลยที่ 1
จำเลยที่ 2
จำเลยที่ 3</v>
          </cell>
          <cell r="BX1415" t="str">
            <v>3-5009-00546-60-3
3-5601-00491-21-9
3-5607-00338-45-4
1-5021-00002-37-0</v>
          </cell>
          <cell r="BY1415" t="str">
            <v>-พบว่ามีกรรมสิทธิ์ในที่ดิน น.ส. 3 ก เลขที่ 175 ต.แม่ทะลบ อ.ไชยปราการ จ.เชียงใหม่ (ภาระจำยอม)
-พบว่ามีกรรมสิทธิ์ในที่ดิน น.ส. 3 ก เลขที่ 176 ต.แม่ทะลบ อ.ไชยปราการ จ.เชียงใหม่ (ติดจำนอง)
-ไม่พบว่ามีกรรมสิทธิ์ในที่ดิน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อ.เมืองพะเยา จ.พะเยา
-ไม่พบว่ามีกรรมสิทธิ์ในที่ดิน อ.ไชยปราการ จ.เชียงใหม่
-ไม่พบว่ามีกรรมสิทธิ์ในที่ดิน อ.ฝาง จ.เชียงใหม่
-ไม่พบว่ามีกรรมสิทธิ์ในที่ดิน อ.แม่ใจ จ.พะเยา
-พบว่ามีกรรมสิทธิ์ในที่ดิน น.ส. 3 ก เลขที่ 228 ต.แม่ทะลบ อ.ไชยปราการ จ.เชียงใหม่ (ปลอดจำนอง)</v>
          </cell>
          <cell r="BZ1415" t="str">
            <v>พบ</v>
          </cell>
          <cell r="CA1415"/>
          <cell r="CB1415"/>
          <cell r="CC1415" t="str">
            <v>ปฏิยุทธ์</v>
          </cell>
          <cell r="CD1415"/>
          <cell r="CE1415"/>
          <cell r="CF1415"/>
          <cell r="CG1415"/>
          <cell r="CH1415"/>
          <cell r="CI1415"/>
          <cell r="CJ1415"/>
          <cell r="CK1415"/>
          <cell r="CL1415"/>
          <cell r="CM1415"/>
          <cell r="CN1415"/>
          <cell r="CO1415"/>
          <cell r="CP1415"/>
          <cell r="CQ1415"/>
          <cell r="CR1415"/>
          <cell r="CS1415"/>
          <cell r="CT1415">
            <v>244217</v>
          </cell>
          <cell r="CU1415"/>
          <cell r="CV1415"/>
          <cell r="CW1415"/>
        </row>
        <row r="1416">
          <cell r="B1416">
            <v>2917</v>
          </cell>
          <cell r="C1416">
            <v>2062</v>
          </cell>
          <cell r="D1416">
            <v>22</v>
          </cell>
          <cell r="E1416">
            <v>7</v>
          </cell>
          <cell r="F1416">
            <v>2568</v>
          </cell>
          <cell r="G1416">
            <v>800012820919</v>
          </cell>
          <cell r="H1416" t="str">
            <v>นาย</v>
          </cell>
          <cell r="I1416" t="str">
            <v xml:space="preserve">ปฎิภาณ </v>
          </cell>
          <cell r="J1416" t="str">
            <v>พิมพานนท์</v>
          </cell>
          <cell r="K1416" t="str">
            <v>3-5099-00447-72-7</v>
          </cell>
          <cell r="L1416" t="str">
            <v>มหาวิทยาลัยเชียงใหม่</v>
          </cell>
          <cell r="M1416" t="str">
            <v>เชียงใหม่ 2</v>
          </cell>
          <cell r="N1416">
            <v>8</v>
          </cell>
          <cell r="O1416"/>
          <cell r="P1416"/>
          <cell r="Q1416">
            <v>352949.13</v>
          </cell>
          <cell r="R1416">
            <v>133465.54999999999</v>
          </cell>
          <cell r="S1416" t="str">
            <v>จังหวัดเชียงใหม่</v>
          </cell>
          <cell r="T1416" t="str">
            <v>ผบ515</v>
          </cell>
          <cell r="U1416">
            <v>2559</v>
          </cell>
          <cell r="V1416" t="str">
            <v>ผบ1032</v>
          </cell>
          <cell r="W1416">
            <v>2559</v>
          </cell>
          <cell r="X1416">
            <v>27</v>
          </cell>
          <cell r="Y1416">
            <v>6</v>
          </cell>
          <cell r="Z1416">
            <v>2559</v>
          </cell>
          <cell r="AA1416"/>
          <cell r="AB1416"/>
          <cell r="AC1416"/>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t="str">
            <v>คำสั่งสืบทรัพย์ 22/7/2568 // รายงานผลสืบทรัพย์วันที่ 4/8/2568</v>
          </cell>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นายปฎิภาณ  พิมพานนท์</v>
          </cell>
          <cell r="BU1416">
            <v>0</v>
          </cell>
          <cell r="BV1416" t="str">
            <v>1.นายปฎิภาณ พิมพานนท์
2.นางสาวพิมพ์วลักญช์ คันทศร
3.นายสมศักดิ์ แสนเกี๋ยง
4.สิบตำรวจภานุพงศ์ ดุริยะนันท์
5.นางนภัสวรรณ ดุริยะนันท์</v>
          </cell>
          <cell r="BW1416" t="str">
            <v>จำเลยที่ 1
คู่สมรสจำเลยที่ 1
จำเลยที่ 2
จำเลยที่ 3
คู่สมรสจำเลยที่ 3</v>
          </cell>
          <cell r="BX1416" t="str">
            <v>3-5099-00447-72-7
3-5099-01436-96-6
3-5002-00338-03-0
3-5006-00533-21-2
3-5006-00071-92-8</v>
          </cell>
          <cell r="BY141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416" t="str">
            <v>ไม่พบ</v>
          </cell>
          <cell r="CA1416"/>
          <cell r="CB1416"/>
          <cell r="CC1416" t="str">
            <v>ปฏิยุทธ์</v>
          </cell>
          <cell r="CD1416"/>
          <cell r="CE1416"/>
          <cell r="CF1416"/>
          <cell r="CG1416"/>
          <cell r="CH1416"/>
          <cell r="CI1416"/>
          <cell r="CJ1416"/>
          <cell r="CK1416"/>
          <cell r="CL1416"/>
          <cell r="CM1416"/>
          <cell r="CN1416"/>
          <cell r="CO1416"/>
          <cell r="CP1416"/>
          <cell r="CQ1416"/>
          <cell r="CR1416"/>
          <cell r="CS1416"/>
          <cell r="CT1416">
            <v>244217</v>
          </cell>
          <cell r="CU1416"/>
          <cell r="CV1416"/>
          <cell r="CW1416"/>
        </row>
        <row r="1417">
          <cell r="B1417">
            <v>2918</v>
          </cell>
          <cell r="C1417">
            <v>2063</v>
          </cell>
          <cell r="D1417">
            <v>23</v>
          </cell>
          <cell r="E1417">
            <v>7</v>
          </cell>
          <cell r="F1417">
            <v>2568</v>
          </cell>
          <cell r="G1417">
            <v>800033190813</v>
          </cell>
          <cell r="H1417" t="str">
            <v>นาย</v>
          </cell>
          <cell r="I1417" t="str">
            <v>วิวรรธน์</v>
          </cell>
          <cell r="J1417" t="str">
            <v>พันธุ์อุโมงค์</v>
          </cell>
          <cell r="K1417" t="str">
            <v>3-5101-00085-68-7</v>
          </cell>
          <cell r="L1417" t="str">
            <v>เซ็นทรัล แอร์พอร์ต พลาซ่า เชียงใหม่</v>
          </cell>
          <cell r="M1417" t="str">
            <v>เชียงใหม่ 1</v>
          </cell>
          <cell r="N1417">
            <v>8</v>
          </cell>
          <cell r="O1417" t="str">
            <v>สวัสดิการ</v>
          </cell>
          <cell r="P1417" t="str">
            <v>1.บุคคลค้ำประกัน</v>
          </cell>
          <cell r="Q1417">
            <v>472355.49</v>
          </cell>
          <cell r="R1417">
            <v>42400.95</v>
          </cell>
          <cell r="S1417" t="str">
            <v>จังหวัดเชียงใหม่</v>
          </cell>
          <cell r="T1417" t="str">
            <v>ผบ.2899</v>
          </cell>
          <cell r="U1417">
            <v>2561</v>
          </cell>
          <cell r="V1417" t="str">
            <v>ผบ.3532</v>
          </cell>
          <cell r="W1417">
            <v>2561</v>
          </cell>
          <cell r="X1417"/>
          <cell r="Y1417"/>
          <cell r="Z1417"/>
          <cell r="AA1417">
            <v>7</v>
          </cell>
          <cell r="AB1417">
            <v>11</v>
          </cell>
          <cell r="AC1417">
            <v>2561</v>
          </cell>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t="str">
            <v>คำสั่งสืบทรัพย์ 23/7/2568 // รายงานผลสืบทรัพย์วันที่ 1/9/2568</v>
          </cell>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นายวิวรรธน์ พันธุ์อุโมงค์</v>
          </cell>
          <cell r="BU1417">
            <v>823561010357</v>
          </cell>
          <cell r="BV1417" t="str">
            <v>1.นายวิวรรธน์ พันธุ์อุโมงค์
2.นางมาลัย กันทะแก้ว
3.นายอนันต์ กันทะแก้ว
4.นางวลี เสมอใจ
5.สิบเอกศุภกฤษณ์ เสมอใจ</v>
          </cell>
          <cell r="BW1417" t="str">
            <v>จำเลยที่ 1
จำเลยที่ 2
คู่สมรสจำเลยที่ 2
จำเลยที่ 3
คู่สมรสจำเลยที่ 3</v>
          </cell>
          <cell r="BX1417" t="str">
            <v>3-5101-00085-68-7
3-5705-00372-00-4
3-5013-00733-34-9
5-5505-00185-20-1
5-5505-00189-07-9</v>
          </cell>
          <cell r="BY141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-พบว่ามีกรรมสิทธิ์ในที่ดินโฉนเลขที่ 44791 ต.สันผักหวาน อ.หางดง จ.เชียงใหม่ (ปลอดจำนอง)
-พบว่ามีกรรมสิทธิ์ในที่ดินโฉนดเลขที่ 84595 ต.แม่เย็น อ.พาน จ.เชียงราย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34609 ต.ศิลาเพชร อ.ปัว จ.น่าน (ปลอดจำนอง)
-พบว่ามีกรรมสิทธิ์ในที่ดินโฉนดเลขที่ 50491 ต.ศิลาเพชร อ.ปัว จ.น่าน (ปลอดจำนอง)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34863 ต.ศิลาเพชร อ.ปัว จ.น่าน (สินส่วนตัว)</v>
          </cell>
          <cell r="BZ1417" t="str">
            <v>พบ</v>
          </cell>
          <cell r="CA1417"/>
          <cell r="CB1417"/>
          <cell r="CC1417" t="str">
            <v>ปฏิยุทธ์</v>
          </cell>
          <cell r="CD1417"/>
          <cell r="CE1417"/>
          <cell r="CF1417"/>
          <cell r="CG1417"/>
          <cell r="CH1417"/>
          <cell r="CI1417"/>
          <cell r="CJ1417"/>
          <cell r="CK1417"/>
          <cell r="CL1417"/>
          <cell r="CM1417"/>
          <cell r="CN1417"/>
          <cell r="CO1417"/>
          <cell r="CP1417"/>
          <cell r="CQ1417"/>
          <cell r="CR1417"/>
          <cell r="CS1417"/>
          <cell r="CT1417"/>
          <cell r="CU1417"/>
          <cell r="CV1417"/>
          <cell r="CW1417"/>
        </row>
        <row r="1418">
          <cell r="B1418">
            <v>2919</v>
          </cell>
          <cell r="C1418">
            <v>2064</v>
          </cell>
          <cell r="D1418">
            <v>23</v>
          </cell>
          <cell r="E1418">
            <v>7</v>
          </cell>
          <cell r="F1418">
            <v>2568</v>
          </cell>
          <cell r="G1418">
            <v>800102469395</v>
          </cell>
          <cell r="H1418" t="str">
            <v>นางสาว</v>
          </cell>
          <cell r="I1418" t="str">
            <v>วราลักษณ์</v>
          </cell>
          <cell r="J1418" t="str">
            <v>กันทวงค์</v>
          </cell>
          <cell r="K1418" t="str">
            <v>1-5099-01154-33-6</v>
          </cell>
          <cell r="L1418" t="str">
            <v>ประตูช้างเผือก</v>
          </cell>
          <cell r="M1418" t="str">
            <v>เชียงใหม่ 1</v>
          </cell>
          <cell r="N1418">
            <v>8</v>
          </cell>
          <cell r="O1418" t="str">
            <v>สินเชื่อธนาคารประชาชน</v>
          </cell>
          <cell r="P1418" t="str">
            <v>1.บุคคลค้ำประกัน</v>
          </cell>
          <cell r="Q1418">
            <v>188962</v>
          </cell>
          <cell r="R1418">
            <v>41783.83</v>
          </cell>
          <cell r="S1418" t="str">
            <v>แขวงเชียงใหม่</v>
          </cell>
          <cell r="T1418" t="str">
            <v>ผบE2912</v>
          </cell>
          <cell r="U1418">
            <v>2567</v>
          </cell>
          <cell r="V1418" t="str">
            <v>ผบE5761</v>
          </cell>
          <cell r="W1418">
            <v>2567</v>
          </cell>
          <cell r="X1418">
            <v>25</v>
          </cell>
          <cell r="Y1418">
            <v>6</v>
          </cell>
          <cell r="Z1418">
            <v>2567</v>
          </cell>
          <cell r="AA1418"/>
          <cell r="AB1418"/>
          <cell r="AC1418"/>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t="str">
            <v>คำสั่งสืบทรัพย์ 23/7/2568 // รายงานผลสืบทรัพย์วันที่ 1/9/2568</v>
          </cell>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นางสาววราลักษณ์ กันทวงค์</v>
          </cell>
          <cell r="BU1418">
            <v>883166010754</v>
          </cell>
          <cell r="BV1418" t="str">
            <v>1.นางสาววราลักษณ์ กันทวงค์
2.นายวรวุฒิ พุทธวงษ์
3.นางสาวสังวาลย์ เมืองใจ</v>
          </cell>
          <cell r="BW1418" t="str">
            <v>จำเลยที่ 1
คู่สมรสจำเลยที่ 1
จำเลยที่ 2</v>
          </cell>
          <cell r="BX1418" t="str">
            <v>1-5099-01154-33-6
1-5299-00557-52-6
3-5007-00170-18-9</v>
          </cell>
          <cell r="BY141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5719 ต.เหมืองแก้ว อ.แม่ริม จ.เชียงใหม่ (ปลอดจำนอง)</v>
          </cell>
          <cell r="BZ1418" t="str">
            <v>พบ</v>
          </cell>
          <cell r="CA1418"/>
          <cell r="CB1418"/>
          <cell r="CC1418" t="str">
            <v>ปฏิยุทธ์</v>
          </cell>
          <cell r="CD1418"/>
          <cell r="CE1418"/>
          <cell r="CF1418"/>
          <cell r="CG1418"/>
          <cell r="CH1418"/>
          <cell r="CI1418"/>
          <cell r="CJ1418"/>
          <cell r="CK1418"/>
          <cell r="CL1418"/>
          <cell r="CM1418"/>
          <cell r="CN1418"/>
          <cell r="CO1418"/>
          <cell r="CP1418"/>
          <cell r="CQ1418"/>
          <cell r="CR1418"/>
          <cell r="CS1418"/>
          <cell r="CT1418"/>
          <cell r="CU1418"/>
          <cell r="CV1418"/>
          <cell r="CW1418"/>
        </row>
        <row r="1419">
          <cell r="B1419">
            <v>2920</v>
          </cell>
          <cell r="C1419">
            <v>2065</v>
          </cell>
          <cell r="D1419">
            <v>23</v>
          </cell>
          <cell r="E1419">
            <v>7</v>
          </cell>
          <cell r="F1419">
            <v>2568</v>
          </cell>
          <cell r="G1419">
            <v>800036274937</v>
          </cell>
          <cell r="H1419" t="str">
            <v>นางสาว</v>
          </cell>
          <cell r="I1419" t="str">
            <v>พิมลวรรณ</v>
          </cell>
          <cell r="J1419" t="str">
            <v>ขันตาหรือสิงห์แก้ว</v>
          </cell>
          <cell r="K1419" t="str">
            <v>1-5606-00043-19-7</v>
          </cell>
          <cell r="L1419" t="str">
            <v>ประตูช้างเผือก</v>
          </cell>
          <cell r="M1419" t="str">
            <v>เชียงใหม่ 1</v>
          </cell>
          <cell r="N1419">
            <v>8</v>
          </cell>
          <cell r="O1419" t="str">
            <v>สวัสดิการ</v>
          </cell>
          <cell r="P1419" t="str">
            <v>1.บุคคลค้ำประกัน</v>
          </cell>
          <cell r="Q1419">
            <v>115401.56</v>
          </cell>
          <cell r="R1419">
            <v>10248.75</v>
          </cell>
          <cell r="S1419" t="str">
            <v>จังหวัดพะเยา</v>
          </cell>
          <cell r="T1419" t="str">
            <v>ผบ.E270</v>
          </cell>
          <cell r="U1419">
            <v>2563</v>
          </cell>
          <cell r="V1419" t="str">
            <v>ผบE541</v>
          </cell>
          <cell r="W1419">
            <v>2563</v>
          </cell>
          <cell r="X1419"/>
          <cell r="Y1419"/>
          <cell r="Z1419"/>
          <cell r="AA1419">
            <v>26</v>
          </cell>
          <cell r="AB1419">
            <v>10</v>
          </cell>
          <cell r="AC1419">
            <v>2563</v>
          </cell>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t="str">
            <v>คำสั่งสืบทรัพย์ 23/7/2568 // รายงานผลสืบทรัพย์วันที่ 18/8/2568</v>
          </cell>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นางสาวพิมลวรรณ ขันตาหรือสิงห์แก้ว</v>
          </cell>
          <cell r="BU1419" t="str">
            <v xml:space="preserve"> </v>
          </cell>
          <cell r="BV1419" t="str">
            <v>1.นางสาวพิมลวรรณ สิงห์แก้วหรือขันตา
2.นายอนุชาติ สิงห์แก้ว
3.นายเกียรติศักดิ์ ชื่อสัตย์</v>
          </cell>
          <cell r="BW1419" t="str">
            <v>จำเลยที่ 1
คู่สมรสจำเลยที่ 1
จำเลยที่ 2</v>
          </cell>
          <cell r="BX1419" t="str">
            <v>1-5606-00043-19-7
1-5011-00069-61-9
1-5606-00063-91-1</v>
          </cell>
          <cell r="BY1419" t="str">
            <v xml:space="preserve">-ไม่พบว่ามีกรรมสิทธิ์ในที่ดิน อ.เมืองเชียงใหม่ จ.เชียงใหม่
-ไม่พบว่ามีกรรมสิทธิ์ในที่ดิน อ.ปง จ.พะเยา
-ไม่พบว่ามีกรรมสิทธิ์ในที่ดิน อ.เมืองเชียงใหม่ จ.เชียงใหม่
-ไม่พบว่ามีกรรมสิทธิ์ในที่ดิน อ.ปง จ.พะเยา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อ.ปง จ.พะเยา
</v>
          </cell>
          <cell r="BZ1419" t="str">
            <v>ไม่พบ</v>
          </cell>
          <cell r="CA1419"/>
          <cell r="CB1419"/>
          <cell r="CC1419" t="str">
            <v>ปฏิยุทธ์</v>
          </cell>
          <cell r="CD1419"/>
          <cell r="CE1419"/>
          <cell r="CF1419"/>
          <cell r="CG1419"/>
          <cell r="CH1419"/>
          <cell r="CI1419"/>
          <cell r="CJ1419"/>
          <cell r="CK1419"/>
          <cell r="CL1419"/>
          <cell r="CM1419"/>
          <cell r="CN1419"/>
          <cell r="CO1419"/>
          <cell r="CP1419"/>
          <cell r="CQ1419"/>
          <cell r="CR1419"/>
          <cell r="CS1419"/>
          <cell r="CT1419">
            <v>244217</v>
          </cell>
          <cell r="CU1419"/>
          <cell r="CV1419"/>
          <cell r="CW1419"/>
        </row>
        <row r="1420">
          <cell r="B1420">
            <v>2921</v>
          </cell>
          <cell r="C1420">
            <v>2066</v>
          </cell>
          <cell r="D1420">
            <v>23</v>
          </cell>
          <cell r="E1420">
            <v>7</v>
          </cell>
          <cell r="F1420">
            <v>2568</v>
          </cell>
          <cell r="G1420">
            <v>800027628786</v>
          </cell>
          <cell r="H1420" t="str">
            <v>นางสาว</v>
          </cell>
          <cell r="I1420" t="str">
            <v>น้ำฝน</v>
          </cell>
          <cell r="J1420" t="str">
            <v>เจนสมบูรณ์</v>
          </cell>
          <cell r="K1420" t="str">
            <v>3-10200-1593-73-6</v>
          </cell>
          <cell r="L1420" t="str">
            <v>เซ็นทรัล แอร์พอร์ต พลาซ่า เชียงใหม่</v>
          </cell>
          <cell r="M1420" t="str">
            <v>เชียงใหม่ 1</v>
          </cell>
          <cell r="N1420">
            <v>8</v>
          </cell>
          <cell r="O1420" t="str">
            <v>พัฒนากลุ่มอาชีพ (ชพค.)</v>
          </cell>
          <cell r="P1420" t="str">
            <v>1.บุคคลค้ำประกัน</v>
          </cell>
          <cell r="Q1420">
            <v>2152077.94</v>
          </cell>
          <cell r="R1420">
            <v>199621.85</v>
          </cell>
          <cell r="S1420" t="str">
            <v>จังหวัดเชียงใหม่</v>
          </cell>
          <cell r="T1420" t="str">
            <v>ผบ.3535</v>
          </cell>
          <cell r="U1420">
            <v>2561</v>
          </cell>
          <cell r="V1420" t="str">
            <v>ผบ.306</v>
          </cell>
          <cell r="W1420">
            <v>2562</v>
          </cell>
          <cell r="X1420"/>
          <cell r="Y1420"/>
          <cell r="Z1420"/>
          <cell r="AA1420">
            <v>14</v>
          </cell>
          <cell r="AB1420">
            <v>2</v>
          </cell>
          <cell r="AC1420">
            <v>2562</v>
          </cell>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t="str">
            <v>คำสั่งสืบทรัพย์ 23/7/2568 // รายงานผลสืบทรัพย์วันที่ 1/9/2568</v>
          </cell>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นางสาวน้ำฝน เจนสมบูรณ์</v>
          </cell>
          <cell r="BU1420">
            <v>823561011004</v>
          </cell>
          <cell r="BV1420" t="str">
            <v>1.นางสาวน้ำฝนหรือสันต์ฤทัย เจนสมบูรณ์
2.นางสาววันทนา จันตา
3.นายวีระพันธ์ อะนันชัยธวัช
4.นางสาวชญานิศ พรหมไชย
5.นายนพเก้า สุวรรณ์</v>
          </cell>
          <cell r="BW1420" t="str">
            <v>จำเลยที่ 1
จำเลยที่ 2
จำเลยที่ 3
จำเลยที่ 4
คู่สมรสจำเลยที่ 4</v>
          </cell>
          <cell r="BX1420" t="str">
            <v>3-1020-01593-73-6
3-5406-00192-22-9
3-5106-00228-32-1
3-5012-00070-18-6
3-5007-00410-99-6</v>
          </cell>
          <cell r="BY142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อ.บางกอกน้อย จ.กรุงเทพมหานคร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-พบว่ามีกรรมสิทธิ์ในที่ดินโฉนดเลขที่ 12736 ต.บ้านเรือน อ.ป่าซาง จ.ลำพูน (ติดจำนอง)
-พบว่ามีกรรมสิทธิ์ในที่ดินโฉนดเลขที่ 24840 ต.บ้านเรือน อ.ป่าซาง จ.ลำพูน (ติดจำนอง)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61103  อ.หางดง จ.เชียงใหม่ (สินส้วนตัว) 
-ไม่พบว่ามีกรรมสิทธิ์ในที่ดิน อ.แม่ริม จ.เชียงใหม่
</v>
          </cell>
          <cell r="BZ1420" t="str">
            <v>พบ</v>
          </cell>
          <cell r="CA1420"/>
          <cell r="CB1420"/>
          <cell r="CC1420" t="str">
            <v>ปฏิยุทธ์</v>
          </cell>
          <cell r="CD1420"/>
          <cell r="CE1420"/>
          <cell r="CF1420"/>
          <cell r="CG1420"/>
          <cell r="CH1420"/>
          <cell r="CI1420"/>
          <cell r="CJ1420"/>
          <cell r="CK1420"/>
          <cell r="CL1420"/>
          <cell r="CM1420"/>
          <cell r="CN1420"/>
          <cell r="CO1420"/>
          <cell r="CP1420"/>
          <cell r="CQ1420"/>
          <cell r="CR1420"/>
          <cell r="CS1420"/>
          <cell r="CT1420"/>
          <cell r="CU1420"/>
          <cell r="CV1420"/>
          <cell r="CW1420"/>
        </row>
        <row r="1421">
          <cell r="B1421">
            <v>2922</v>
          </cell>
          <cell r="C1421">
            <v>2067</v>
          </cell>
          <cell r="D1421">
            <v>22</v>
          </cell>
          <cell r="E1421">
            <v>7</v>
          </cell>
          <cell r="F1421">
            <v>2568</v>
          </cell>
          <cell r="G1421">
            <v>800004228741</v>
          </cell>
          <cell r="H1421" t="str">
            <v xml:space="preserve">นาย </v>
          </cell>
          <cell r="I1421" t="str">
            <v>บุญรัตน์</v>
          </cell>
          <cell r="J1421" t="str">
            <v>ณ วิชัย</v>
          </cell>
          <cell r="K1421" t="str">
            <v>3-5014-00091-18-7</v>
          </cell>
          <cell r="L1421" t="str">
            <v>มหาวิทยาลัยเชียงใหม่</v>
          </cell>
          <cell r="M1421" t="str">
            <v>เชียงใหม่ 2</v>
          </cell>
          <cell r="N1421">
            <v>8</v>
          </cell>
          <cell r="O1421" t="str">
            <v>สวัสดิการ</v>
          </cell>
          <cell r="P1421" t="str">
            <v>1.บุคคลค้ำประกัน</v>
          </cell>
          <cell r="Q1421">
            <v>1142240.17</v>
          </cell>
          <cell r="R1421">
            <v>25382.78</v>
          </cell>
          <cell r="S1421" t="str">
            <v>จังหวัดเชียงใหม่</v>
          </cell>
          <cell r="T1421" t="str">
            <v>ผบ52</v>
          </cell>
          <cell r="U1421">
            <v>2559</v>
          </cell>
          <cell r="V1421" t="str">
            <v>ผบ974</v>
          </cell>
          <cell r="W1421">
            <v>2559</v>
          </cell>
          <cell r="X1421"/>
          <cell r="Y1421"/>
          <cell r="Z1421"/>
          <cell r="AA1421">
            <v>29</v>
          </cell>
          <cell r="AB1421">
            <v>9</v>
          </cell>
          <cell r="AC1421">
            <v>2559</v>
          </cell>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t="str">
            <v>คำสั่งสืบทรัพย์ 22/7/2568 // รายงานผลสืบทรัพย์วันที่ 1/9/2568</v>
          </cell>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นาย บุญรัตน์ ณ วิชัย</v>
          </cell>
          <cell r="BU1421">
            <v>0</v>
          </cell>
          <cell r="BV1421" t="str">
            <v>1.นายบุญรัตน์ ณ วิชัย
2.นางกรรณเพ็ญ ณ วิชัย
3.นางกัญญ์วรา สมใจ</v>
          </cell>
          <cell r="BW1421" t="str">
            <v>จำเลยที่ 1
คู่สมรสจำเลยที่ 1
จำเลยที่ 3</v>
          </cell>
          <cell r="BX1421" t="str">
            <v>3-5014-00091-18-7
3-5002-00786-26-1
3-5006-00187-29-2</v>
          </cell>
          <cell r="BY142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11921 ต.ดอยหล่อ อ.ดอยหล่อ จ.เชียงใหม่ (สินสมรส)
-ไม่พบว่ามีกรรมสิทธิ์ในที่ดิน อ.เมืองเชียงใหม่ จ.เชียงใหม่
-พบว่ามีกรรมสิทธิ์ในที่ดินโฉนดเลขที่ 90306 ต.หนองจ๊อม อ.สันทราย จ.เชียงใหม่ (ติดจำนอง)
-ไม่พบว่ามีกรรมสิทธิ์ในที่ดิน อ.สะเมิง จ.เชียงใหม่
-พบว่ามีกรรมสิทธิ์ในที่ดินโฉนดเลขที่ 142486 ต.ตันธงชัย อ.เมืองลำปาง จ.ลำปาง (ปลอดจำนอง)
-ไม่พบว่ามีกรรมสิทธิ์ในที่ดิน อ.ศรีราชา จ.ชลบุรี
-ไม่พบว่ามีกรรมสิทธิ์ในที่ดิน อ.แม่แตง จ.เชียงใหม่
</v>
          </cell>
          <cell r="BZ1421" t="str">
            <v>พบ</v>
          </cell>
          <cell r="CA1421"/>
          <cell r="CB1421"/>
          <cell r="CC1421" t="str">
            <v>ปฏิยุทธ์</v>
          </cell>
          <cell r="CD1421"/>
          <cell r="CE1421"/>
          <cell r="CF1421"/>
          <cell r="CG1421"/>
          <cell r="CH1421"/>
          <cell r="CI1421"/>
          <cell r="CJ1421"/>
          <cell r="CK1421"/>
          <cell r="CL1421"/>
          <cell r="CM1421"/>
          <cell r="CN1421"/>
          <cell r="CO1421"/>
          <cell r="CP1421"/>
          <cell r="CQ1421"/>
          <cell r="CR1421"/>
          <cell r="CS1421"/>
          <cell r="CT1421"/>
          <cell r="CU1421"/>
          <cell r="CV1421"/>
          <cell r="CW1421"/>
        </row>
        <row r="1422">
          <cell r="B1422">
            <v>2923</v>
          </cell>
          <cell r="C1422">
            <v>2068</v>
          </cell>
          <cell r="D1422">
            <v>24</v>
          </cell>
          <cell r="E1422">
            <v>7</v>
          </cell>
          <cell r="F1422">
            <v>2568</v>
          </cell>
          <cell r="G1422">
            <v>800044171760</v>
          </cell>
          <cell r="H1422" t="str">
            <v>นางสาว</v>
          </cell>
          <cell r="I1422" t="str">
            <v>พรรณี</v>
          </cell>
          <cell r="J1422" t="str">
            <v>หวังมีสุข</v>
          </cell>
          <cell r="K1422" t="str">
            <v>1-5015-00051-65-2</v>
          </cell>
          <cell r="L1422" t="str">
            <v>มีโชค พลาซ่า</v>
          </cell>
          <cell r="M1422" t="str">
            <v>เชียงใหม่ 2</v>
          </cell>
          <cell r="N1422">
            <v>8</v>
          </cell>
          <cell r="O1422" t="str">
            <v>สินเชื่อธนาคารประชาชน</v>
          </cell>
          <cell r="P1422" t="str">
            <v>1.บุคคลค้ำประกัน</v>
          </cell>
          <cell r="Q1422">
            <v>45833</v>
          </cell>
          <cell r="R1422">
            <v>5832.96</v>
          </cell>
          <cell r="S1422" t="str">
            <v>จังหวัดแม่ฮ่องสอน</v>
          </cell>
          <cell r="T1422" t="str">
            <v>ผบ437</v>
          </cell>
          <cell r="U1422">
            <v>2559</v>
          </cell>
          <cell r="V1422" t="str">
            <v>ผบ116</v>
          </cell>
          <cell r="W1422">
            <v>2559</v>
          </cell>
          <cell r="X1422">
            <v>12</v>
          </cell>
          <cell r="Y1422">
            <v>7</v>
          </cell>
          <cell r="Z1422">
            <v>2559</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t="str">
            <v>คำสั่งสืบทรัพย์ 24/7/2568 // รายงานผลสืบทรัพย์วันที่ 18/8/2568</v>
          </cell>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นางสาวพรรณี หวังมีสุข</v>
          </cell>
          <cell r="BU1422">
            <v>823658010500</v>
          </cell>
          <cell r="BV1422" t="str">
            <v xml:space="preserve">1.นางสาวพรรณี หวังมีสุข
2.นายนิทัศน์ ไชยรังษี
3.นายณัฐพงษ์ วงค์สา
</v>
          </cell>
          <cell r="BW1422" t="str">
            <v>จำเลยที่ 1
จำเลยที่ 2
จำเลยที่ 3</v>
          </cell>
          <cell r="BX1422" t="str">
            <v>1-5015-00051-65-2
1-5299-00414-12-1
1-5299-00464-12-9</v>
          </cell>
          <cell r="BY142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อ.แม่ทะ จ.ลำปาง</v>
          </cell>
          <cell r="BZ1422" t="str">
            <v>ไม่พบ</v>
          </cell>
          <cell r="CA1422"/>
          <cell r="CB1422"/>
          <cell r="CC1422" t="str">
            <v>ปฏิยุทธ์</v>
          </cell>
          <cell r="CD1422"/>
          <cell r="CE1422"/>
          <cell r="CF1422"/>
          <cell r="CG1422"/>
          <cell r="CH1422"/>
          <cell r="CI1422"/>
          <cell r="CJ1422"/>
          <cell r="CK1422"/>
          <cell r="CL1422"/>
          <cell r="CM1422"/>
          <cell r="CN1422"/>
          <cell r="CO1422"/>
          <cell r="CP1422"/>
          <cell r="CQ1422"/>
          <cell r="CR1422"/>
          <cell r="CS1422"/>
          <cell r="CT1422">
            <v>244217</v>
          </cell>
          <cell r="CU1422"/>
          <cell r="CV1422"/>
          <cell r="CW1422"/>
        </row>
        <row r="1423">
          <cell r="B1423">
            <v>2925</v>
          </cell>
          <cell r="C1423">
            <v>2070</v>
          </cell>
          <cell r="D1423">
            <v>30</v>
          </cell>
          <cell r="E1423">
            <v>7</v>
          </cell>
          <cell r="F1423">
            <v>2568</v>
          </cell>
          <cell r="G1423">
            <v>803052004865</v>
          </cell>
          <cell r="H1423" t="str">
            <v>นาง</v>
          </cell>
          <cell r="I1423" t="str">
            <v>วันเพ็ญหรือกรรณเพ็ญ</v>
          </cell>
          <cell r="J1423" t="str">
            <v>ณ วิชัย</v>
          </cell>
          <cell r="K1423" t="str">
            <v>3-5002-00786-26-1</v>
          </cell>
          <cell r="L1423" t="str">
            <v>มหาวิทยาลัยเชียงใหม่</v>
          </cell>
          <cell r="M1423" t="str">
            <v>เชียงใหม่ 2</v>
          </cell>
          <cell r="N1423">
            <v>8</v>
          </cell>
          <cell r="O1423"/>
          <cell r="P1423" t="str">
            <v>1.บุคคลค้ำประกัน</v>
          </cell>
          <cell r="Q1423">
            <v>109651.92</v>
          </cell>
          <cell r="R1423">
            <v>7044.04</v>
          </cell>
          <cell r="S1423" t="str">
            <v>แขวงเชียงใหม่</v>
          </cell>
          <cell r="T1423" t="str">
            <v>ผบ13870</v>
          </cell>
          <cell r="U1423">
            <v>2561</v>
          </cell>
          <cell r="V1423" t="str">
            <v>ผบ789</v>
          </cell>
          <cell r="W1423">
            <v>2562</v>
          </cell>
          <cell r="X1423"/>
          <cell r="Y1423"/>
          <cell r="Z1423"/>
          <cell r="AA1423">
            <v>5</v>
          </cell>
          <cell r="AB1423">
            <v>2</v>
          </cell>
          <cell r="AC1423">
            <v>2562</v>
          </cell>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t="str">
            <v>คำสั่งสืบทรัพย์ 30/7/2568</v>
          </cell>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นางวันเพ็ญหรือกรรณเพ็ญ ณ วิชัย</v>
          </cell>
          <cell r="BU1423">
            <v>0</v>
          </cell>
          <cell r="BV1423" t="str">
            <v>1.นางวันเพ็ญ หรือ กรรณเพ็ญ ณ วิชัย
2.นายบุญรัตน์ ณ วิชัย
3.นางประนอม วงศ์ศรี
4.นายนพรัตน์ วงศ์ศรี</v>
          </cell>
          <cell r="BW1423" t="str">
            <v>จำเลยที่ 1
จำเลยที่ 2
จำเลยที่ 3
คู่สมรสจำเลยที่ 3</v>
          </cell>
          <cell r="BX1423" t="str">
            <v>3-5002-00786-26-1
3-5014-00091-18-7
5-5019-90012-20-1
3-5019-00034-53-1</v>
          </cell>
          <cell r="BY1423" t="str">
            <v>-ไม่พบว่ามีกรรมสิทธิ์ในที่ดิน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11921 ต.ดอยหล่อ อ.ดอยหล่อ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3271 ต.หนองหาร อ.หางดง จ.เชียงใหม่ (สินส่วนตัว)
-พบว่ามีกรรมสิทธิ์ในที่ดินโฉนดเลขที่ 63196 ต.หนองหาร อ.หางดง จ.เชียงใหม่ (สินส่วนตัว)
-ไม่พบว่ามีกรรมสิทธิ์ในที่ดิน อ.สารภี จ.เชียงใหม่</v>
          </cell>
          <cell r="BZ1423" t="str">
            <v>พบ</v>
          </cell>
          <cell r="CA1423"/>
          <cell r="CB1423"/>
          <cell r="CC1423" t="str">
            <v>ปฏิยุทธ์</v>
          </cell>
          <cell r="CD1423"/>
          <cell r="CE1423"/>
          <cell r="CF1423"/>
          <cell r="CG1423"/>
          <cell r="CH1423"/>
          <cell r="CI1423"/>
          <cell r="CJ1423"/>
          <cell r="CK1423"/>
          <cell r="CL1423"/>
          <cell r="CM1423"/>
          <cell r="CN1423"/>
          <cell r="CO1423"/>
          <cell r="CP1423"/>
          <cell r="CQ1423"/>
          <cell r="CR1423"/>
          <cell r="CS1423"/>
          <cell r="CT1423"/>
          <cell r="CU1423"/>
          <cell r="CV1423"/>
          <cell r="CW1423"/>
        </row>
        <row r="1424">
          <cell r="B1424">
            <v>2926</v>
          </cell>
          <cell r="C1424">
            <v>2071</v>
          </cell>
          <cell r="D1424">
            <v>30</v>
          </cell>
          <cell r="E1424">
            <v>7</v>
          </cell>
          <cell r="F1424">
            <v>2568</v>
          </cell>
          <cell r="G1424">
            <v>800021230100</v>
          </cell>
          <cell r="H1424" t="str">
            <v>นาง</v>
          </cell>
          <cell r="I1424" t="str">
            <v>วันเพ็ญหรือกรรณเพ็ญ</v>
          </cell>
          <cell r="J1424" t="str">
            <v>ณ วิชัย</v>
          </cell>
          <cell r="K1424" t="str">
            <v>3-5002-00786-26-1</v>
          </cell>
          <cell r="L1424" t="str">
            <v>มีโชค พลาซ่า</v>
          </cell>
          <cell r="M1424" t="str">
            <v>เชียงใหม่ 2</v>
          </cell>
          <cell r="N1424">
            <v>8</v>
          </cell>
          <cell r="O1424"/>
          <cell r="P1424" t="str">
            <v>1.บุคคลค้ำประกัน</v>
          </cell>
          <cell r="Q1424">
            <v>906543.67</v>
          </cell>
          <cell r="R1424">
            <v>64191.24</v>
          </cell>
          <cell r="S1424" t="str">
            <v>จังหวัดเชียงใหม่</v>
          </cell>
          <cell r="T1424" t="str">
            <v>ผบ3331</v>
          </cell>
          <cell r="U1424">
            <v>2561</v>
          </cell>
          <cell r="V1424" t="str">
            <v>ผบ300</v>
          </cell>
          <cell r="W1424">
            <v>2562</v>
          </cell>
          <cell r="X1424"/>
          <cell r="Y1424"/>
          <cell r="Z1424"/>
          <cell r="AA1424">
            <v>13</v>
          </cell>
          <cell r="AB1424">
            <v>2</v>
          </cell>
          <cell r="AC1424">
            <v>2562</v>
          </cell>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t="str">
            <v>คำสั่งสืบทรัพย์ 30/7/2568</v>
          </cell>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นางวันเพ็ญหรือกรรณเพ็ญ ณ วิชัย</v>
          </cell>
          <cell r="BU1424">
            <v>0</v>
          </cell>
          <cell r="BV1424" t="str">
            <v>1.นางวันเพ็ญ หรือ กรรณเพ็ญ ณ วิชัย
2.นายบุญรัตน์ ณ วิชัย
3.นายประกิตศิลป์ วรมิศร์
4.นางละไม บุญญานำหรือ วรมิศร์
5.นางกัญญ์วรา สมใจ</v>
          </cell>
          <cell r="BW1424" t="str">
            <v xml:space="preserve">จำเลยที่ 1
คู่สมรสจำเลยที่ 1
จำเลยที่ 2
คู่สมรสจำเลยที่ 2
จำเลยที่ 3
</v>
          </cell>
          <cell r="BX1424" t="str">
            <v>3-5002-00786-26-1
3-5014-00091-18-7
4-5001-00020-12-5
3-5014-00513-11-1
3-5006-00187-29-2</v>
          </cell>
          <cell r="BY1424" t="str">
            <v>-ไม่พบว่ามีกรรมสิทธิ์ในที่ดิน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11921 ต.ดอยหล่อ อ.ดอยหล่อ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48760 ต.หนองแหย่ง อ.สันทราย จ.เชียงใหม่ (สินส่วนตัว)
-พบว่ามีกรรมสิทธิ์ในที่ดินโฉนดเลขที่ 33992 ต.หนองแหย่ง อ.สันทราย จ.เชียงใหม่ (สินส่วนตัว)
-พบว่ามีกรรมสิทธิ์ในที่ดินโฉนดเลขที่ 77369 ต.หนองแหย่ง อ.สันทราย จ.เชียงใหม่ (สินสมรส)
-พบว่ามีกรรมสิทธิ์ในที่ดินโฉนดเลขที่ 77371 ต.หนองแหย่ง อ.สันทราย จ.เชียงใหม่ (สินสมรส)
-ไม่พบว่ามีกรรมสิทธิ์ในที่ดิน อ.เมืองเชียงใหม่ จ.เชียงใหม่
-พบว่ามีกรรมสิทธิ์ในที่ดินโฉนดเลขที่ 90306 ต.หนองจ๊อม อ.สันทราย จ.เชียงใหม่ (ติดจำนอง)
-ไม่พบว่ามีกรรมสิทธิ์ในที่ดิน อ.แม่แตง จ.เชียงใหม่
-ไม่พบว่ามีกรรมสิทธิ์ในที่ดิน อ.เมืองลำปาง จ.ลำปาง
-ไม่พบว่ามีกรรมสิทธิ์ในที่ดิน อ.ศรีราชา จ.ชลบุรี</v>
          </cell>
          <cell r="BZ1424" t="str">
            <v>พบ</v>
          </cell>
          <cell r="CA1424"/>
          <cell r="CB1424"/>
          <cell r="CC1424" t="str">
            <v>ปฏิยุทธ์</v>
          </cell>
          <cell r="CD1424"/>
          <cell r="CE1424"/>
          <cell r="CF1424"/>
          <cell r="CG1424"/>
          <cell r="CH1424"/>
          <cell r="CI1424"/>
          <cell r="CJ1424"/>
          <cell r="CK1424"/>
          <cell r="CL1424"/>
          <cell r="CM1424"/>
          <cell r="CN1424"/>
          <cell r="CO1424"/>
          <cell r="CP1424"/>
          <cell r="CQ1424"/>
          <cell r="CR1424"/>
          <cell r="CS1424"/>
          <cell r="CT1424"/>
          <cell r="CU1424"/>
          <cell r="CV1424"/>
          <cell r="CW1424"/>
        </row>
        <row r="1425">
          <cell r="B1425">
            <v>2927</v>
          </cell>
          <cell r="C1425">
            <v>2072</v>
          </cell>
          <cell r="D1425">
            <v>30</v>
          </cell>
          <cell r="E1425">
            <v>7</v>
          </cell>
          <cell r="F1425">
            <v>2568</v>
          </cell>
          <cell r="G1425">
            <v>800034915788</v>
          </cell>
          <cell r="H1425" t="str">
            <v>นาง</v>
          </cell>
          <cell r="I1425" t="str">
            <v>วันเพ็ญหรือกรรณเพ็ญ</v>
          </cell>
          <cell r="J1425" t="str">
            <v>ณ วิชัย</v>
          </cell>
          <cell r="K1425" t="str">
            <v>3-5002-00786-26-1</v>
          </cell>
          <cell r="L1425" t="str">
            <v>มหาวิทยาลัยเชียงใหม่</v>
          </cell>
          <cell r="M1425" t="str">
            <v>เชียงใหม่ 2</v>
          </cell>
          <cell r="N1425">
            <v>8</v>
          </cell>
          <cell r="O1425"/>
          <cell r="P1425" t="str">
            <v>1.บุคคลค้ำประกัน</v>
          </cell>
          <cell r="Q1425">
            <v>239886.71</v>
          </cell>
          <cell r="R1425">
            <v>153332.1</v>
          </cell>
          <cell r="S1425" t="str">
            <v>จังหวัดเชียงใหม่</v>
          </cell>
          <cell r="T1425" t="str">
            <v>ผบ1944</v>
          </cell>
          <cell r="U1425">
            <v>2561</v>
          </cell>
          <cell r="V1425" t="str">
            <v>ผบ3628</v>
          </cell>
          <cell r="W1425">
            <v>2561</v>
          </cell>
          <cell r="X1425"/>
          <cell r="Y1425"/>
          <cell r="Z1425"/>
          <cell r="AA1425">
            <v>19</v>
          </cell>
          <cell r="AB1425">
            <v>11</v>
          </cell>
          <cell r="AC1425">
            <v>2561</v>
          </cell>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t="str">
            <v>คำสั่งสืบทรัพย์ 30/7/2568</v>
          </cell>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นางวันเพ็ญหรือกรรณเพ็ญ ณ วิชัย</v>
          </cell>
          <cell r="BU1425">
            <v>0</v>
          </cell>
          <cell r="BV1425" t="str">
            <v>1.นางวันเพ็ญ หรือ กรรณเพ็ญ ณ วิชัย
2.นางสาวธานารัตน์ ฤทธิ์เชาวพัฒน์
3.นางสาวสุพิศ ทองซัง
4.นางสาวภัครพร ฤทธิ์เชาวพัฒน์
5.นางประนอม วงศ์ศรี
6.นายนพรัตน์ วงศ์ศรี
7.นายนฐนัธย์ ใยบัว
8.นางพรนภัสร์ ใยบัว
9.นางสาวนวินดา วงศ์ศรี
10.นายอภิรักษ์ เจียรพินิจนันท์
11.นางอัมพวา ยอเสน
12.นายสุทัศน์ ยอเสน
13.นายบุญรัตน์ ณ วิชัย</v>
          </cell>
          <cell r="BW1425" t="str">
            <v>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
จำเลยที่ 9</v>
          </cell>
          <cell r="BX1425" t="str">
            <v>3-5002-00786-26-1
3-5007-00154-54-0
1-8017-00001-61-3
3-5007-00154-55-8
5-5019-90012-20-1
3-5019-00034-53-1
3-1407-00108-27-4
3-1407-00206-44-6
3-5019-00034-56-5
2-5799-00021-36-5
3-5014-00642-18-3
3-5014-00247-49-7
3-5014-00091-18-7</v>
          </cell>
          <cell r="BY1425" t="str">
            <v>-ไม่พบว่ามีกรรมสิทธิ์ในที่ดิน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-พบว่ามีกรรมสิทธิ์ในที่ดินโฉนดเลชที่ 11921 ต.ดอยหล่อ อ.ดอยหล่อ จ.เชียงใหม่ (ติดจำนอง)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อ.บางขัน จ.นครศรีธรรมราช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3271 ต.หนองตอง อ.หางดง จ.เชียงใหม่ (สินส่วนตัว)
-พบว่ามีกรรมสิทธิ์ในที่ดินโฉนดเลขที่ 63196 ต.หนองตอง อ.หางดง จ.เชียงใหม่ (สินส่วนตัว)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ห้องชุดเลขที่ 481/1 อาคารชุดเลขที่ 21/2556 ชื่อ บ้านเอื้ออาทร  ต.ป่าตัน อ.เมืองเชียงใหม่ จ.เชียงใหม่ (สินสมรส)
-พบว่ามีกรรมสิทธิ์ในที่ดินโฉนดเลขที่ 42478 ต.สันป่าเปา อ.สันทราย จ.เชียงใหม่ (สินสมรส)
-พบว่ามีกรรมสิทธิ์ในที่ดินโฉนดเลขที่ 56490 ต.สันป่าเปา อ.สันทราย จ.เชียงใหม่ (สินสมรส)
-ไม่พบว่ามีกรรมสิทธิ์ในที่ดิน อ.เมืองเชียงใหม่ จ.เชียงใหม่
-พบว่ามีกรรมสิทธิ์ในที่ดินโฉนดเลขที่ 26768 ต.หนองผึ้ง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อหนองโดน จ.สระบุรี
-ไม่พบว่ามีกรรมสิทธิ์ในที่ดิน อ.เมืองเชียงใหม่ จ.เชียงใหม่
-พบว่ามีกรรมสิทธิ์ในที่ดินโฉนดเลขที่ 17585 ต.เมืองเล็น อ.สันทราย จ.เชียงใหม่ (ปลอดจำนอง)
-พบว่ามีกรรมสิทธิ์ในที่ดินโฉนดเลขที่ 19571 ต.เมืองเล็น อ.สันทราย จ.เชียงใหม่ (ปลอดจำนอง)
-พบว่ามีกรรมสิทธิ์ในที่ดินโฉนดเลขที่ 3454 ต.เมืองเล็น อ.สันทราย จ.เชียงใหม่ (ปลอดจำนอง)
-ไม่พบว่ามีกรรมสิทธิ์ในที่ดิน อ.เมืองเชียงใหม่ จ.เชียงใหม่
-พบว่ามีกรรมสิทธิ์ในที่ดินโฉนดเลขที่ 1210 ต.เมืองเล็น อ.สันทราย จ.เชียงใหม่ (สินส่วนตัว)
-พบว่ามีกรรมสิทธิ์ในที่ดินโฉนดเลขที่ 122962 ต.เมืองเล็น อ.สันทราย จ.เชียงใหม่ (สินส่วนตัว)
-พบว่ามีกรรมสิทธิ์ในที่ดินโฉนดเลขที่ 17585 ต.เมืองเล็น อ.สันทราย จ.เชียงใหม่ (สินสมรส)
-พบว่ามีกรรมสิทธิ์ในที่ดินโฉนดเลขที่  25406ต.เมืองเล็น อ.สันทราย จ.เชียงใหม่ (สินสมรส)
-พบว่ามีกรรมสิทธิ์ในที่ดินโฉนดเลขที่ 4903 ต.เมืองเล็น อ.สันทราย จ.เชียงใหม่ (สินส่วนตัว)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425" t="str">
            <v>พบ</v>
          </cell>
          <cell r="CA1425"/>
          <cell r="CB1425"/>
          <cell r="CC1425" t="str">
            <v>ปฏิยุทธ์</v>
          </cell>
          <cell r="CD1425"/>
          <cell r="CE1425"/>
          <cell r="CF1425"/>
          <cell r="CG1425"/>
          <cell r="CH1425"/>
          <cell r="CI1425"/>
          <cell r="CJ1425"/>
          <cell r="CK1425"/>
          <cell r="CL1425"/>
          <cell r="CM1425"/>
          <cell r="CN1425"/>
          <cell r="CO1425"/>
          <cell r="CP1425"/>
          <cell r="CQ1425"/>
          <cell r="CR1425"/>
          <cell r="CS1425"/>
          <cell r="CT1425"/>
          <cell r="CU1425"/>
          <cell r="CV1425"/>
          <cell r="CW1425"/>
        </row>
        <row r="1426">
          <cell r="B1426">
            <v>2928</v>
          </cell>
          <cell r="C1426">
            <v>2073</v>
          </cell>
          <cell r="D1426">
            <v>4</v>
          </cell>
          <cell r="E1426">
            <v>8</v>
          </cell>
          <cell r="F1426">
            <v>2568</v>
          </cell>
          <cell r="G1426">
            <v>800033892780</v>
          </cell>
          <cell r="H1426" t="str">
            <v>นาย</v>
          </cell>
          <cell r="I1426" t="str">
            <v>เลิศ</v>
          </cell>
          <cell r="J1426" t="str">
            <v>ปันมา</v>
          </cell>
          <cell r="K1426" t="str">
            <v>3-5017-00079-30-1</v>
          </cell>
          <cell r="L1426" t="str">
            <v>ดอยเต่า</v>
          </cell>
          <cell r="M1426" t="str">
            <v>เชียงใหม่ 3</v>
          </cell>
          <cell r="N1426">
            <v>8</v>
          </cell>
          <cell r="O1426" t="str">
            <v>สินเชื่อพัฒนาองค์กรชุมชน(รายบุคคล)</v>
          </cell>
          <cell r="P1426" t="str">
            <v>1.บุคคลค้ำประกัน</v>
          </cell>
          <cell r="Q1426">
            <v>97518.45</v>
          </cell>
          <cell r="R1426">
            <v>28359.14</v>
          </cell>
          <cell r="S1426" t="str">
            <v>จังหวัดฮอด</v>
          </cell>
          <cell r="T1426" t="str">
            <v>ผบE601</v>
          </cell>
          <cell r="U1426">
            <v>2567</v>
          </cell>
          <cell r="V1426" t="str">
            <v>ผบE881</v>
          </cell>
          <cell r="W1426">
            <v>2567</v>
          </cell>
          <cell r="X1426">
            <v>20</v>
          </cell>
          <cell r="Y1426">
            <v>8</v>
          </cell>
          <cell r="Z1426">
            <v>2567</v>
          </cell>
          <cell r="AA1426"/>
          <cell r="AB1426"/>
          <cell r="AC1426"/>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t="str">
            <v>คำสั่งสืบทรัพย์ 4/8/2568</v>
          </cell>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นายเลิศ ปันมา</v>
          </cell>
          <cell r="BU1426">
            <v>888166010449</v>
          </cell>
          <cell r="BV1426" t="str">
            <v>1.นายเลิศ ปันมา
2.นางนันท์นภัส หรือลั่นทม หมดตัน
3.นายชุม หมดตัน</v>
          </cell>
          <cell r="BW1426" t="str">
            <v>จำเลยที่ 1
จำเลยที่ 2
คู่สมรสจำเลยที่ 2</v>
          </cell>
          <cell r="BX1426" t="str">
            <v>3-5017-00079-30-1
1-5213-00008-07-9
3-5017-00230-57-3</v>
          </cell>
          <cell r="BY1426" t="str">
            <v>-พบว่ามีกรรมสิทธิ์ในที่ดินโฉนดเลขที่ 12668 ต.ดอยเต่า อ.ดอยเต่า จ.เชียงใหม่ (ปลอดจำนอง)
-พบว่ามีกรรมสิทธิ์ในที่ดินโฉนดเลขที่ 3473 ต.ดอยเต่า อ.ดอยเต่า จ.เชียงใหม่ (ปลอดจำนอง)
-ไม่พบว่ามีกรรมสิทธิ์ในที่ดิน อ.ดอยเต่า จ.เชียงใหม่
-ไม่พบว่ามีกรรมสิทธิ์ในที่ดิน อ.เมืองปาน จ.ลำปาง
-พบว่ามีกรรมสิทธิ์ในที่ดินโฉนดเลขที่ 12667 ต.ดอยเต่า อ.ดอยเต่า จ.เชียงใหม่ (สินส่วนตัว)</v>
          </cell>
          <cell r="BZ1426" t="str">
            <v>พบ</v>
          </cell>
          <cell r="CA1426"/>
          <cell r="CB1426"/>
          <cell r="CC1426" t="str">
            <v>ปฏิยุทธ์</v>
          </cell>
          <cell r="CD1426"/>
          <cell r="CE1426"/>
          <cell r="CF1426"/>
          <cell r="CG1426"/>
          <cell r="CH1426"/>
          <cell r="CI1426"/>
          <cell r="CJ1426"/>
          <cell r="CK1426"/>
          <cell r="CL1426"/>
          <cell r="CM1426"/>
          <cell r="CN1426"/>
          <cell r="CO1426"/>
          <cell r="CP1426"/>
          <cell r="CQ1426"/>
          <cell r="CR1426"/>
          <cell r="CS1426"/>
          <cell r="CT1426"/>
          <cell r="CU1426"/>
          <cell r="CV1426"/>
          <cell r="CW1426"/>
        </row>
        <row r="1427">
          <cell r="B1427">
            <v>2930</v>
          </cell>
          <cell r="C1427">
            <v>2075</v>
          </cell>
          <cell r="D1427">
            <v>25</v>
          </cell>
          <cell r="E1427">
            <v>8</v>
          </cell>
          <cell r="F1427">
            <v>2568</v>
          </cell>
          <cell r="G1427">
            <v>800033268783</v>
          </cell>
          <cell r="H1427" t="str">
            <v xml:space="preserve">นางสาว </v>
          </cell>
          <cell r="I1427" t="str">
            <v>สุจรรยา</v>
          </cell>
          <cell r="J1427" t="str">
            <v>จินาโน</v>
          </cell>
          <cell r="K1427" t="str">
            <v>3-5016-00263-89-5</v>
          </cell>
          <cell r="L1427" t="str">
            <v>ฮอด</v>
          </cell>
          <cell r="M1427" t="str">
            <v>เชียงใหม่ 3</v>
          </cell>
          <cell r="N1427">
            <v>8</v>
          </cell>
          <cell r="O1427" t="str">
            <v>สินเชื่อสวัสดิการ</v>
          </cell>
          <cell r="P1427" t="str">
            <v>1.บุคคลค้ำประกัน</v>
          </cell>
          <cell r="Q1427">
            <v>160804.01999999999</v>
          </cell>
          <cell r="R1427">
            <v>48295.88</v>
          </cell>
          <cell r="S1427" t="str">
            <v>จังหวัดฮอด</v>
          </cell>
          <cell r="T1427" t="str">
            <v>ผบE556</v>
          </cell>
          <cell r="U1427">
            <v>2568</v>
          </cell>
          <cell r="V1427" t="str">
            <v>ผบE689</v>
          </cell>
          <cell r="W1427">
            <v>2568</v>
          </cell>
          <cell r="X1427"/>
          <cell r="Y1427"/>
          <cell r="Z1427"/>
          <cell r="AA1427">
            <v>21</v>
          </cell>
          <cell r="AB1427">
            <v>7</v>
          </cell>
          <cell r="AC1427">
            <v>2568</v>
          </cell>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t="str">
            <v>คำสั่งสืบทรัพย์ 25/8/2568</v>
          </cell>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นางสาว สุจรรยา จินาโน</v>
          </cell>
          <cell r="BU1427">
            <v>823759010676</v>
          </cell>
          <cell r="BV1427"/>
          <cell r="BW1427"/>
          <cell r="BX1427"/>
          <cell r="BY1427"/>
          <cell r="BZ1427"/>
          <cell r="CA1427"/>
          <cell r="CB1427"/>
          <cell r="CC1427"/>
          <cell r="CD1427"/>
          <cell r="CE1427"/>
          <cell r="CF1427"/>
          <cell r="CG1427"/>
          <cell r="CH1427"/>
          <cell r="CI1427"/>
          <cell r="CJ1427"/>
          <cell r="CK1427"/>
          <cell r="CL1427"/>
          <cell r="CM1427"/>
          <cell r="CN1427"/>
          <cell r="CO1427"/>
          <cell r="CP1427"/>
          <cell r="CQ1427"/>
          <cell r="CR1427"/>
          <cell r="CS1427"/>
          <cell r="CT1427"/>
          <cell r="CU1427"/>
          <cell r="CV1427"/>
          <cell r="CW1427"/>
        </row>
        <row r="1428">
          <cell r="B1428">
            <v>2931</v>
          </cell>
          <cell r="C1428">
            <v>2076</v>
          </cell>
          <cell r="D1428">
            <v>25</v>
          </cell>
          <cell r="E1428">
            <v>8</v>
          </cell>
          <cell r="F1428">
            <v>2568</v>
          </cell>
          <cell r="G1428">
            <v>800096241867</v>
          </cell>
          <cell r="H1428" t="str">
            <v>นาง</v>
          </cell>
          <cell r="I1428" t="str">
            <v>ช่อทิพย์</v>
          </cell>
          <cell r="J1428" t="str">
            <v>คำปาลี</v>
          </cell>
          <cell r="K1428" t="str">
            <v>3-5017-00198-13-1</v>
          </cell>
          <cell r="L1428" t="str">
            <v>ดอยเต่า</v>
          </cell>
          <cell r="M1428" t="str">
            <v>เชียงใหม่ 3</v>
          </cell>
          <cell r="N1428">
            <v>8</v>
          </cell>
          <cell r="O1428" t="str">
            <v>สินเชื่อแก้ไขปัญหาหนี้นอกระบบ PSAระยะที่2</v>
          </cell>
          <cell r="P1428" t="str">
            <v>1.บุคคลค้ำประกัน</v>
          </cell>
          <cell r="Q1428">
            <v>30426.47</v>
          </cell>
          <cell r="R1428">
            <v>4781.3999999999996</v>
          </cell>
          <cell r="S1428" t="str">
            <v>จังหวัดฮอด</v>
          </cell>
          <cell r="T1428" t="str">
            <v>ผบE419</v>
          </cell>
          <cell r="U1428">
            <v>2565</v>
          </cell>
          <cell r="V1428" t="str">
            <v>ผบE545</v>
          </cell>
          <cell r="W1428">
            <v>2565</v>
          </cell>
          <cell r="X1428"/>
          <cell r="Y1428"/>
          <cell r="Z1428"/>
          <cell r="AA1428">
            <v>27</v>
          </cell>
          <cell r="AB1428">
            <v>7</v>
          </cell>
          <cell r="AC1428">
            <v>2565</v>
          </cell>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t="str">
            <v>คำสั่งสืบทรัพย์ 25/8/2568</v>
          </cell>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นางช่อทิพย์ คำปาลี</v>
          </cell>
          <cell r="BU1428">
            <v>888165010016</v>
          </cell>
          <cell r="BV1428"/>
          <cell r="BW1428"/>
          <cell r="BX1428"/>
          <cell r="BY1428"/>
          <cell r="BZ1428"/>
          <cell r="CA1428"/>
          <cell r="CB1428"/>
          <cell r="CC1428"/>
          <cell r="CD1428"/>
          <cell r="CE1428"/>
          <cell r="CF1428"/>
          <cell r="CG1428"/>
          <cell r="CH1428"/>
          <cell r="CI1428"/>
          <cell r="CJ1428"/>
          <cell r="CK1428"/>
          <cell r="CL1428"/>
          <cell r="CM1428"/>
          <cell r="CN1428"/>
          <cell r="CO1428"/>
          <cell r="CP1428"/>
          <cell r="CQ1428"/>
          <cell r="CR1428"/>
          <cell r="CS1428"/>
          <cell r="CT1428"/>
          <cell r="CU1428"/>
          <cell r="CV1428"/>
          <cell r="CW1428"/>
        </row>
        <row r="1429">
          <cell r="B1429">
            <v>2932</v>
          </cell>
          <cell r="C1429">
            <v>2077</v>
          </cell>
          <cell r="D1429">
            <v>25</v>
          </cell>
          <cell r="E1429">
            <v>8</v>
          </cell>
          <cell r="F1429">
            <v>2568</v>
          </cell>
          <cell r="G1429">
            <v>800062769081</v>
          </cell>
          <cell r="H1429" t="str">
            <v>นาง</v>
          </cell>
          <cell r="I1429" t="str">
            <v xml:space="preserve">วิจิตรา </v>
          </cell>
          <cell r="J1429" t="str">
            <v>จันตา</v>
          </cell>
          <cell r="K1429" t="str">
            <v>3-5002-00588-01-0</v>
          </cell>
          <cell r="L1429" t="str">
            <v>จอมทอง</v>
          </cell>
          <cell r="M1429" t="str">
            <v>เชียงใหม่ 3</v>
          </cell>
          <cell r="N1429">
            <v>8</v>
          </cell>
          <cell r="O1429" t="str">
            <v>สินเชื่อพัฒนาองค์กรชุมชน(รายบุคคล)</v>
          </cell>
          <cell r="P1429" t="str">
            <v>1.บุคคลค้ำประกัน</v>
          </cell>
          <cell r="Q1429">
            <v>36136.33</v>
          </cell>
          <cell r="R1429">
            <v>13618.72</v>
          </cell>
          <cell r="S1429" t="str">
            <v>จังหวัดฮอด</v>
          </cell>
          <cell r="T1429" t="str">
            <v>ผบ.54</v>
          </cell>
          <cell r="U1429">
            <v>2567</v>
          </cell>
          <cell r="V1429" t="str">
            <v>ผบ.61</v>
          </cell>
          <cell r="W1429">
            <v>2567</v>
          </cell>
          <cell r="X1429"/>
          <cell r="Y1429"/>
          <cell r="Z1429"/>
          <cell r="AA1429">
            <v>11</v>
          </cell>
          <cell r="AB1429">
            <v>12</v>
          </cell>
          <cell r="AC1429">
            <v>2567</v>
          </cell>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t="str">
            <v>คำสั่งสืบทรัพย์ 25/8/2568</v>
          </cell>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นางวิจิตรา  จันตา</v>
          </cell>
          <cell r="BU1429">
            <v>888165010498</v>
          </cell>
          <cell r="BV1429"/>
          <cell r="BW1429"/>
          <cell r="BX1429"/>
          <cell r="BY1429"/>
          <cell r="BZ1429"/>
          <cell r="CA1429"/>
          <cell r="CB1429"/>
          <cell r="CC1429"/>
          <cell r="CD1429"/>
          <cell r="CE1429"/>
          <cell r="CF1429"/>
          <cell r="CG1429"/>
          <cell r="CH1429"/>
          <cell r="CI1429"/>
          <cell r="CJ1429"/>
          <cell r="CK1429"/>
          <cell r="CL1429"/>
          <cell r="CM1429"/>
          <cell r="CN1429"/>
          <cell r="CO1429"/>
          <cell r="CP1429"/>
          <cell r="CQ1429"/>
          <cell r="CR1429"/>
          <cell r="CS1429"/>
          <cell r="CT1429"/>
          <cell r="CU1429"/>
          <cell r="CV1429"/>
          <cell r="CW1429"/>
        </row>
        <row r="1430">
          <cell r="B1430">
            <v>2933</v>
          </cell>
          <cell r="C1430">
            <v>2078</v>
          </cell>
          <cell r="D1430">
            <v>25</v>
          </cell>
          <cell r="E1430">
            <v>8</v>
          </cell>
          <cell r="F1430">
            <v>2568</v>
          </cell>
          <cell r="G1430">
            <v>800057635594</v>
          </cell>
          <cell r="H1430" t="str">
            <v>นาย</v>
          </cell>
          <cell r="I1430" t="str">
            <v>วิทยา</v>
          </cell>
          <cell r="J1430" t="str">
            <v>อะติยะ</v>
          </cell>
          <cell r="K1430" t="str">
            <v>3-5003-00175-26-4</v>
          </cell>
          <cell r="L1430" t="str">
            <v>แม่แจ่ม</v>
          </cell>
          <cell r="M1430" t="str">
            <v>เชียงใหม่ 3</v>
          </cell>
          <cell r="N1430">
            <v>8</v>
          </cell>
          <cell r="O1430" t="str">
            <v>สินเชื่อธนาคารประชาชน</v>
          </cell>
          <cell r="P1430" t="str">
            <v>1.บุคคลค้ำประกัน</v>
          </cell>
          <cell r="Q1430">
            <v>24858.76</v>
          </cell>
          <cell r="R1430">
            <v>14153.02</v>
          </cell>
          <cell r="S1430" t="str">
            <v>จังหวัดฮอด</v>
          </cell>
          <cell r="T1430" t="str">
            <v>ผบE209</v>
          </cell>
          <cell r="U1430">
            <v>2566</v>
          </cell>
          <cell r="V1430" t="str">
            <v>ผบE419</v>
          </cell>
          <cell r="W1430">
            <v>2566</v>
          </cell>
          <cell r="X1430"/>
          <cell r="Y1430"/>
          <cell r="Z1430"/>
          <cell r="AA1430">
            <v>8</v>
          </cell>
          <cell r="AB1430">
            <v>5</v>
          </cell>
          <cell r="AC1430">
            <v>2566</v>
          </cell>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t="str">
            <v>คำสั่งสืบทรัพย์ 25/8/2568</v>
          </cell>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นายวิทยา อะติยะ</v>
          </cell>
          <cell r="BU1430">
            <v>888165010533</v>
          </cell>
          <cell r="BV1430"/>
          <cell r="BW1430"/>
          <cell r="BX1430"/>
          <cell r="BY1430"/>
          <cell r="BZ1430"/>
          <cell r="CA1430"/>
          <cell r="CB1430"/>
          <cell r="CC1430"/>
          <cell r="CD1430"/>
          <cell r="CE1430"/>
          <cell r="CF1430"/>
          <cell r="CG1430"/>
          <cell r="CH1430"/>
          <cell r="CI1430"/>
          <cell r="CJ1430"/>
          <cell r="CK1430"/>
          <cell r="CL1430"/>
          <cell r="CM1430"/>
          <cell r="CN1430"/>
          <cell r="CO1430"/>
          <cell r="CP1430"/>
          <cell r="CQ1430"/>
          <cell r="CR1430"/>
          <cell r="CS1430"/>
          <cell r="CT1430"/>
          <cell r="CU1430"/>
          <cell r="CV1430"/>
          <cell r="CW1430"/>
        </row>
        <row r="1431">
          <cell r="B1431">
            <v>2934</v>
          </cell>
          <cell r="C1431">
            <v>2079</v>
          </cell>
          <cell r="D1431">
            <v>2</v>
          </cell>
          <cell r="E1431">
            <v>9</v>
          </cell>
          <cell r="F1431">
            <v>2568</v>
          </cell>
          <cell r="G1431" t="str">
            <v>800096180511 , 800120257202</v>
          </cell>
          <cell r="H1431" t="str">
            <v>นางสาว</v>
          </cell>
          <cell r="I1431" t="str">
            <v>อนิสา</v>
          </cell>
          <cell r="J1431" t="str">
            <v>สุวาท</v>
          </cell>
          <cell r="K1431">
            <v>1509901227520</v>
          </cell>
          <cell r="L1431" t="str">
            <v>ช้างม่อย</v>
          </cell>
          <cell r="M1431" t="str">
            <v>เชียงใหม่ 1</v>
          </cell>
          <cell r="N1431">
            <v>8</v>
          </cell>
          <cell r="O1431" t="str">
            <v>สินเชื่อธนาคารประชาชน , สินเชื่อแก้ไขปัญหาหนี้นอกระบบ PSA ระยะที่ 2</v>
          </cell>
          <cell r="P1431" t="str">
            <v>1.บุคคลค้ำประกัน</v>
          </cell>
          <cell r="Q1431">
            <v>77542</v>
          </cell>
          <cell r="R1431">
            <v>8537.8700000000008</v>
          </cell>
          <cell r="S1431" t="str">
            <v>แขวงเชียงใหม่</v>
          </cell>
          <cell r="T1431" t="str">
            <v>ผบE372</v>
          </cell>
          <cell r="U1431">
            <v>2566</v>
          </cell>
          <cell r="V1431" t="str">
            <v>ผบE2145</v>
          </cell>
          <cell r="W1431">
            <v>2566</v>
          </cell>
          <cell r="X1431">
            <v>18</v>
          </cell>
          <cell r="Y1431">
            <v>4</v>
          </cell>
          <cell r="Z1431">
            <v>2566</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t="str">
            <v>คำสั่งสืบทรัพย์ 2/9/2568</v>
          </cell>
          <cell r="BC1431"/>
          <cell r="BD1431"/>
          <cell r="BE1431"/>
          <cell r="BF1431"/>
          <cell r="BG1431"/>
          <cell r="BH1431"/>
          <cell r="BI1431"/>
          <cell r="BJ1431"/>
          <cell r="BK1431"/>
          <cell r="BL1431"/>
          <cell r="BM1431"/>
          <cell r="BN1431"/>
          <cell r="BO1431"/>
          <cell r="BP1431"/>
          <cell r="BQ1431"/>
          <cell r="BR1431"/>
          <cell r="BS1431"/>
          <cell r="BT1431" t="str">
            <v>นางสาวอนิสา สุวาท</v>
          </cell>
          <cell r="BU1431">
            <v>883165010780</v>
          </cell>
          <cell r="BV1431"/>
          <cell r="BW1431"/>
          <cell r="BX1431"/>
          <cell r="BY1431"/>
          <cell r="BZ1431"/>
          <cell r="CA1431"/>
          <cell r="CB1431"/>
          <cell r="CC1431"/>
          <cell r="CD1431"/>
          <cell r="CE1431"/>
          <cell r="CF1431"/>
          <cell r="CG1431"/>
          <cell r="CH1431"/>
          <cell r="CI1431"/>
          <cell r="CJ1431"/>
          <cell r="CK1431"/>
          <cell r="CL1431"/>
          <cell r="CM1431"/>
          <cell r="CN1431"/>
          <cell r="CO1431"/>
          <cell r="CP1431"/>
          <cell r="CQ1431"/>
          <cell r="CR1431"/>
          <cell r="CS1431"/>
          <cell r="CT1431"/>
          <cell r="CU1431"/>
          <cell r="CV1431"/>
          <cell r="CW1431"/>
        </row>
        <row r="1432">
          <cell r="B1432">
            <v>2935</v>
          </cell>
          <cell r="C1432">
            <v>2080</v>
          </cell>
          <cell r="D1432">
            <v>25</v>
          </cell>
          <cell r="E1432">
            <v>8</v>
          </cell>
          <cell r="F1432">
            <v>2568</v>
          </cell>
          <cell r="G1432">
            <v>800083779903</v>
          </cell>
          <cell r="H1432" t="str">
            <v>นาย</v>
          </cell>
          <cell r="I1432" t="str">
            <v>รณชิต</v>
          </cell>
          <cell r="J1432" t="str">
            <v>ชุ่มธิ</v>
          </cell>
          <cell r="K1432" t="str">
            <v>3-5204-00289-97-1</v>
          </cell>
          <cell r="L1432" t="str">
            <v>จอมทอง</v>
          </cell>
          <cell r="M1432" t="str">
            <v>เชียงใหม่ 3</v>
          </cell>
          <cell r="N1432">
            <v>8</v>
          </cell>
          <cell r="O1432" t="str">
            <v>สินเชื่อธนาคารประชาชน</v>
          </cell>
          <cell r="P1432" t="str">
            <v>1.บุคคลค้ำประกัน</v>
          </cell>
          <cell r="Q1432">
            <v>78880</v>
          </cell>
          <cell r="R1432">
            <v>49349.93</v>
          </cell>
          <cell r="S1432" t="str">
            <v>จังหวัดลำพูน</v>
          </cell>
          <cell r="T1432" t="str">
            <v>ผบ.361</v>
          </cell>
          <cell r="U1432">
            <v>2567</v>
          </cell>
          <cell r="V1432" t="str">
            <v>ผบ.447</v>
          </cell>
          <cell r="W1432">
            <v>2567</v>
          </cell>
          <cell r="X1432"/>
          <cell r="Y1432"/>
          <cell r="Z1432"/>
          <cell r="AA1432">
            <v>9</v>
          </cell>
          <cell r="AB1432">
            <v>12</v>
          </cell>
          <cell r="AC1432">
            <v>2567</v>
          </cell>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t="str">
            <v>คำสั่งสืบทรัพย์ 25/8/2568</v>
          </cell>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นายรณชิต ชุ่มธิ</v>
          </cell>
          <cell r="BU1432">
            <v>888167010214</v>
          </cell>
          <cell r="BV1432"/>
          <cell r="BW1432"/>
          <cell r="BX1432"/>
          <cell r="BY1432"/>
          <cell r="BZ1432"/>
          <cell r="CA1432"/>
          <cell r="CB1432"/>
          <cell r="CC1432"/>
          <cell r="CD1432"/>
          <cell r="CE1432"/>
          <cell r="CF1432"/>
          <cell r="CG1432"/>
          <cell r="CH1432"/>
          <cell r="CI1432"/>
          <cell r="CJ1432"/>
          <cell r="CK1432"/>
          <cell r="CL1432"/>
          <cell r="CM1432"/>
          <cell r="CN1432"/>
          <cell r="CO1432"/>
          <cell r="CP1432"/>
          <cell r="CQ1432"/>
          <cell r="CR1432"/>
          <cell r="CS1432"/>
          <cell r="CT1432"/>
          <cell r="CU1432"/>
          <cell r="CV1432"/>
          <cell r="CW1432"/>
        </row>
        <row r="1433">
          <cell r="B1433">
            <v>2936</v>
          </cell>
          <cell r="C1433">
            <v>2081</v>
          </cell>
          <cell r="D1433">
            <v>25</v>
          </cell>
          <cell r="E1433">
            <v>8</v>
          </cell>
          <cell r="F1433">
            <v>2568</v>
          </cell>
          <cell r="G1433">
            <v>800061228337</v>
          </cell>
          <cell r="H1433" t="str">
            <v>นาย</v>
          </cell>
          <cell r="I1433" t="str">
            <v>อุกฤษณ์</v>
          </cell>
          <cell r="J1433" t="str">
            <v>ตันโต</v>
          </cell>
          <cell r="K1433" t="str">
            <v>3-5002-00674-59-5</v>
          </cell>
          <cell r="L1433" t="str">
            <v>จอมทอง</v>
          </cell>
          <cell r="M1433" t="str">
            <v>เชียงใหม่ 3</v>
          </cell>
          <cell r="N1433">
            <v>8</v>
          </cell>
          <cell r="O1433" t="str">
            <v>สินเชื่อพัฒนาองค์กรชุมชน(รายบุคคล)</v>
          </cell>
          <cell r="P1433" t="str">
            <v>1.บุคคลค้ำประกัน</v>
          </cell>
          <cell r="Q1433">
            <v>77106.22</v>
          </cell>
          <cell r="R1433">
            <v>27813.38</v>
          </cell>
          <cell r="S1433" t="str">
            <v>จังหวัดฮอด</v>
          </cell>
          <cell r="T1433" t="str">
            <v>ผบE403</v>
          </cell>
          <cell r="U1433">
            <v>2568</v>
          </cell>
          <cell r="V1433" t="str">
            <v>ผบE673</v>
          </cell>
          <cell r="W1433">
            <v>2568</v>
          </cell>
          <cell r="X1433"/>
          <cell r="Y1433"/>
          <cell r="Z1433"/>
          <cell r="AA1433">
            <v>15</v>
          </cell>
          <cell r="AB1433">
            <v>7</v>
          </cell>
          <cell r="AC1433">
            <v>2568</v>
          </cell>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t="str">
            <v>คำสั่งสืบทรัพย์ 25/8/2568</v>
          </cell>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นายอุกฤษณ์ ตันโต</v>
          </cell>
          <cell r="BU1433">
            <v>888167010205</v>
          </cell>
          <cell r="BV1433"/>
          <cell r="BW1433"/>
          <cell r="BX1433"/>
          <cell r="BY1433"/>
          <cell r="BZ1433"/>
          <cell r="CA1433"/>
          <cell r="CB1433"/>
          <cell r="CC1433"/>
          <cell r="CD1433"/>
          <cell r="CE1433"/>
          <cell r="CF1433"/>
          <cell r="CG1433"/>
          <cell r="CH1433"/>
          <cell r="CI1433"/>
          <cell r="CJ1433"/>
          <cell r="CK1433"/>
          <cell r="CL1433"/>
          <cell r="CM1433"/>
          <cell r="CN1433"/>
          <cell r="CO1433"/>
          <cell r="CP1433"/>
          <cell r="CQ1433"/>
          <cell r="CR1433"/>
          <cell r="CS1433"/>
          <cell r="CT1433"/>
          <cell r="CU1433"/>
          <cell r="CV1433"/>
          <cell r="CW1433"/>
        </row>
        <row r="1434">
          <cell r="B1434">
            <v>2937</v>
          </cell>
          <cell r="C1434">
            <v>2082</v>
          </cell>
          <cell r="D1434">
            <v>25</v>
          </cell>
          <cell r="E1434">
            <v>8</v>
          </cell>
          <cell r="F1434">
            <v>2568</v>
          </cell>
          <cell r="G1434">
            <v>800087413228</v>
          </cell>
          <cell r="H1434" t="str">
            <v>นางสาว</v>
          </cell>
          <cell r="I1434" t="str">
            <v>นฤมล</v>
          </cell>
          <cell r="J1434" t="str">
            <v>เมืองใจ</v>
          </cell>
          <cell r="K1434" t="str">
            <v>1-5103-00074-61-5</v>
          </cell>
          <cell r="L1434" t="str">
            <v>อมก๋อย</v>
          </cell>
          <cell r="M1434" t="str">
            <v>เชียงใหม่ 3</v>
          </cell>
          <cell r="N1434">
            <v>8</v>
          </cell>
          <cell r="O1434" t="str">
            <v>สินเชื่อธนาคารประชาชน</v>
          </cell>
          <cell r="P1434" t="str">
            <v>1.บุคคลค้ำประกัน</v>
          </cell>
          <cell r="Q1434">
            <v>60045.04</v>
          </cell>
          <cell r="R1434">
            <v>20147.3</v>
          </cell>
          <cell r="S1434" t="str">
            <v>จังหวัดลำพูน</v>
          </cell>
          <cell r="T1434" t="str">
            <v>ผบ.363</v>
          </cell>
          <cell r="U1434">
            <v>2567</v>
          </cell>
          <cell r="V1434" t="str">
            <v>ผบ.448</v>
          </cell>
          <cell r="W1434">
            <v>2567</v>
          </cell>
          <cell r="X1434"/>
          <cell r="Y1434"/>
          <cell r="Z1434"/>
          <cell r="AA1434">
            <v>9</v>
          </cell>
          <cell r="AB1434">
            <v>12</v>
          </cell>
          <cell r="AC1434">
            <v>2567</v>
          </cell>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t="str">
            <v>คำสั่งสืบทรัพย์ 25/8/2568</v>
          </cell>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นางสาวนฤมล เมืองใจ</v>
          </cell>
          <cell r="BU1434">
            <v>888167010200</v>
          </cell>
          <cell r="BV1434"/>
          <cell r="BW1434"/>
          <cell r="BX1434"/>
          <cell r="BY1434"/>
          <cell r="BZ1434"/>
          <cell r="CA1434"/>
          <cell r="CB1434"/>
          <cell r="CC1434"/>
          <cell r="CD1434"/>
          <cell r="CE1434"/>
          <cell r="CF1434"/>
          <cell r="CG1434"/>
          <cell r="CH1434"/>
          <cell r="CI1434"/>
          <cell r="CJ1434"/>
          <cell r="CK1434"/>
          <cell r="CL1434"/>
          <cell r="CM1434"/>
          <cell r="CN1434"/>
          <cell r="CO1434"/>
          <cell r="CP1434"/>
          <cell r="CQ1434"/>
          <cell r="CR1434"/>
          <cell r="CS1434"/>
          <cell r="CT1434"/>
          <cell r="CU1434"/>
          <cell r="CV1434"/>
          <cell r="CW1434"/>
        </row>
        <row r="1435">
          <cell r="B1435">
            <v>2940</v>
          </cell>
          <cell r="C1435">
            <v>2085</v>
          </cell>
          <cell r="D1435">
            <v>2</v>
          </cell>
          <cell r="E1435">
            <v>9</v>
          </cell>
          <cell r="F1435">
            <v>2568</v>
          </cell>
          <cell r="G1435">
            <v>800074178644</v>
          </cell>
          <cell r="H1435" t="str">
            <v>นาย</v>
          </cell>
          <cell r="I1435" t="str">
            <v>บัณฑิต</v>
          </cell>
          <cell r="J1435" t="str">
            <v>กานนถาวรโชติ</v>
          </cell>
          <cell r="K1435" t="str">
            <v>3-5805-00079-76-5</v>
          </cell>
          <cell r="L1435" t="str">
            <v>ช้างม่อย</v>
          </cell>
          <cell r="M1435" t="str">
            <v>เชียงใหม่ 1</v>
          </cell>
          <cell r="N1435">
            <v>8</v>
          </cell>
          <cell r="O1435" t="str">
            <v>สินเชื่อธนาคารประชาชน</v>
          </cell>
          <cell r="P1435" t="str">
            <v>1.บุคคลค้ำประกัน</v>
          </cell>
          <cell r="Q1435">
            <v>43005.120000000003</v>
          </cell>
          <cell r="R1435">
            <v>15927.1</v>
          </cell>
          <cell r="S1435" t="str">
            <v>จังหวัดแม่สะเรียง</v>
          </cell>
          <cell r="T1435" t="str">
            <v>ผบE13</v>
          </cell>
          <cell r="U1435">
            <v>2566</v>
          </cell>
          <cell r="V1435" t="str">
            <v>ผบE40</v>
          </cell>
          <cell r="W1435">
            <v>2566</v>
          </cell>
          <cell r="X1435">
            <v>28</v>
          </cell>
          <cell r="Y1435">
            <v>2</v>
          </cell>
          <cell r="Z1435">
            <v>2566</v>
          </cell>
          <cell r="AA1435"/>
          <cell r="AB1435"/>
          <cell r="AC1435"/>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t="str">
            <v>คำสั่งสืบทรัพย์ 2/9/2568</v>
          </cell>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นายบัณฑิต กานนถาวรโชติ</v>
          </cell>
          <cell r="BU1435">
            <v>883165010775</v>
          </cell>
          <cell r="BV1435"/>
          <cell r="BW1435"/>
          <cell r="BX1435"/>
          <cell r="BY1435"/>
          <cell r="BZ1435"/>
          <cell r="CA1435"/>
          <cell r="CB1435"/>
          <cell r="CC1435"/>
          <cell r="CD1435"/>
          <cell r="CE1435"/>
          <cell r="CF1435"/>
          <cell r="CG1435"/>
          <cell r="CH1435"/>
          <cell r="CI1435"/>
          <cell r="CJ1435"/>
          <cell r="CK1435"/>
          <cell r="CL1435"/>
          <cell r="CM1435"/>
          <cell r="CN1435"/>
          <cell r="CO1435"/>
          <cell r="CP1435"/>
          <cell r="CQ1435"/>
          <cell r="CR1435"/>
          <cell r="CS1435"/>
          <cell r="CT1435"/>
          <cell r="CU1435"/>
          <cell r="CV1435"/>
          <cell r="CW1435"/>
        </row>
        <row r="1436">
          <cell r="B1436">
            <v>2941</v>
          </cell>
          <cell r="C1436">
            <v>2086</v>
          </cell>
          <cell r="D1436">
            <v>2</v>
          </cell>
          <cell r="E1436">
            <v>9</v>
          </cell>
          <cell r="F1436">
            <v>2568</v>
          </cell>
          <cell r="G1436">
            <v>800040984406</v>
          </cell>
          <cell r="H1436" t="str">
            <v>นาย</v>
          </cell>
          <cell r="I1436" t="str">
            <v>ปริญญา</v>
          </cell>
          <cell r="J1436" t="str">
            <v>ทาแดง</v>
          </cell>
          <cell r="K1436" t="str">
            <v>3-5017-00182-64-1</v>
          </cell>
          <cell r="L1436" t="str">
            <v>ดอยเต่า</v>
          </cell>
          <cell r="M1436" t="str">
            <v>เชียงใหม่ 3</v>
          </cell>
          <cell r="N1436">
            <v>8</v>
          </cell>
          <cell r="O1436" t="str">
            <v>สินเชื่อธนาคารประชาชน</v>
          </cell>
          <cell r="P1436" t="str">
            <v>1.บุคคลค้ำประกัน</v>
          </cell>
          <cell r="Q1436">
            <v>64323.1</v>
          </cell>
          <cell r="R1436">
            <v>15304.38</v>
          </cell>
          <cell r="S1436" t="str">
            <v>จังหวัดฮอด</v>
          </cell>
          <cell r="T1436" t="str">
            <v>ผบE610</v>
          </cell>
          <cell r="U1436">
            <v>2566</v>
          </cell>
          <cell r="V1436" t="str">
            <v>ผบE825</v>
          </cell>
          <cell r="W1436">
            <v>2566</v>
          </cell>
          <cell r="X1436"/>
          <cell r="Y1436"/>
          <cell r="Z1436"/>
          <cell r="AA1436">
            <v>17</v>
          </cell>
          <cell r="AB1436">
            <v>7</v>
          </cell>
          <cell r="AC1436">
            <v>2566</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t="str">
            <v>คำสั่งสืบทรัพย์ 2/9/2568</v>
          </cell>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นายปริญญา ทาแดง</v>
          </cell>
          <cell r="BU1436">
            <v>888466010045</v>
          </cell>
          <cell r="BV1436"/>
          <cell r="BW1436"/>
          <cell r="BX1436"/>
          <cell r="BY1436"/>
          <cell r="BZ1436"/>
          <cell r="CA1436"/>
          <cell r="CB1436"/>
          <cell r="CC1436"/>
          <cell r="CD1436"/>
          <cell r="CE1436"/>
          <cell r="CF1436"/>
          <cell r="CG1436"/>
          <cell r="CH1436"/>
          <cell r="CI1436"/>
          <cell r="CJ1436"/>
          <cell r="CK1436"/>
          <cell r="CL1436"/>
          <cell r="CM1436"/>
          <cell r="CN1436"/>
          <cell r="CO1436"/>
          <cell r="CP1436"/>
          <cell r="CQ1436"/>
          <cell r="CR1436"/>
          <cell r="CS1436"/>
          <cell r="CT1436"/>
          <cell r="CU1436"/>
          <cell r="CV1436"/>
          <cell r="CW1436"/>
        </row>
        <row r="1437">
          <cell r="B1437">
            <v>2942</v>
          </cell>
          <cell r="C1437">
            <v>2087</v>
          </cell>
          <cell r="D1437">
            <v>2</v>
          </cell>
          <cell r="E1437">
            <v>9</v>
          </cell>
          <cell r="F1437">
            <v>2568</v>
          </cell>
          <cell r="G1437">
            <v>800071956380</v>
          </cell>
          <cell r="H1437" t="str">
            <v>นาง</v>
          </cell>
          <cell r="I1437" t="str">
            <v>อัมพร</v>
          </cell>
          <cell r="J1437" t="str">
            <v>สิทธิสอน</v>
          </cell>
          <cell r="K1437" t="str">
            <v>3-5002-00628-19-4</v>
          </cell>
          <cell r="L1437" t="str">
            <v>จอมทอง</v>
          </cell>
          <cell r="M1437" t="str">
            <v>เชียงใหม่ 4</v>
          </cell>
          <cell r="N1437">
            <v>8</v>
          </cell>
          <cell r="O1437" t="str">
            <v>สินเชื่อธนาคารประชาชน</v>
          </cell>
          <cell r="P1437" t="str">
            <v>1.บุคคลค้ำประกัน</v>
          </cell>
          <cell r="Q1437">
            <v>27474.18</v>
          </cell>
          <cell r="R1437">
            <v>8542.61</v>
          </cell>
          <cell r="S1437" t="str">
            <v>จังหวัดฮอด</v>
          </cell>
          <cell r="T1437" t="str">
            <v>ผบ1161</v>
          </cell>
          <cell r="U1437">
            <v>2562</v>
          </cell>
          <cell r="V1437" t="str">
            <v>ผบ1115</v>
          </cell>
          <cell r="W1437">
            <v>2562</v>
          </cell>
          <cell r="X1437"/>
          <cell r="Y1437"/>
          <cell r="Z1437"/>
          <cell r="AA1437">
            <v>18</v>
          </cell>
          <cell r="AB1437">
            <v>11</v>
          </cell>
          <cell r="AC1437">
            <v>2562</v>
          </cell>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t="str">
            <v>คำสั่งสืบทรัพย์ 2/9/2568</v>
          </cell>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นางอัมพร สิทธิสอน</v>
          </cell>
          <cell r="BU1437">
            <v>883202011833</v>
          </cell>
          <cell r="BV1437"/>
          <cell r="BW1437"/>
          <cell r="BX1437"/>
          <cell r="BY1437"/>
          <cell r="BZ1437"/>
          <cell r="CA1437"/>
          <cell r="CB1437"/>
          <cell r="CC1437"/>
          <cell r="CD1437"/>
          <cell r="CE1437"/>
          <cell r="CF1437"/>
          <cell r="CG1437"/>
          <cell r="CH1437"/>
          <cell r="CI1437"/>
          <cell r="CJ1437"/>
          <cell r="CK1437"/>
          <cell r="CL1437"/>
          <cell r="CM1437"/>
          <cell r="CN1437"/>
          <cell r="CO1437"/>
          <cell r="CP1437"/>
          <cell r="CQ1437"/>
          <cell r="CR1437"/>
          <cell r="CS1437"/>
          <cell r="CT1437"/>
          <cell r="CU1437"/>
          <cell r="CV1437"/>
          <cell r="CW1437"/>
        </row>
        <row r="1438">
          <cell r="B1438">
            <v>2943</v>
          </cell>
          <cell r="C1438">
            <v>2088</v>
          </cell>
          <cell r="D1438">
            <v>2</v>
          </cell>
          <cell r="E1438">
            <v>9</v>
          </cell>
          <cell r="F1438">
            <v>2568</v>
          </cell>
          <cell r="G1438">
            <v>800067963663</v>
          </cell>
          <cell r="H1438" t="str">
            <v>นางสาว</v>
          </cell>
          <cell r="I1438" t="str">
            <v>ปียา</v>
          </cell>
          <cell r="J1438" t="str">
            <v>อุปนันท์</v>
          </cell>
          <cell r="K1438" t="str">
            <v>3-5002-00711-94-6</v>
          </cell>
          <cell r="L1438" t="str">
            <v>จอมทอง</v>
          </cell>
          <cell r="M1438" t="str">
            <v>เชียงใหม่ 5</v>
          </cell>
          <cell r="N1438">
            <v>8</v>
          </cell>
          <cell r="O1438" t="str">
            <v>สินเชื่อเพื่อการบริโภค</v>
          </cell>
          <cell r="P1438" t="str">
            <v>1.บุคคลค้ำประกัน</v>
          </cell>
          <cell r="Q1438">
            <v>38324</v>
          </cell>
          <cell r="R1438">
            <v>10272.299999999999</v>
          </cell>
          <cell r="S1438" t="str">
            <v>จังหวัดฮอด</v>
          </cell>
          <cell r="T1438" t="str">
            <v>ผบ1150</v>
          </cell>
          <cell r="U1438">
            <v>2562</v>
          </cell>
          <cell r="V1438" t="str">
            <v>ผบ1129</v>
          </cell>
          <cell r="W1438">
            <v>2562</v>
          </cell>
          <cell r="X1438"/>
          <cell r="Y1438"/>
          <cell r="Z1438"/>
          <cell r="AA1438">
            <v>18</v>
          </cell>
          <cell r="AB1438">
            <v>11</v>
          </cell>
          <cell r="AC1438">
            <v>2562</v>
          </cell>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t="str">
            <v>คำสั่งสืบทรัพย์ 2/9/2568</v>
          </cell>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นางสาวปียา อุปนันท์</v>
          </cell>
          <cell r="BU1438">
            <v>883262011830</v>
          </cell>
          <cell r="BV1438"/>
          <cell r="BW1438"/>
          <cell r="BX1438"/>
          <cell r="BY1438"/>
          <cell r="BZ1438"/>
          <cell r="CA1438"/>
          <cell r="CB1438"/>
          <cell r="CC1438"/>
          <cell r="CD1438"/>
          <cell r="CE1438"/>
          <cell r="CF1438"/>
          <cell r="CG1438"/>
          <cell r="CH1438"/>
          <cell r="CI1438"/>
          <cell r="CJ1438"/>
          <cell r="CK1438"/>
          <cell r="CL1438"/>
          <cell r="CM1438"/>
          <cell r="CN1438"/>
          <cell r="CO1438"/>
          <cell r="CP1438"/>
          <cell r="CQ1438"/>
          <cell r="CR1438"/>
          <cell r="CS1438"/>
          <cell r="CT1438"/>
          <cell r="CU1438"/>
          <cell r="CV1438"/>
          <cell r="CW1438"/>
        </row>
        <row r="1439">
          <cell r="B1439">
            <v>2944</v>
          </cell>
          <cell r="C1439">
            <v>2089</v>
          </cell>
          <cell r="D1439">
            <v>2</v>
          </cell>
          <cell r="E1439">
            <v>9</v>
          </cell>
          <cell r="F1439">
            <v>2568</v>
          </cell>
          <cell r="G1439">
            <v>800067780208</v>
          </cell>
          <cell r="H1439" t="str">
            <v>นาง</v>
          </cell>
          <cell r="I1439" t="str">
            <v>ดวงใจ</v>
          </cell>
          <cell r="J1439" t="str">
            <v>เจริญขุนคีรี</v>
          </cell>
          <cell r="K1439" t="str">
            <v>3-5002-00007-97-1</v>
          </cell>
          <cell r="L1439" t="str">
            <v>จอมทอง</v>
          </cell>
          <cell r="M1439" t="str">
            <v>เชียงใหม่ 3</v>
          </cell>
          <cell r="N1439">
            <v>8</v>
          </cell>
          <cell r="O1439" t="str">
            <v>ประชารัฐเพื่อประชาชน</v>
          </cell>
          <cell r="P1439" t="str">
            <v>1.บุคคลค้ำประกัน</v>
          </cell>
          <cell r="Q1439">
            <v>32824.76</v>
          </cell>
          <cell r="R1439">
            <v>8080.38</v>
          </cell>
          <cell r="S1439" t="str">
            <v>จังหวัดฮอด</v>
          </cell>
          <cell r="T1439" t="str">
            <v>ผบ1171</v>
          </cell>
          <cell r="U1439">
            <v>2562</v>
          </cell>
          <cell r="V1439" t="str">
            <v>ผบ1156</v>
          </cell>
          <cell r="W1439">
            <v>2562</v>
          </cell>
          <cell r="X1439"/>
          <cell r="Y1439"/>
          <cell r="Z1439"/>
          <cell r="AA1439">
            <v>18</v>
          </cell>
          <cell r="AB1439">
            <v>11</v>
          </cell>
          <cell r="AC1439">
            <v>2562</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t="str">
            <v>คำสั่งสืบทรัพย์ 2/9/2568</v>
          </cell>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นางดวงใจ เจริญขุนคีรี</v>
          </cell>
          <cell r="BU1439">
            <v>883262011826</v>
          </cell>
          <cell r="BV1439"/>
          <cell r="BW1439"/>
          <cell r="BX1439"/>
          <cell r="BY1439"/>
          <cell r="BZ1439"/>
          <cell r="CA1439"/>
          <cell r="CB1439"/>
          <cell r="CC1439"/>
          <cell r="CD1439"/>
          <cell r="CE1439"/>
          <cell r="CF1439"/>
          <cell r="CG1439"/>
          <cell r="CH1439"/>
          <cell r="CI1439"/>
          <cell r="CJ1439"/>
          <cell r="CK1439"/>
          <cell r="CL1439"/>
          <cell r="CM1439"/>
          <cell r="CN1439"/>
          <cell r="CO1439"/>
          <cell r="CP1439"/>
          <cell r="CQ1439"/>
          <cell r="CR1439"/>
          <cell r="CS1439"/>
          <cell r="CT1439"/>
          <cell r="CU1439"/>
          <cell r="CV1439"/>
          <cell r="CW1439"/>
        </row>
        <row r="1440">
          <cell r="B1440"/>
          <cell r="C1440"/>
          <cell r="D1440"/>
          <cell r="E1440"/>
          <cell r="F1440"/>
          <cell r="G1440"/>
          <cell r="H1440"/>
          <cell r="I1440"/>
          <cell r="J1440"/>
          <cell r="K1440"/>
          <cell r="L1440"/>
          <cell r="M1440"/>
          <cell r="N1440"/>
          <cell r="O1440"/>
          <cell r="P1440"/>
          <cell r="Q1440"/>
          <cell r="R1440"/>
          <cell r="S1440"/>
          <cell r="T1440"/>
          <cell r="U1440"/>
          <cell r="V1440"/>
          <cell r="W1440"/>
          <cell r="X1440"/>
          <cell r="Y1440"/>
          <cell r="Z1440"/>
          <cell r="AA1440"/>
          <cell r="AB1440"/>
          <cell r="AC1440"/>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cell r="BV1440"/>
          <cell r="BW1440"/>
          <cell r="BX1440"/>
          <cell r="BY1440"/>
          <cell r="BZ1440"/>
          <cell r="CA1440"/>
          <cell r="CB1440"/>
          <cell r="CC1440"/>
          <cell r="CD1440"/>
          <cell r="CE1440"/>
          <cell r="CF1440"/>
          <cell r="CG1440"/>
          <cell r="CH1440"/>
          <cell r="CI1440"/>
          <cell r="CJ1440"/>
          <cell r="CK1440"/>
          <cell r="CL1440"/>
          <cell r="CM1440"/>
          <cell r="CN1440"/>
          <cell r="CO1440"/>
          <cell r="CP1440"/>
          <cell r="CQ1440"/>
          <cell r="CR1440"/>
          <cell r="CS1440"/>
          <cell r="CT1440"/>
          <cell r="CU1440"/>
          <cell r="CV1440"/>
          <cell r="CW1440"/>
        </row>
        <row r="1441">
          <cell r="B1441"/>
          <cell r="C1441"/>
          <cell r="D1441"/>
          <cell r="E1441"/>
          <cell r="F1441"/>
          <cell r="G1441"/>
          <cell r="H1441"/>
          <cell r="I1441"/>
          <cell r="J1441"/>
          <cell r="K1441"/>
          <cell r="L1441"/>
          <cell r="M1441"/>
          <cell r="N1441"/>
          <cell r="O1441"/>
          <cell r="P1441"/>
          <cell r="Q1441"/>
          <cell r="R1441"/>
          <cell r="S1441"/>
          <cell r="T1441"/>
          <cell r="U1441"/>
          <cell r="V1441"/>
          <cell r="W1441"/>
          <cell r="X1441"/>
          <cell r="Y1441"/>
          <cell r="Z1441"/>
          <cell r="AA1441"/>
          <cell r="AB1441"/>
          <cell r="AC1441"/>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cell r="BV1441"/>
          <cell r="BW1441"/>
          <cell r="BX1441"/>
          <cell r="BY1441"/>
          <cell r="BZ1441"/>
          <cell r="CA1441"/>
          <cell r="CB1441"/>
          <cell r="CC1441"/>
          <cell r="CD1441"/>
          <cell r="CE1441"/>
          <cell r="CF1441"/>
          <cell r="CG1441"/>
          <cell r="CH1441"/>
          <cell r="CI1441"/>
          <cell r="CJ1441"/>
          <cell r="CK1441"/>
          <cell r="CL1441"/>
          <cell r="CM1441"/>
          <cell r="CN1441"/>
          <cell r="CO1441"/>
          <cell r="CP1441"/>
          <cell r="CQ1441"/>
          <cell r="CR1441"/>
          <cell r="CS1441"/>
          <cell r="CT1441"/>
          <cell r="CU1441"/>
          <cell r="CV1441"/>
          <cell r="CW1441"/>
        </row>
        <row r="1442">
          <cell r="B1442"/>
          <cell r="C1442"/>
          <cell r="D1442"/>
          <cell r="E1442"/>
          <cell r="F1442"/>
          <cell r="G1442"/>
          <cell r="H1442"/>
          <cell r="I1442"/>
          <cell r="J1442"/>
          <cell r="K1442"/>
          <cell r="L1442"/>
          <cell r="M1442"/>
          <cell r="N1442"/>
          <cell r="O1442"/>
          <cell r="P1442"/>
          <cell r="Q1442"/>
          <cell r="R1442"/>
          <cell r="S1442"/>
          <cell r="T1442"/>
          <cell r="U1442"/>
          <cell r="V1442"/>
          <cell r="W1442"/>
          <cell r="X1442"/>
          <cell r="Y1442"/>
          <cell r="Z1442"/>
          <cell r="AA1442"/>
          <cell r="AB1442"/>
          <cell r="AC1442"/>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cell r="BV1442"/>
          <cell r="BW1442"/>
          <cell r="BX1442"/>
          <cell r="BY1442"/>
          <cell r="BZ1442"/>
          <cell r="CA1442"/>
          <cell r="CB1442"/>
          <cell r="CC1442"/>
          <cell r="CD1442"/>
          <cell r="CE1442"/>
          <cell r="CF1442"/>
          <cell r="CG1442"/>
          <cell r="CH1442"/>
          <cell r="CI1442"/>
          <cell r="CJ1442"/>
          <cell r="CK1442"/>
          <cell r="CL1442"/>
          <cell r="CM1442"/>
          <cell r="CN1442"/>
          <cell r="CO1442"/>
          <cell r="CP1442"/>
          <cell r="CQ1442"/>
          <cell r="CR1442"/>
          <cell r="CS1442"/>
          <cell r="CT1442"/>
          <cell r="CU1442"/>
          <cell r="CV1442"/>
          <cell r="CW1442"/>
        </row>
        <row r="1443">
          <cell r="B1443"/>
          <cell r="C1443"/>
          <cell r="D1443"/>
          <cell r="E1443"/>
          <cell r="F1443"/>
          <cell r="G1443"/>
          <cell r="H1443"/>
          <cell r="I1443"/>
          <cell r="J1443"/>
          <cell r="K1443"/>
          <cell r="L1443"/>
          <cell r="M1443"/>
          <cell r="N1443"/>
          <cell r="O1443"/>
          <cell r="P1443"/>
          <cell r="Q1443"/>
          <cell r="R1443"/>
          <cell r="S1443"/>
          <cell r="T1443"/>
          <cell r="U1443"/>
          <cell r="V1443"/>
          <cell r="W1443"/>
          <cell r="X1443"/>
          <cell r="Y1443"/>
          <cell r="Z1443"/>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cell r="BV1443"/>
          <cell r="BW1443"/>
          <cell r="BX1443"/>
          <cell r="BY1443"/>
          <cell r="BZ1443"/>
          <cell r="CA1443"/>
          <cell r="CB1443"/>
          <cell r="CC1443"/>
          <cell r="CD1443"/>
          <cell r="CE1443"/>
          <cell r="CF1443"/>
          <cell r="CG1443"/>
          <cell r="CH1443"/>
          <cell r="CI1443"/>
          <cell r="CJ1443"/>
          <cell r="CK1443"/>
          <cell r="CL1443"/>
          <cell r="CM1443"/>
          <cell r="CN1443"/>
          <cell r="CO1443"/>
          <cell r="CP1443"/>
          <cell r="CQ1443"/>
          <cell r="CR1443"/>
          <cell r="CS1443"/>
          <cell r="CT1443"/>
          <cell r="CU1443"/>
          <cell r="CV1443"/>
          <cell r="CW1443"/>
        </row>
        <row r="1444">
          <cell r="B1444"/>
          <cell r="C1444"/>
          <cell r="D1444"/>
          <cell r="E1444"/>
          <cell r="F1444"/>
          <cell r="G1444"/>
          <cell r="H1444"/>
          <cell r="I1444"/>
          <cell r="J1444"/>
          <cell r="K1444"/>
          <cell r="L1444"/>
          <cell r="M1444"/>
          <cell r="N1444"/>
          <cell r="O1444"/>
          <cell r="P1444"/>
          <cell r="Q1444"/>
          <cell r="R1444"/>
          <cell r="S1444"/>
          <cell r="T1444"/>
          <cell r="U1444"/>
          <cell r="V1444"/>
          <cell r="W1444"/>
          <cell r="X1444"/>
          <cell r="Y1444"/>
          <cell r="Z1444"/>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cell r="BV1444"/>
          <cell r="BW1444"/>
          <cell r="BX1444"/>
          <cell r="BY1444"/>
          <cell r="BZ1444"/>
          <cell r="CA1444"/>
          <cell r="CB1444"/>
          <cell r="CC1444"/>
          <cell r="CD1444"/>
          <cell r="CE1444"/>
          <cell r="CF1444"/>
          <cell r="CG1444"/>
          <cell r="CH1444"/>
          <cell r="CI1444"/>
          <cell r="CJ1444"/>
          <cell r="CK1444"/>
          <cell r="CL1444"/>
          <cell r="CM1444"/>
          <cell r="CN1444"/>
          <cell r="CO1444"/>
          <cell r="CP1444"/>
          <cell r="CQ1444"/>
          <cell r="CR1444"/>
          <cell r="CS1444"/>
          <cell r="CT1444"/>
          <cell r="CU1444"/>
          <cell r="CV1444"/>
          <cell r="CW1444"/>
        </row>
        <row r="1445">
          <cell r="B1445"/>
          <cell r="C1445"/>
          <cell r="D1445"/>
          <cell r="E1445"/>
          <cell r="F1445"/>
          <cell r="G1445"/>
          <cell r="H1445"/>
          <cell r="I1445"/>
          <cell r="J1445"/>
          <cell r="K1445"/>
          <cell r="L1445"/>
          <cell r="M1445"/>
          <cell r="N1445"/>
          <cell r="O1445"/>
          <cell r="P1445"/>
          <cell r="Q1445"/>
          <cell r="R1445"/>
          <cell r="S1445"/>
          <cell r="T1445"/>
          <cell r="U1445"/>
          <cell r="V1445"/>
          <cell r="W1445"/>
          <cell r="X1445"/>
          <cell r="Y1445"/>
          <cell r="Z1445"/>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cell r="BV1445"/>
          <cell r="BW1445"/>
          <cell r="BX1445"/>
          <cell r="BY1445"/>
          <cell r="BZ1445"/>
          <cell r="CA1445"/>
          <cell r="CB1445"/>
          <cell r="CC1445"/>
          <cell r="CD1445"/>
          <cell r="CE1445"/>
          <cell r="CF1445"/>
          <cell r="CG1445"/>
          <cell r="CH1445"/>
          <cell r="CI1445"/>
          <cell r="CJ1445"/>
          <cell r="CK1445"/>
          <cell r="CL1445"/>
          <cell r="CM1445"/>
          <cell r="CN1445"/>
          <cell r="CO1445"/>
          <cell r="CP1445"/>
          <cell r="CQ1445"/>
          <cell r="CR1445"/>
          <cell r="CS1445"/>
          <cell r="CT1445"/>
          <cell r="CU1445"/>
          <cell r="CV1445"/>
          <cell r="CW1445"/>
        </row>
        <row r="1446">
          <cell r="B1446"/>
          <cell r="C1446"/>
          <cell r="D1446"/>
          <cell r="E1446"/>
          <cell r="F1446"/>
          <cell r="G1446"/>
          <cell r="H1446"/>
          <cell r="I1446"/>
          <cell r="J1446"/>
          <cell r="K1446"/>
          <cell r="L1446"/>
          <cell r="M1446"/>
          <cell r="N1446"/>
          <cell r="O1446"/>
          <cell r="P1446"/>
          <cell r="Q1446"/>
          <cell r="R1446"/>
          <cell r="S1446"/>
          <cell r="T1446"/>
          <cell r="U1446"/>
          <cell r="V1446"/>
          <cell r="W1446"/>
          <cell r="X1446"/>
          <cell r="Y1446"/>
          <cell r="Z1446"/>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cell r="BV1446"/>
          <cell r="BW1446"/>
          <cell r="BX1446"/>
          <cell r="BY1446"/>
          <cell r="BZ1446"/>
          <cell r="CA1446"/>
          <cell r="CB1446"/>
          <cell r="CC1446"/>
          <cell r="CD1446"/>
          <cell r="CE1446"/>
          <cell r="CF1446"/>
          <cell r="CG1446"/>
          <cell r="CH1446"/>
          <cell r="CI1446"/>
          <cell r="CJ1446"/>
          <cell r="CK1446"/>
          <cell r="CL1446"/>
          <cell r="CM1446"/>
          <cell r="CN1446"/>
          <cell r="CO1446"/>
          <cell r="CP1446"/>
          <cell r="CQ1446"/>
          <cell r="CR1446"/>
          <cell r="CS1446"/>
          <cell r="CT1446"/>
          <cell r="CU1446"/>
          <cell r="CV1446"/>
          <cell r="CW1446"/>
        </row>
        <row r="1447">
          <cell r="B1447"/>
          <cell r="C1447"/>
          <cell r="D1447"/>
          <cell r="E1447"/>
          <cell r="F1447"/>
          <cell r="G1447"/>
          <cell r="H1447"/>
          <cell r="I1447"/>
          <cell r="J1447"/>
          <cell r="K1447"/>
          <cell r="L1447"/>
          <cell r="M1447"/>
          <cell r="N1447"/>
          <cell r="O1447"/>
          <cell r="P1447"/>
          <cell r="Q1447"/>
          <cell r="R1447"/>
          <cell r="S1447"/>
          <cell r="T1447"/>
          <cell r="U1447"/>
          <cell r="V1447"/>
          <cell r="W1447"/>
          <cell r="X1447"/>
          <cell r="Y1447"/>
          <cell r="Z1447"/>
          <cell r="AA1447"/>
          <cell r="AB1447"/>
          <cell r="AC1447"/>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cell r="BV1447"/>
          <cell r="BW1447"/>
          <cell r="BX1447"/>
          <cell r="BY1447"/>
          <cell r="BZ1447"/>
          <cell r="CA1447"/>
          <cell r="CB1447"/>
          <cell r="CC1447"/>
          <cell r="CD1447"/>
          <cell r="CE1447"/>
          <cell r="CF1447"/>
          <cell r="CG1447"/>
          <cell r="CH1447"/>
          <cell r="CI1447"/>
          <cell r="CJ1447"/>
          <cell r="CK1447"/>
          <cell r="CL1447"/>
          <cell r="CM1447"/>
          <cell r="CN1447"/>
          <cell r="CO1447"/>
          <cell r="CP1447"/>
          <cell r="CQ1447"/>
          <cell r="CR1447"/>
          <cell r="CS1447"/>
          <cell r="CT1447"/>
          <cell r="CU1447"/>
          <cell r="CV1447"/>
          <cell r="CW1447"/>
        </row>
        <row r="1448">
          <cell r="B1448"/>
          <cell r="C1448"/>
          <cell r="D1448"/>
          <cell r="E1448"/>
          <cell r="F1448"/>
          <cell r="G1448"/>
          <cell r="H1448"/>
          <cell r="I1448"/>
          <cell r="J1448"/>
          <cell r="K1448"/>
          <cell r="L1448"/>
          <cell r="M1448"/>
          <cell r="N1448"/>
          <cell r="O1448"/>
          <cell r="P1448"/>
          <cell r="Q1448"/>
          <cell r="R1448"/>
          <cell r="S1448"/>
          <cell r="T1448"/>
          <cell r="U1448"/>
          <cell r="V1448"/>
          <cell r="W1448"/>
          <cell r="X1448"/>
          <cell r="Y1448"/>
          <cell r="Z1448"/>
          <cell r="AA1448"/>
          <cell r="AB1448"/>
          <cell r="AC1448"/>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cell r="BV1448"/>
          <cell r="BW1448"/>
          <cell r="BX1448"/>
          <cell r="BY1448"/>
          <cell r="BZ1448"/>
          <cell r="CA1448"/>
          <cell r="CB1448"/>
          <cell r="CC1448"/>
          <cell r="CD1448"/>
          <cell r="CE1448"/>
          <cell r="CF1448"/>
          <cell r="CG1448"/>
          <cell r="CH1448"/>
          <cell r="CI1448"/>
          <cell r="CJ1448"/>
          <cell r="CK1448"/>
          <cell r="CL1448"/>
          <cell r="CM1448"/>
          <cell r="CN1448"/>
          <cell r="CO1448"/>
          <cell r="CP1448"/>
          <cell r="CQ1448"/>
          <cell r="CR1448"/>
          <cell r="CS1448"/>
          <cell r="CT1448"/>
          <cell r="CU1448"/>
          <cell r="CV1448"/>
          <cell r="CW1448"/>
        </row>
        <row r="1449">
          <cell r="B1449"/>
          <cell r="C1449"/>
          <cell r="D1449"/>
          <cell r="E1449"/>
          <cell r="F1449"/>
          <cell r="G1449"/>
          <cell r="H1449"/>
          <cell r="I1449"/>
          <cell r="J1449"/>
          <cell r="K1449"/>
          <cell r="L1449"/>
          <cell r="M1449"/>
          <cell r="N1449"/>
          <cell r="O1449"/>
          <cell r="P1449"/>
          <cell r="Q1449"/>
          <cell r="R1449"/>
          <cell r="S1449"/>
          <cell r="T1449"/>
          <cell r="U1449"/>
          <cell r="V1449"/>
          <cell r="W1449"/>
          <cell r="X1449"/>
          <cell r="Y1449"/>
          <cell r="Z1449"/>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cell r="BV1449"/>
          <cell r="BW1449"/>
          <cell r="BX1449"/>
          <cell r="BY1449"/>
          <cell r="BZ1449"/>
          <cell r="CA1449"/>
          <cell r="CB1449"/>
          <cell r="CC1449"/>
          <cell r="CD1449"/>
          <cell r="CE1449"/>
          <cell r="CF1449"/>
          <cell r="CG1449"/>
          <cell r="CH1449"/>
          <cell r="CI1449"/>
          <cell r="CJ1449"/>
          <cell r="CK1449"/>
          <cell r="CL1449"/>
          <cell r="CM1449"/>
          <cell r="CN1449"/>
          <cell r="CO1449"/>
          <cell r="CP1449"/>
          <cell r="CQ1449"/>
          <cell r="CR1449"/>
          <cell r="CS1449"/>
          <cell r="CT1449"/>
          <cell r="CU1449"/>
          <cell r="CV1449"/>
          <cell r="CW1449"/>
        </row>
        <row r="1450">
          <cell r="B1450"/>
          <cell r="C1450"/>
          <cell r="D1450"/>
          <cell r="E1450"/>
          <cell r="F1450"/>
          <cell r="G1450"/>
          <cell r="H1450"/>
          <cell r="I1450"/>
          <cell r="J1450"/>
          <cell r="K1450"/>
          <cell r="L1450"/>
          <cell r="M1450"/>
          <cell r="N1450"/>
          <cell r="O1450"/>
          <cell r="P1450"/>
          <cell r="Q1450"/>
          <cell r="R1450"/>
          <cell r="S1450"/>
          <cell r="T1450"/>
          <cell r="U1450"/>
          <cell r="V1450"/>
          <cell r="W1450"/>
          <cell r="X1450"/>
          <cell r="Y1450"/>
          <cell r="Z1450"/>
          <cell r="AA1450"/>
          <cell r="AB1450"/>
          <cell r="AC1450"/>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cell r="BV1450"/>
          <cell r="BW1450"/>
          <cell r="BX1450"/>
          <cell r="BY1450"/>
          <cell r="BZ1450"/>
          <cell r="CA1450"/>
          <cell r="CB1450"/>
          <cell r="CC1450"/>
          <cell r="CD1450"/>
          <cell r="CE1450"/>
          <cell r="CF1450"/>
          <cell r="CG1450"/>
          <cell r="CH1450"/>
          <cell r="CI1450"/>
          <cell r="CJ1450"/>
          <cell r="CK1450"/>
          <cell r="CL1450"/>
          <cell r="CM1450"/>
          <cell r="CN1450"/>
          <cell r="CO1450"/>
          <cell r="CP1450"/>
          <cell r="CQ1450"/>
          <cell r="CR1450"/>
          <cell r="CS1450"/>
          <cell r="CT1450"/>
          <cell r="CU1450"/>
          <cell r="CV1450"/>
          <cell r="CW1450"/>
        </row>
        <row r="1451">
          <cell r="B1451"/>
          <cell r="C1451"/>
          <cell r="D1451"/>
          <cell r="E1451"/>
          <cell r="F1451"/>
          <cell r="G1451"/>
          <cell r="H1451"/>
          <cell r="I1451"/>
          <cell r="J1451"/>
          <cell r="K1451"/>
          <cell r="L1451"/>
          <cell r="M1451"/>
          <cell r="N1451"/>
          <cell r="O1451"/>
          <cell r="P1451"/>
          <cell r="Q1451"/>
          <cell r="R1451"/>
          <cell r="S1451"/>
          <cell r="T1451"/>
          <cell r="U1451"/>
          <cell r="V1451"/>
          <cell r="W1451"/>
          <cell r="X1451"/>
          <cell r="Y1451"/>
          <cell r="Z1451"/>
          <cell r="AA1451"/>
          <cell r="AB1451"/>
          <cell r="AC1451"/>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cell r="BV1451"/>
          <cell r="BW1451"/>
          <cell r="BX1451"/>
          <cell r="BY1451"/>
          <cell r="BZ1451"/>
          <cell r="CA1451"/>
          <cell r="CB1451"/>
          <cell r="CC1451"/>
          <cell r="CD1451"/>
          <cell r="CE1451"/>
          <cell r="CF1451"/>
          <cell r="CG1451"/>
          <cell r="CH1451"/>
          <cell r="CI1451"/>
          <cell r="CJ1451"/>
          <cell r="CK1451"/>
          <cell r="CL1451"/>
          <cell r="CM1451"/>
          <cell r="CN1451"/>
          <cell r="CO1451"/>
          <cell r="CP1451"/>
          <cell r="CQ1451"/>
          <cell r="CR1451"/>
          <cell r="CS1451"/>
          <cell r="CT1451"/>
          <cell r="CU1451"/>
          <cell r="CV1451"/>
          <cell r="CW1451"/>
        </row>
        <row r="1452">
          <cell r="B1452"/>
          <cell r="C1452"/>
          <cell r="D1452"/>
          <cell r="E1452"/>
          <cell r="F1452"/>
          <cell r="G1452"/>
          <cell r="H1452"/>
          <cell r="I1452"/>
          <cell r="J1452"/>
          <cell r="K1452"/>
          <cell r="L1452"/>
          <cell r="M1452"/>
          <cell r="N1452"/>
          <cell r="O1452"/>
          <cell r="P1452"/>
          <cell r="Q1452"/>
          <cell r="R1452"/>
          <cell r="S1452"/>
          <cell r="T1452"/>
          <cell r="U1452"/>
          <cell r="V1452"/>
          <cell r="W1452"/>
          <cell r="X1452"/>
          <cell r="Y1452"/>
          <cell r="Z1452"/>
          <cell r="AA1452"/>
          <cell r="AB1452"/>
          <cell r="AC1452"/>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cell r="BV1452"/>
          <cell r="BW1452"/>
          <cell r="BX1452"/>
          <cell r="BY1452"/>
          <cell r="BZ1452"/>
          <cell r="CA1452"/>
          <cell r="CB1452"/>
          <cell r="CC1452"/>
          <cell r="CD1452"/>
          <cell r="CE1452"/>
          <cell r="CF1452"/>
          <cell r="CG1452"/>
          <cell r="CH1452"/>
          <cell r="CI1452"/>
          <cell r="CJ1452"/>
          <cell r="CK1452"/>
          <cell r="CL1452"/>
          <cell r="CM1452"/>
          <cell r="CN1452"/>
          <cell r="CO1452"/>
          <cell r="CP1452"/>
          <cell r="CQ1452"/>
          <cell r="CR1452"/>
          <cell r="CS1452"/>
          <cell r="CT1452"/>
          <cell r="CU1452"/>
          <cell r="CV1452"/>
          <cell r="CW1452"/>
        </row>
        <row r="1453">
          <cell r="B1453"/>
          <cell r="C1453"/>
          <cell r="D1453"/>
          <cell r="E1453"/>
          <cell r="F1453"/>
          <cell r="G1453"/>
          <cell r="H1453"/>
          <cell r="I1453"/>
          <cell r="J1453"/>
          <cell r="K1453"/>
          <cell r="L1453"/>
          <cell r="M1453"/>
          <cell r="N1453"/>
          <cell r="O1453"/>
          <cell r="P1453"/>
          <cell r="Q1453"/>
          <cell r="R1453"/>
          <cell r="S1453"/>
          <cell r="T1453"/>
          <cell r="U1453"/>
          <cell r="V1453"/>
          <cell r="W1453"/>
          <cell r="X1453"/>
          <cell r="Y1453"/>
          <cell r="Z1453"/>
          <cell r="AA1453"/>
          <cell r="AB1453"/>
          <cell r="AC1453"/>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cell r="BV1453"/>
          <cell r="BW1453"/>
          <cell r="BX1453"/>
          <cell r="BY1453"/>
          <cell r="BZ1453"/>
          <cell r="CA1453"/>
          <cell r="CB1453"/>
          <cell r="CC1453"/>
          <cell r="CD1453"/>
          <cell r="CE1453"/>
          <cell r="CF1453"/>
          <cell r="CG1453"/>
          <cell r="CH1453"/>
          <cell r="CI1453"/>
          <cell r="CJ1453"/>
          <cell r="CK1453"/>
          <cell r="CL1453"/>
          <cell r="CM1453"/>
          <cell r="CN1453"/>
          <cell r="CO1453"/>
          <cell r="CP1453"/>
          <cell r="CQ1453"/>
          <cell r="CR1453"/>
          <cell r="CS1453"/>
          <cell r="CT1453"/>
          <cell r="CU1453"/>
          <cell r="CV1453"/>
          <cell r="CW1453"/>
        </row>
        <row r="1454">
          <cell r="B1454"/>
          <cell r="C1454"/>
          <cell r="D1454"/>
          <cell r="E1454"/>
          <cell r="F1454"/>
          <cell r="G1454"/>
          <cell r="H1454"/>
          <cell r="I1454"/>
          <cell r="J1454"/>
          <cell r="K1454"/>
          <cell r="L1454"/>
          <cell r="M1454"/>
          <cell r="N1454"/>
          <cell r="O1454"/>
          <cell r="P1454"/>
          <cell r="Q1454"/>
          <cell r="R1454"/>
          <cell r="S1454"/>
          <cell r="T1454"/>
          <cell r="U1454"/>
          <cell r="V1454"/>
          <cell r="W1454"/>
          <cell r="X1454"/>
          <cell r="Y1454"/>
          <cell r="Z1454"/>
          <cell r="AA1454"/>
          <cell r="AB1454"/>
          <cell r="AC1454"/>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cell r="BV1454"/>
          <cell r="BW1454"/>
          <cell r="BX1454"/>
          <cell r="BY1454"/>
          <cell r="BZ1454"/>
          <cell r="CA1454"/>
          <cell r="CB1454"/>
          <cell r="CC1454"/>
          <cell r="CD1454"/>
          <cell r="CE1454"/>
          <cell r="CF1454"/>
          <cell r="CG1454"/>
          <cell r="CH1454"/>
          <cell r="CI1454"/>
          <cell r="CJ1454"/>
          <cell r="CK1454"/>
          <cell r="CL1454"/>
          <cell r="CM1454"/>
          <cell r="CN1454"/>
          <cell r="CO1454"/>
          <cell r="CP1454"/>
          <cell r="CQ1454"/>
          <cell r="CR1454"/>
          <cell r="CS1454"/>
          <cell r="CT1454"/>
          <cell r="CU1454"/>
          <cell r="CV1454"/>
          <cell r="CW1454"/>
        </row>
        <row r="1455">
          <cell r="B1455"/>
          <cell r="C1455"/>
          <cell r="D1455"/>
          <cell r="E1455"/>
          <cell r="F1455"/>
          <cell r="G1455"/>
          <cell r="H1455"/>
          <cell r="I1455"/>
          <cell r="J1455"/>
          <cell r="K1455"/>
          <cell r="L1455"/>
          <cell r="M1455"/>
          <cell r="N1455"/>
          <cell r="O1455"/>
          <cell r="P1455"/>
          <cell r="Q1455"/>
          <cell r="R1455"/>
          <cell r="S1455"/>
          <cell r="T1455"/>
          <cell r="U1455"/>
          <cell r="V1455"/>
          <cell r="W1455"/>
          <cell r="X1455"/>
          <cell r="Y1455"/>
          <cell r="Z1455"/>
          <cell r="AA1455"/>
          <cell r="AB1455"/>
          <cell r="AC1455"/>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cell r="BV1455"/>
          <cell r="BW1455"/>
          <cell r="BX1455"/>
          <cell r="BY1455"/>
          <cell r="BZ1455"/>
          <cell r="CA1455"/>
          <cell r="CB1455"/>
          <cell r="CC1455"/>
          <cell r="CD1455"/>
          <cell r="CE1455"/>
          <cell r="CF1455"/>
          <cell r="CG1455"/>
          <cell r="CH1455"/>
          <cell r="CI1455"/>
          <cell r="CJ1455"/>
          <cell r="CK1455"/>
          <cell r="CL1455"/>
          <cell r="CM1455"/>
          <cell r="CN1455"/>
          <cell r="CO1455"/>
          <cell r="CP1455"/>
          <cell r="CQ1455"/>
          <cell r="CR1455"/>
          <cell r="CS1455"/>
          <cell r="CT1455"/>
          <cell r="CU1455"/>
          <cell r="CV1455"/>
          <cell r="CW1455"/>
        </row>
        <row r="1456">
          <cell r="B1456"/>
          <cell r="C1456"/>
          <cell r="D1456"/>
          <cell r="E1456"/>
          <cell r="F1456"/>
          <cell r="G1456"/>
          <cell r="H1456"/>
          <cell r="I1456"/>
          <cell r="J1456"/>
          <cell r="K1456"/>
          <cell r="L1456"/>
          <cell r="M1456"/>
          <cell r="N1456"/>
          <cell r="O1456"/>
          <cell r="P1456"/>
          <cell r="Q1456"/>
          <cell r="R1456"/>
          <cell r="S1456"/>
          <cell r="T1456"/>
          <cell r="U1456"/>
          <cell r="V1456"/>
          <cell r="W1456"/>
          <cell r="X1456"/>
          <cell r="Y1456"/>
          <cell r="Z1456"/>
          <cell r="AA1456"/>
          <cell r="AB1456"/>
          <cell r="AC1456"/>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cell r="BV1456"/>
          <cell r="BW1456"/>
          <cell r="BX1456"/>
          <cell r="BY1456"/>
          <cell r="BZ1456"/>
          <cell r="CA1456"/>
          <cell r="CB1456"/>
          <cell r="CC1456"/>
          <cell r="CD1456"/>
          <cell r="CE1456"/>
          <cell r="CF1456"/>
          <cell r="CG1456"/>
          <cell r="CH1456"/>
          <cell r="CI1456"/>
          <cell r="CJ1456"/>
          <cell r="CK1456"/>
          <cell r="CL1456"/>
          <cell r="CM1456"/>
          <cell r="CN1456"/>
          <cell r="CO1456"/>
          <cell r="CP1456"/>
          <cell r="CQ1456"/>
          <cell r="CR1456"/>
          <cell r="CS1456"/>
          <cell r="CT1456"/>
          <cell r="CU1456"/>
          <cell r="CV1456"/>
          <cell r="CW1456"/>
        </row>
        <row r="1457">
          <cell r="B1457"/>
          <cell r="C1457"/>
          <cell r="D1457"/>
          <cell r="E1457"/>
          <cell r="F1457"/>
          <cell r="G1457"/>
          <cell r="H1457"/>
          <cell r="I1457"/>
          <cell r="J1457"/>
          <cell r="K1457"/>
          <cell r="L1457"/>
          <cell r="M1457"/>
          <cell r="N1457"/>
          <cell r="O1457"/>
          <cell r="P1457"/>
          <cell r="Q1457"/>
          <cell r="R1457"/>
          <cell r="S1457"/>
          <cell r="T1457"/>
          <cell r="U1457"/>
          <cell r="V1457"/>
          <cell r="W1457"/>
          <cell r="X1457"/>
          <cell r="Y1457"/>
          <cell r="Z1457"/>
          <cell r="AA1457"/>
          <cell r="AB1457"/>
          <cell r="AC1457"/>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cell r="BV1457"/>
          <cell r="BW1457"/>
          <cell r="BX1457"/>
          <cell r="BY1457"/>
          <cell r="BZ1457"/>
          <cell r="CA1457"/>
          <cell r="CB1457"/>
          <cell r="CC1457"/>
          <cell r="CD1457"/>
          <cell r="CE1457"/>
          <cell r="CF1457"/>
          <cell r="CG1457"/>
          <cell r="CH1457"/>
          <cell r="CI1457"/>
          <cell r="CJ1457"/>
          <cell r="CK1457"/>
          <cell r="CL1457"/>
          <cell r="CM1457"/>
          <cell r="CN1457"/>
          <cell r="CO1457"/>
          <cell r="CP1457"/>
          <cell r="CQ1457"/>
          <cell r="CR1457"/>
          <cell r="CS1457"/>
          <cell r="CT1457"/>
          <cell r="CU1457"/>
          <cell r="CV1457"/>
          <cell r="CW1457"/>
        </row>
        <row r="1458">
          <cell r="B1458"/>
          <cell r="C1458"/>
          <cell r="D1458"/>
          <cell r="E1458"/>
          <cell r="F1458"/>
          <cell r="G1458"/>
          <cell r="H1458"/>
          <cell r="I1458"/>
          <cell r="J1458"/>
          <cell r="K1458"/>
          <cell r="L1458"/>
          <cell r="M1458"/>
          <cell r="N1458"/>
          <cell r="O1458"/>
          <cell r="P1458"/>
          <cell r="Q1458"/>
          <cell r="R1458"/>
          <cell r="S1458"/>
          <cell r="T1458"/>
          <cell r="U1458"/>
          <cell r="V1458"/>
          <cell r="W1458"/>
          <cell r="X1458"/>
          <cell r="Y1458"/>
          <cell r="Z1458"/>
          <cell r="AA1458"/>
          <cell r="AB1458"/>
          <cell r="AC1458"/>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cell r="BV1458"/>
          <cell r="BW1458"/>
          <cell r="BX1458"/>
          <cell r="BY1458"/>
          <cell r="BZ1458"/>
          <cell r="CA1458"/>
          <cell r="CB1458"/>
          <cell r="CC1458"/>
          <cell r="CD1458"/>
          <cell r="CE1458"/>
          <cell r="CF1458"/>
          <cell r="CG1458"/>
          <cell r="CH1458"/>
          <cell r="CI1458"/>
          <cell r="CJ1458"/>
          <cell r="CK1458"/>
          <cell r="CL1458"/>
          <cell r="CM1458"/>
          <cell r="CN1458"/>
          <cell r="CO1458"/>
          <cell r="CP1458"/>
          <cell r="CQ1458"/>
          <cell r="CR1458"/>
          <cell r="CS1458"/>
          <cell r="CT1458"/>
          <cell r="CU1458"/>
          <cell r="CV1458"/>
          <cell r="CW1458"/>
        </row>
        <row r="1459">
          <cell r="B1459"/>
          <cell r="C1459"/>
          <cell r="D1459"/>
          <cell r="E1459"/>
          <cell r="F1459"/>
          <cell r="G1459"/>
          <cell r="H1459"/>
          <cell r="I1459"/>
          <cell r="J1459"/>
          <cell r="K1459"/>
          <cell r="L1459"/>
          <cell r="M1459"/>
          <cell r="N1459"/>
          <cell r="O1459"/>
          <cell r="P1459"/>
          <cell r="Q1459"/>
          <cell r="R1459"/>
          <cell r="S1459"/>
          <cell r="T1459"/>
          <cell r="U1459"/>
          <cell r="V1459"/>
          <cell r="W1459"/>
          <cell r="X1459"/>
          <cell r="Y1459"/>
          <cell r="Z1459"/>
          <cell r="AA1459"/>
          <cell r="AB1459"/>
          <cell r="AC1459"/>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cell r="BV1459"/>
          <cell r="BW1459"/>
          <cell r="BX1459"/>
          <cell r="BY1459"/>
          <cell r="BZ1459"/>
          <cell r="CA1459"/>
          <cell r="CB1459"/>
          <cell r="CC1459"/>
          <cell r="CD1459"/>
          <cell r="CE1459"/>
          <cell r="CF1459"/>
          <cell r="CG1459"/>
          <cell r="CH1459"/>
          <cell r="CI1459"/>
          <cell r="CJ1459"/>
          <cell r="CK1459"/>
          <cell r="CL1459"/>
          <cell r="CM1459"/>
          <cell r="CN1459"/>
          <cell r="CO1459"/>
          <cell r="CP1459"/>
          <cell r="CQ1459"/>
          <cell r="CR1459"/>
          <cell r="CS1459"/>
          <cell r="CT1459"/>
          <cell r="CU1459"/>
          <cell r="CV1459"/>
          <cell r="CW1459"/>
        </row>
        <row r="1460">
          <cell r="B1460"/>
          <cell r="C1460"/>
          <cell r="D1460"/>
          <cell r="E1460"/>
          <cell r="F1460"/>
          <cell r="G1460"/>
          <cell r="H1460"/>
          <cell r="I1460"/>
          <cell r="J1460"/>
          <cell r="K1460"/>
          <cell r="L1460"/>
          <cell r="M1460"/>
          <cell r="N1460"/>
          <cell r="O1460"/>
          <cell r="P1460"/>
          <cell r="Q1460"/>
          <cell r="R1460"/>
          <cell r="S1460"/>
          <cell r="T1460"/>
          <cell r="U1460"/>
          <cell r="V1460"/>
          <cell r="W1460"/>
          <cell r="X1460"/>
          <cell r="Y1460"/>
          <cell r="Z1460"/>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cell r="BV1460"/>
          <cell r="BW1460"/>
          <cell r="BX1460"/>
          <cell r="BY1460"/>
          <cell r="BZ1460"/>
          <cell r="CA1460"/>
          <cell r="CB1460"/>
          <cell r="CC1460"/>
          <cell r="CD1460"/>
          <cell r="CE1460"/>
          <cell r="CF1460"/>
          <cell r="CG1460"/>
          <cell r="CH1460"/>
          <cell r="CI1460"/>
          <cell r="CJ1460"/>
          <cell r="CK1460"/>
          <cell r="CL1460"/>
          <cell r="CM1460"/>
          <cell r="CN1460"/>
          <cell r="CO1460"/>
          <cell r="CP1460"/>
          <cell r="CQ1460"/>
          <cell r="CR1460"/>
          <cell r="CS1460"/>
          <cell r="CT1460"/>
          <cell r="CU1460"/>
          <cell r="CV1460"/>
          <cell r="CW1460"/>
        </row>
        <row r="1461">
          <cell r="B1461"/>
          <cell r="C1461"/>
          <cell r="D1461"/>
          <cell r="E1461"/>
          <cell r="F1461"/>
          <cell r="G1461"/>
          <cell r="H1461"/>
          <cell r="I1461"/>
          <cell r="J1461"/>
          <cell r="K1461"/>
          <cell r="L1461"/>
          <cell r="M1461"/>
          <cell r="N1461"/>
          <cell r="O1461"/>
          <cell r="P1461"/>
          <cell r="Q1461"/>
          <cell r="R1461"/>
          <cell r="S1461"/>
          <cell r="T1461"/>
          <cell r="U1461"/>
          <cell r="V1461"/>
          <cell r="W1461"/>
          <cell r="X1461"/>
          <cell r="Y1461"/>
          <cell r="Z1461"/>
          <cell r="AA1461"/>
          <cell r="AB1461"/>
          <cell r="AC1461"/>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cell r="BV1461"/>
          <cell r="BW1461"/>
          <cell r="BX1461"/>
          <cell r="BY1461"/>
          <cell r="BZ1461"/>
          <cell r="CA1461"/>
          <cell r="CB1461"/>
          <cell r="CC1461"/>
          <cell r="CD1461"/>
          <cell r="CE1461"/>
          <cell r="CF1461"/>
          <cell r="CG1461"/>
          <cell r="CH1461"/>
          <cell r="CI1461"/>
          <cell r="CJ1461"/>
          <cell r="CK1461"/>
          <cell r="CL1461"/>
          <cell r="CM1461"/>
          <cell r="CN1461"/>
          <cell r="CO1461"/>
          <cell r="CP1461"/>
          <cell r="CQ1461"/>
          <cell r="CR1461"/>
          <cell r="CS1461"/>
          <cell r="CT1461"/>
          <cell r="CU1461"/>
          <cell r="CV1461"/>
          <cell r="CW1461"/>
        </row>
        <row r="1462">
          <cell r="B1462"/>
          <cell r="C1462"/>
          <cell r="D1462"/>
          <cell r="E1462"/>
          <cell r="F1462"/>
          <cell r="G1462"/>
          <cell r="H1462"/>
          <cell r="I1462"/>
          <cell r="J1462"/>
          <cell r="K1462"/>
          <cell r="L1462"/>
          <cell r="M1462"/>
          <cell r="N1462"/>
          <cell r="O1462"/>
          <cell r="P1462"/>
          <cell r="Q1462"/>
          <cell r="R1462"/>
          <cell r="S1462"/>
          <cell r="T1462"/>
          <cell r="U1462"/>
          <cell r="V1462"/>
          <cell r="W1462"/>
          <cell r="X1462"/>
          <cell r="Y1462"/>
          <cell r="Z1462"/>
          <cell r="AA1462"/>
          <cell r="AB1462"/>
          <cell r="AC1462"/>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cell r="BV1462"/>
          <cell r="BW1462"/>
          <cell r="BX1462"/>
          <cell r="BY1462"/>
          <cell r="BZ1462"/>
          <cell r="CA1462"/>
          <cell r="CB1462"/>
          <cell r="CC1462"/>
          <cell r="CD1462"/>
          <cell r="CE1462"/>
          <cell r="CF1462"/>
          <cell r="CG1462"/>
          <cell r="CH1462"/>
          <cell r="CI1462"/>
          <cell r="CJ1462"/>
          <cell r="CK1462"/>
          <cell r="CL1462"/>
          <cell r="CM1462"/>
          <cell r="CN1462"/>
          <cell r="CO1462"/>
          <cell r="CP1462"/>
          <cell r="CQ1462"/>
          <cell r="CR1462"/>
          <cell r="CS1462"/>
          <cell r="CT1462"/>
          <cell r="CU1462"/>
          <cell r="CV1462"/>
          <cell r="CW1462"/>
        </row>
        <row r="1463">
          <cell r="B1463"/>
          <cell r="C1463"/>
          <cell r="D1463"/>
          <cell r="E1463"/>
          <cell r="F1463"/>
          <cell r="G1463"/>
          <cell r="H1463"/>
          <cell r="I1463"/>
          <cell r="J1463"/>
          <cell r="K1463"/>
          <cell r="L1463"/>
          <cell r="M1463"/>
          <cell r="N1463"/>
          <cell r="O1463"/>
          <cell r="P1463"/>
          <cell r="Q1463"/>
          <cell r="R1463"/>
          <cell r="S1463"/>
          <cell r="T1463"/>
          <cell r="U1463"/>
          <cell r="V1463"/>
          <cell r="W1463"/>
          <cell r="X1463"/>
          <cell r="Y1463"/>
          <cell r="Z1463"/>
          <cell r="AA1463"/>
          <cell r="AB1463"/>
          <cell r="AC1463"/>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cell r="BV1463"/>
          <cell r="BW1463"/>
          <cell r="BX1463"/>
          <cell r="BY1463"/>
          <cell r="BZ1463"/>
          <cell r="CA1463"/>
          <cell r="CB1463"/>
          <cell r="CC1463"/>
          <cell r="CD1463"/>
          <cell r="CE1463"/>
          <cell r="CF1463"/>
          <cell r="CG1463"/>
          <cell r="CH1463"/>
          <cell r="CI1463"/>
          <cell r="CJ1463"/>
          <cell r="CK1463"/>
          <cell r="CL1463"/>
          <cell r="CM1463"/>
          <cell r="CN1463"/>
          <cell r="CO1463"/>
          <cell r="CP1463"/>
          <cell r="CQ1463"/>
          <cell r="CR1463"/>
          <cell r="CS1463"/>
          <cell r="CT1463"/>
          <cell r="CU1463"/>
          <cell r="CV1463"/>
          <cell r="CW1463"/>
        </row>
        <row r="1464">
          <cell r="B1464"/>
          <cell r="C1464"/>
          <cell r="D1464"/>
          <cell r="E1464"/>
          <cell r="F1464"/>
          <cell r="G1464"/>
          <cell r="H1464"/>
          <cell r="I1464"/>
          <cell r="J1464"/>
          <cell r="K1464"/>
          <cell r="L1464"/>
          <cell r="M1464"/>
          <cell r="N1464"/>
          <cell r="O1464"/>
          <cell r="P1464"/>
          <cell r="Q1464"/>
          <cell r="R1464"/>
          <cell r="S1464"/>
          <cell r="T1464"/>
          <cell r="U1464"/>
          <cell r="V1464"/>
          <cell r="W1464"/>
          <cell r="X1464"/>
          <cell r="Y1464"/>
          <cell r="Z1464"/>
          <cell r="AA1464"/>
          <cell r="AB1464"/>
          <cell r="AC1464"/>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cell r="BV1464"/>
          <cell r="BW1464"/>
          <cell r="BX1464"/>
          <cell r="BY1464"/>
          <cell r="BZ1464"/>
          <cell r="CA1464"/>
          <cell r="CB1464"/>
          <cell r="CC1464"/>
          <cell r="CD1464"/>
          <cell r="CE1464"/>
          <cell r="CF1464"/>
          <cell r="CG1464"/>
          <cell r="CH1464"/>
          <cell r="CI1464"/>
          <cell r="CJ1464"/>
          <cell r="CK1464"/>
          <cell r="CL1464"/>
          <cell r="CM1464"/>
          <cell r="CN1464"/>
          <cell r="CO1464"/>
          <cell r="CP1464"/>
          <cell r="CQ1464"/>
          <cell r="CR1464"/>
          <cell r="CS1464"/>
          <cell r="CT1464"/>
          <cell r="CU1464"/>
          <cell r="CV1464"/>
          <cell r="CW1464"/>
        </row>
        <row r="1465">
          <cell r="B1465"/>
          <cell r="C1465"/>
          <cell r="D1465"/>
          <cell r="E1465"/>
          <cell r="F1465"/>
          <cell r="G1465"/>
          <cell r="H1465"/>
          <cell r="I1465"/>
          <cell r="J1465"/>
          <cell r="K1465"/>
          <cell r="L1465"/>
          <cell r="M1465"/>
          <cell r="N1465"/>
          <cell r="O1465"/>
          <cell r="P1465"/>
          <cell r="Q1465"/>
          <cell r="R1465"/>
          <cell r="S1465"/>
          <cell r="T1465"/>
          <cell r="U1465"/>
          <cell r="V1465"/>
          <cell r="W1465"/>
          <cell r="X1465"/>
          <cell r="Y1465"/>
          <cell r="Z1465"/>
          <cell r="AA1465"/>
          <cell r="AB1465"/>
          <cell r="AC1465"/>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cell r="BV1465"/>
          <cell r="BW1465"/>
          <cell r="BX1465"/>
          <cell r="BY1465"/>
          <cell r="BZ1465"/>
          <cell r="CA1465"/>
          <cell r="CB1465"/>
          <cell r="CC1465"/>
          <cell r="CD1465"/>
          <cell r="CE1465"/>
          <cell r="CF1465"/>
          <cell r="CG1465"/>
          <cell r="CH1465"/>
          <cell r="CI1465"/>
          <cell r="CJ1465"/>
          <cell r="CK1465"/>
          <cell r="CL1465"/>
          <cell r="CM1465"/>
          <cell r="CN1465"/>
          <cell r="CO1465"/>
          <cell r="CP1465"/>
          <cell r="CQ1465"/>
          <cell r="CR1465"/>
          <cell r="CS1465"/>
          <cell r="CT1465"/>
          <cell r="CU1465"/>
          <cell r="CV1465"/>
          <cell r="CW1465"/>
        </row>
        <row r="1466">
          <cell r="B1466"/>
          <cell r="C1466"/>
          <cell r="D1466"/>
          <cell r="E1466"/>
          <cell r="F1466"/>
          <cell r="G1466"/>
          <cell r="H1466"/>
          <cell r="I1466"/>
          <cell r="J1466"/>
          <cell r="K1466"/>
          <cell r="L1466"/>
          <cell r="M1466"/>
          <cell r="N1466"/>
          <cell r="O1466"/>
          <cell r="P1466"/>
          <cell r="Q1466"/>
          <cell r="R1466"/>
          <cell r="S1466"/>
          <cell r="T1466"/>
          <cell r="U1466"/>
          <cell r="V1466"/>
          <cell r="W1466"/>
          <cell r="X1466"/>
          <cell r="Y1466"/>
          <cell r="Z1466"/>
          <cell r="AA1466"/>
          <cell r="AB1466"/>
          <cell r="AC1466"/>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cell r="BV1466"/>
          <cell r="BW1466"/>
          <cell r="BX1466"/>
          <cell r="BY1466"/>
          <cell r="BZ1466"/>
          <cell r="CA1466"/>
          <cell r="CB1466"/>
          <cell r="CC1466"/>
          <cell r="CD1466"/>
          <cell r="CE1466"/>
          <cell r="CF1466"/>
          <cell r="CG1466"/>
          <cell r="CH1466"/>
          <cell r="CI1466"/>
          <cell r="CJ1466"/>
          <cell r="CK1466"/>
          <cell r="CL1466"/>
          <cell r="CM1466"/>
          <cell r="CN1466"/>
          <cell r="CO1466"/>
          <cell r="CP1466"/>
          <cell r="CQ1466"/>
          <cell r="CR1466"/>
          <cell r="CS1466"/>
          <cell r="CT1466"/>
          <cell r="CU1466"/>
          <cell r="CV1466"/>
          <cell r="CW1466"/>
        </row>
        <row r="1467">
          <cell r="B1467"/>
          <cell r="C1467"/>
          <cell r="D1467"/>
          <cell r="E1467"/>
          <cell r="F1467"/>
          <cell r="G1467"/>
          <cell r="H1467"/>
          <cell r="I1467"/>
          <cell r="J1467"/>
          <cell r="K1467"/>
          <cell r="L1467"/>
          <cell r="M1467"/>
          <cell r="N1467"/>
          <cell r="O1467"/>
          <cell r="P1467"/>
          <cell r="Q1467"/>
          <cell r="R1467"/>
          <cell r="S1467"/>
          <cell r="T1467"/>
          <cell r="U1467"/>
          <cell r="V1467"/>
          <cell r="W1467"/>
          <cell r="X1467"/>
          <cell r="Y1467"/>
          <cell r="Z1467"/>
          <cell r="AA1467"/>
          <cell r="AB1467"/>
          <cell r="AC1467"/>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cell r="BV1467"/>
          <cell r="BW1467"/>
          <cell r="BX1467"/>
          <cell r="BY1467"/>
          <cell r="BZ1467"/>
          <cell r="CA1467"/>
          <cell r="CB1467"/>
          <cell r="CC1467"/>
          <cell r="CD1467"/>
          <cell r="CE1467"/>
          <cell r="CF1467"/>
          <cell r="CG1467"/>
          <cell r="CH1467"/>
          <cell r="CI1467"/>
          <cell r="CJ1467"/>
          <cell r="CK1467"/>
          <cell r="CL1467"/>
          <cell r="CM1467"/>
          <cell r="CN1467"/>
          <cell r="CO1467"/>
          <cell r="CP1467"/>
          <cell r="CQ1467"/>
          <cell r="CR1467"/>
          <cell r="CS1467"/>
          <cell r="CT1467"/>
          <cell r="CU1467"/>
          <cell r="CV1467"/>
          <cell r="CW1467"/>
        </row>
        <row r="1468">
          <cell r="B1468"/>
          <cell r="C1468"/>
          <cell r="D1468"/>
          <cell r="E1468"/>
          <cell r="F1468"/>
          <cell r="G1468"/>
          <cell r="H1468"/>
          <cell r="I1468"/>
          <cell r="J1468"/>
          <cell r="K1468"/>
          <cell r="L1468"/>
          <cell r="M1468"/>
          <cell r="N1468"/>
          <cell r="O1468"/>
          <cell r="P1468"/>
          <cell r="Q1468"/>
          <cell r="R1468"/>
          <cell r="S1468"/>
          <cell r="T1468"/>
          <cell r="U1468"/>
          <cell r="V1468"/>
          <cell r="W1468"/>
          <cell r="X1468"/>
          <cell r="Y1468"/>
          <cell r="Z1468"/>
          <cell r="AA1468"/>
          <cell r="AB1468"/>
          <cell r="AC1468"/>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cell r="BV1468"/>
          <cell r="BW1468"/>
          <cell r="BX1468"/>
          <cell r="BY1468"/>
          <cell r="BZ1468"/>
          <cell r="CA1468"/>
          <cell r="CB1468"/>
          <cell r="CC1468"/>
          <cell r="CD1468"/>
          <cell r="CE1468"/>
          <cell r="CF1468"/>
          <cell r="CG1468"/>
          <cell r="CH1468"/>
          <cell r="CI1468"/>
          <cell r="CJ1468"/>
          <cell r="CK1468"/>
          <cell r="CL1468"/>
          <cell r="CM1468"/>
          <cell r="CN1468"/>
          <cell r="CO1468"/>
          <cell r="CP1468"/>
          <cell r="CQ1468"/>
          <cell r="CR1468"/>
          <cell r="CS1468"/>
          <cell r="CT1468"/>
          <cell r="CU1468"/>
          <cell r="CV1468"/>
          <cell r="CW1468"/>
        </row>
        <row r="1469">
          <cell r="B1469"/>
          <cell r="C1469"/>
          <cell r="D1469"/>
          <cell r="E1469"/>
          <cell r="F1469"/>
          <cell r="G1469"/>
          <cell r="H1469"/>
          <cell r="I1469"/>
          <cell r="J1469"/>
          <cell r="K1469"/>
          <cell r="L1469"/>
          <cell r="M1469"/>
          <cell r="N1469"/>
          <cell r="O1469"/>
          <cell r="P1469"/>
          <cell r="Q1469"/>
          <cell r="R1469"/>
          <cell r="S1469"/>
          <cell r="T1469"/>
          <cell r="U1469"/>
          <cell r="V1469"/>
          <cell r="W1469"/>
          <cell r="X1469"/>
          <cell r="Y1469"/>
          <cell r="Z1469"/>
          <cell r="AA1469"/>
          <cell r="AB1469"/>
          <cell r="AC1469"/>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cell r="BV1469"/>
          <cell r="BW1469"/>
          <cell r="BX1469"/>
          <cell r="BY1469"/>
          <cell r="BZ1469"/>
          <cell r="CA1469"/>
          <cell r="CB1469"/>
          <cell r="CC1469"/>
          <cell r="CD1469"/>
          <cell r="CE1469"/>
          <cell r="CF1469"/>
          <cell r="CG1469"/>
          <cell r="CH1469"/>
          <cell r="CI1469"/>
          <cell r="CJ1469"/>
          <cell r="CK1469"/>
          <cell r="CL1469"/>
          <cell r="CM1469"/>
          <cell r="CN1469"/>
          <cell r="CO1469"/>
          <cell r="CP1469"/>
          <cell r="CQ1469"/>
          <cell r="CR1469"/>
          <cell r="CS1469"/>
          <cell r="CT1469"/>
          <cell r="CU1469"/>
          <cell r="CV1469"/>
          <cell r="CW1469"/>
        </row>
        <row r="1470">
          <cell r="B1470"/>
          <cell r="C1470"/>
          <cell r="D1470"/>
          <cell r="E1470"/>
          <cell r="F1470"/>
          <cell r="G1470"/>
          <cell r="H1470"/>
          <cell r="I1470"/>
          <cell r="J1470"/>
          <cell r="K1470"/>
          <cell r="L1470"/>
          <cell r="M1470"/>
          <cell r="N1470"/>
          <cell r="O1470"/>
          <cell r="P1470"/>
          <cell r="Q1470"/>
          <cell r="R1470"/>
          <cell r="S1470"/>
          <cell r="T1470"/>
          <cell r="U1470"/>
          <cell r="V1470"/>
          <cell r="W1470"/>
          <cell r="X1470"/>
          <cell r="Y1470"/>
          <cell r="Z1470"/>
          <cell r="AA1470"/>
          <cell r="AB1470"/>
          <cell r="AC1470"/>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cell r="BV1470"/>
          <cell r="BW1470"/>
          <cell r="BX1470"/>
          <cell r="BY1470"/>
          <cell r="BZ1470"/>
          <cell r="CA1470"/>
          <cell r="CB1470"/>
          <cell r="CC1470"/>
          <cell r="CD1470"/>
          <cell r="CE1470"/>
          <cell r="CF1470"/>
          <cell r="CG1470"/>
          <cell r="CH1470"/>
          <cell r="CI1470"/>
          <cell r="CJ1470"/>
          <cell r="CK1470"/>
          <cell r="CL1470"/>
          <cell r="CM1470"/>
          <cell r="CN1470"/>
          <cell r="CO1470"/>
          <cell r="CP1470"/>
          <cell r="CQ1470"/>
          <cell r="CR1470"/>
          <cell r="CS1470"/>
          <cell r="CT1470"/>
          <cell r="CU1470"/>
          <cell r="CV1470"/>
          <cell r="CW1470"/>
        </row>
        <row r="1471">
          <cell r="B1471"/>
          <cell r="C1471"/>
          <cell r="D1471"/>
          <cell r="E1471"/>
          <cell r="F1471"/>
          <cell r="G1471"/>
          <cell r="H1471"/>
          <cell r="I1471"/>
          <cell r="J1471"/>
          <cell r="K1471"/>
          <cell r="L1471"/>
          <cell r="M1471"/>
          <cell r="N1471"/>
          <cell r="O1471"/>
          <cell r="P1471"/>
          <cell r="Q1471"/>
          <cell r="R1471"/>
          <cell r="S1471"/>
          <cell r="T1471"/>
          <cell r="U1471"/>
          <cell r="V1471"/>
          <cell r="W1471"/>
          <cell r="X1471"/>
          <cell r="Y1471"/>
          <cell r="Z1471"/>
          <cell r="AA1471"/>
          <cell r="AB1471"/>
          <cell r="AC1471"/>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cell r="BV1471"/>
          <cell r="BW1471"/>
          <cell r="BX1471"/>
          <cell r="BY1471"/>
          <cell r="BZ1471"/>
          <cell r="CA1471"/>
          <cell r="CB1471"/>
          <cell r="CC1471"/>
          <cell r="CD1471"/>
          <cell r="CE1471"/>
          <cell r="CF1471"/>
          <cell r="CG1471"/>
          <cell r="CH1471"/>
          <cell r="CI1471"/>
          <cell r="CJ1471"/>
          <cell r="CK1471"/>
          <cell r="CL1471"/>
          <cell r="CM1471"/>
          <cell r="CN1471"/>
          <cell r="CO1471"/>
          <cell r="CP1471"/>
          <cell r="CQ1471"/>
          <cell r="CR1471"/>
          <cell r="CS1471"/>
          <cell r="CT1471"/>
          <cell r="CU1471"/>
          <cell r="CV1471"/>
          <cell r="CW1471"/>
        </row>
        <row r="1472">
          <cell r="B1472"/>
          <cell r="C1472"/>
          <cell r="D1472"/>
          <cell r="E1472"/>
          <cell r="F1472"/>
          <cell r="G1472"/>
          <cell r="H1472"/>
          <cell r="I1472"/>
          <cell r="J1472"/>
          <cell r="K1472"/>
          <cell r="L1472"/>
          <cell r="M1472"/>
          <cell r="N1472"/>
          <cell r="O1472"/>
          <cell r="P1472"/>
          <cell r="Q1472"/>
          <cell r="R1472"/>
          <cell r="S1472"/>
          <cell r="T1472"/>
          <cell r="U1472"/>
          <cell r="V1472"/>
          <cell r="W1472"/>
          <cell r="X1472"/>
          <cell r="Y1472"/>
          <cell r="Z1472"/>
          <cell r="AA1472"/>
          <cell r="AB1472"/>
          <cell r="AC1472"/>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cell r="BV1472"/>
          <cell r="BW1472"/>
          <cell r="BX1472"/>
          <cell r="BY1472"/>
          <cell r="BZ1472"/>
          <cell r="CA1472"/>
          <cell r="CB1472"/>
          <cell r="CC1472"/>
          <cell r="CD1472"/>
          <cell r="CE1472"/>
          <cell r="CF1472"/>
          <cell r="CG1472"/>
          <cell r="CH1472"/>
          <cell r="CI1472"/>
          <cell r="CJ1472"/>
          <cell r="CK1472"/>
          <cell r="CL1472"/>
          <cell r="CM1472"/>
          <cell r="CN1472"/>
          <cell r="CO1472"/>
          <cell r="CP1472"/>
          <cell r="CQ1472"/>
          <cell r="CR1472"/>
          <cell r="CS1472"/>
          <cell r="CT1472"/>
          <cell r="CU1472"/>
          <cell r="CV1472"/>
          <cell r="CW1472"/>
        </row>
        <row r="1473">
          <cell r="B1473"/>
          <cell r="C1473"/>
          <cell r="D1473"/>
          <cell r="E1473"/>
          <cell r="F1473"/>
          <cell r="G1473"/>
          <cell r="H1473"/>
          <cell r="I1473"/>
          <cell r="J1473"/>
          <cell r="K1473"/>
          <cell r="L1473"/>
          <cell r="M1473"/>
          <cell r="N1473"/>
          <cell r="O1473"/>
          <cell r="P1473"/>
          <cell r="Q1473"/>
          <cell r="R1473"/>
          <cell r="S1473"/>
          <cell r="T1473"/>
          <cell r="U1473"/>
          <cell r="V1473"/>
          <cell r="W1473"/>
          <cell r="X1473"/>
          <cell r="Y1473"/>
          <cell r="Z1473"/>
          <cell r="AA1473"/>
          <cell r="AB1473"/>
          <cell r="AC1473"/>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cell r="BV1473"/>
          <cell r="BW1473"/>
          <cell r="BX1473"/>
          <cell r="BY1473"/>
          <cell r="BZ1473"/>
          <cell r="CA1473"/>
          <cell r="CB1473"/>
          <cell r="CC1473"/>
          <cell r="CD1473"/>
          <cell r="CE1473"/>
          <cell r="CF1473"/>
          <cell r="CG1473"/>
          <cell r="CH1473"/>
          <cell r="CI1473"/>
          <cell r="CJ1473"/>
          <cell r="CK1473"/>
          <cell r="CL1473"/>
          <cell r="CM1473"/>
          <cell r="CN1473"/>
          <cell r="CO1473"/>
          <cell r="CP1473"/>
          <cell r="CQ1473"/>
          <cell r="CR1473"/>
          <cell r="CS1473"/>
          <cell r="CT1473"/>
          <cell r="CU1473"/>
          <cell r="CV1473"/>
          <cell r="CW1473"/>
        </row>
        <row r="1474">
          <cell r="B1474"/>
          <cell r="C1474"/>
          <cell r="D1474"/>
          <cell r="E1474"/>
          <cell r="F1474"/>
          <cell r="G1474"/>
          <cell r="H1474"/>
          <cell r="I1474"/>
          <cell r="J1474"/>
          <cell r="K1474"/>
          <cell r="L1474"/>
          <cell r="M1474"/>
          <cell r="N1474"/>
          <cell r="O1474"/>
          <cell r="P1474"/>
          <cell r="Q1474"/>
          <cell r="R1474"/>
          <cell r="S1474"/>
          <cell r="T1474"/>
          <cell r="U1474"/>
          <cell r="V1474"/>
          <cell r="W1474"/>
          <cell r="X1474"/>
          <cell r="Y1474"/>
          <cell r="Z1474"/>
          <cell r="AA1474"/>
          <cell r="AB1474"/>
          <cell r="AC1474"/>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cell r="BV1474"/>
          <cell r="BW1474"/>
          <cell r="BX1474"/>
          <cell r="BY1474"/>
          <cell r="BZ1474"/>
          <cell r="CA1474"/>
          <cell r="CB1474"/>
          <cell r="CC1474"/>
          <cell r="CD1474"/>
          <cell r="CE1474"/>
          <cell r="CF1474"/>
          <cell r="CG1474"/>
          <cell r="CH1474"/>
          <cell r="CI1474"/>
          <cell r="CJ1474"/>
          <cell r="CK1474"/>
          <cell r="CL1474"/>
          <cell r="CM1474"/>
          <cell r="CN1474"/>
          <cell r="CO1474"/>
          <cell r="CP1474"/>
          <cell r="CQ1474"/>
          <cell r="CR1474"/>
          <cell r="CS1474"/>
          <cell r="CT1474"/>
          <cell r="CU1474"/>
          <cell r="CV1474"/>
          <cell r="CW1474"/>
        </row>
        <row r="1475">
          <cell r="B1475"/>
          <cell r="C1475"/>
          <cell r="D1475"/>
          <cell r="E1475"/>
          <cell r="F1475"/>
          <cell r="G1475"/>
          <cell r="H1475"/>
          <cell r="I1475"/>
          <cell r="J1475"/>
          <cell r="K1475"/>
          <cell r="L1475"/>
          <cell r="M1475"/>
          <cell r="N1475"/>
          <cell r="O1475"/>
          <cell r="P1475"/>
          <cell r="Q1475"/>
          <cell r="R1475"/>
          <cell r="S1475"/>
          <cell r="T1475"/>
          <cell r="U1475"/>
          <cell r="V1475"/>
          <cell r="W1475"/>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cell r="BV1475"/>
          <cell r="BW1475"/>
          <cell r="BX1475"/>
          <cell r="BY1475"/>
          <cell r="BZ1475"/>
          <cell r="CA1475"/>
          <cell r="CB1475"/>
          <cell r="CC1475"/>
          <cell r="CD1475"/>
          <cell r="CE1475"/>
          <cell r="CF1475"/>
          <cell r="CG1475"/>
          <cell r="CH1475"/>
          <cell r="CI1475"/>
          <cell r="CJ1475"/>
          <cell r="CK1475"/>
          <cell r="CL1475"/>
          <cell r="CM1475"/>
          <cell r="CN1475"/>
          <cell r="CO1475"/>
          <cell r="CP1475"/>
          <cell r="CQ1475"/>
          <cell r="CR1475"/>
          <cell r="CS1475"/>
          <cell r="CT1475"/>
          <cell r="CU1475"/>
          <cell r="CV1475"/>
          <cell r="CW1475"/>
        </row>
        <row r="1476">
          <cell r="B1476"/>
          <cell r="C1476"/>
          <cell r="D1476"/>
          <cell r="E1476"/>
          <cell r="F1476"/>
          <cell r="G1476"/>
          <cell r="H1476"/>
          <cell r="I1476"/>
          <cell r="J1476"/>
          <cell r="K1476"/>
          <cell r="L1476"/>
          <cell r="M1476"/>
          <cell r="N1476"/>
          <cell r="O1476"/>
          <cell r="P1476"/>
          <cell r="Q1476"/>
          <cell r="R1476"/>
          <cell r="S1476"/>
          <cell r="T1476"/>
          <cell r="U1476"/>
          <cell r="V1476"/>
          <cell r="W1476"/>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cell r="BV1476"/>
          <cell r="BW1476"/>
          <cell r="BX1476"/>
          <cell r="BY1476"/>
          <cell r="BZ1476"/>
          <cell r="CA1476"/>
          <cell r="CB1476"/>
          <cell r="CC1476"/>
          <cell r="CD1476"/>
          <cell r="CE1476"/>
          <cell r="CF1476"/>
          <cell r="CG1476"/>
          <cell r="CH1476"/>
          <cell r="CI1476"/>
          <cell r="CJ1476"/>
          <cell r="CK1476"/>
          <cell r="CL1476"/>
          <cell r="CM1476"/>
          <cell r="CN1476"/>
          <cell r="CO1476"/>
          <cell r="CP1476"/>
          <cell r="CQ1476"/>
          <cell r="CR1476"/>
          <cell r="CS1476"/>
          <cell r="CT1476"/>
          <cell r="CU1476"/>
          <cell r="CV1476"/>
          <cell r="CW1476"/>
        </row>
        <row r="1477">
          <cell r="B1477"/>
          <cell r="C1477"/>
          <cell r="D1477"/>
          <cell r="E1477"/>
          <cell r="F1477"/>
          <cell r="G1477"/>
          <cell r="H1477"/>
          <cell r="I1477"/>
          <cell r="J1477"/>
          <cell r="K1477"/>
          <cell r="L1477"/>
          <cell r="M1477"/>
          <cell r="N1477"/>
          <cell r="O1477"/>
          <cell r="P1477"/>
          <cell r="Q1477"/>
          <cell r="R1477"/>
          <cell r="S1477"/>
          <cell r="T1477"/>
          <cell r="U1477"/>
          <cell r="V1477"/>
          <cell r="W1477"/>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cell r="BV1477"/>
          <cell r="BW1477"/>
          <cell r="BX1477"/>
          <cell r="BY1477"/>
          <cell r="BZ1477"/>
          <cell r="CA1477"/>
          <cell r="CB1477"/>
          <cell r="CC1477"/>
          <cell r="CD1477"/>
          <cell r="CE1477"/>
          <cell r="CF1477"/>
          <cell r="CG1477"/>
          <cell r="CH1477"/>
          <cell r="CI1477"/>
          <cell r="CJ1477"/>
          <cell r="CK1477"/>
          <cell r="CL1477"/>
          <cell r="CM1477"/>
          <cell r="CN1477"/>
          <cell r="CO1477"/>
          <cell r="CP1477"/>
          <cell r="CQ1477"/>
          <cell r="CR1477"/>
          <cell r="CS1477"/>
          <cell r="CT1477"/>
          <cell r="CU1477"/>
          <cell r="CV1477"/>
          <cell r="CW1477"/>
        </row>
        <row r="1478">
          <cell r="B1478"/>
          <cell r="C1478"/>
          <cell r="D1478"/>
          <cell r="E1478"/>
          <cell r="F1478"/>
          <cell r="G1478"/>
          <cell r="H1478"/>
          <cell r="I1478"/>
          <cell r="J1478"/>
          <cell r="K1478"/>
          <cell r="L1478"/>
          <cell r="M1478"/>
          <cell r="N1478"/>
          <cell r="O1478"/>
          <cell r="P1478"/>
          <cell r="Q1478"/>
          <cell r="R1478"/>
          <cell r="S1478"/>
          <cell r="T1478"/>
          <cell r="U1478"/>
          <cell r="V1478"/>
          <cell r="W1478"/>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cell r="BV1478"/>
          <cell r="BW1478"/>
          <cell r="BX1478"/>
          <cell r="BY1478"/>
          <cell r="BZ1478"/>
          <cell r="CA1478"/>
          <cell r="CB1478"/>
          <cell r="CC1478"/>
          <cell r="CD1478"/>
          <cell r="CE1478"/>
          <cell r="CF1478"/>
          <cell r="CG1478"/>
          <cell r="CH1478"/>
          <cell r="CI1478"/>
          <cell r="CJ1478"/>
          <cell r="CK1478"/>
          <cell r="CL1478"/>
          <cell r="CM1478"/>
          <cell r="CN1478"/>
          <cell r="CO1478"/>
          <cell r="CP1478"/>
          <cell r="CQ1478"/>
          <cell r="CR1478"/>
          <cell r="CS1478"/>
          <cell r="CT1478"/>
          <cell r="CU1478"/>
          <cell r="CV1478"/>
          <cell r="CW1478"/>
        </row>
        <row r="1479">
          <cell r="B1479"/>
          <cell r="C1479"/>
          <cell r="D1479"/>
          <cell r="E1479"/>
          <cell r="F1479"/>
          <cell r="G1479"/>
          <cell r="H1479"/>
          <cell r="I1479"/>
          <cell r="J1479"/>
          <cell r="K1479"/>
          <cell r="L1479"/>
          <cell r="M1479"/>
          <cell r="N1479"/>
          <cell r="O1479"/>
          <cell r="P1479"/>
          <cell r="Q1479"/>
          <cell r="R1479"/>
          <cell r="S1479"/>
          <cell r="T1479"/>
          <cell r="U1479"/>
          <cell r="V1479"/>
          <cell r="W1479"/>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cell r="BV1479"/>
          <cell r="BW1479"/>
          <cell r="BX1479"/>
          <cell r="BY1479"/>
          <cell r="BZ1479"/>
          <cell r="CA1479"/>
          <cell r="CB1479"/>
          <cell r="CC1479"/>
          <cell r="CD1479"/>
          <cell r="CE1479"/>
          <cell r="CF1479"/>
          <cell r="CG1479"/>
          <cell r="CH1479"/>
          <cell r="CI1479"/>
          <cell r="CJ1479"/>
          <cell r="CK1479"/>
          <cell r="CL1479"/>
          <cell r="CM1479"/>
          <cell r="CN1479"/>
          <cell r="CO1479"/>
          <cell r="CP1479"/>
          <cell r="CQ1479"/>
          <cell r="CR1479"/>
          <cell r="CS1479"/>
          <cell r="CT1479"/>
          <cell r="CU1479"/>
          <cell r="CV1479"/>
          <cell r="CW1479"/>
        </row>
        <row r="1480">
          <cell r="B1480"/>
          <cell r="C1480"/>
          <cell r="D1480"/>
          <cell r="E1480"/>
          <cell r="F1480"/>
          <cell r="G1480"/>
          <cell r="H1480"/>
          <cell r="I1480"/>
          <cell r="J1480"/>
          <cell r="K1480"/>
          <cell r="L1480"/>
          <cell r="M1480"/>
          <cell r="N1480"/>
          <cell r="O1480"/>
          <cell r="P1480"/>
          <cell r="Q1480"/>
          <cell r="R1480"/>
          <cell r="S1480"/>
          <cell r="T1480"/>
          <cell r="U1480"/>
          <cell r="V1480"/>
          <cell r="W1480"/>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cell r="BV1480"/>
          <cell r="BW1480"/>
          <cell r="BX1480"/>
          <cell r="BY1480"/>
          <cell r="BZ1480"/>
          <cell r="CA1480"/>
          <cell r="CB1480"/>
          <cell r="CC1480"/>
          <cell r="CD1480"/>
          <cell r="CE1480"/>
          <cell r="CF1480"/>
          <cell r="CG1480"/>
          <cell r="CH1480"/>
          <cell r="CI1480"/>
          <cell r="CJ1480"/>
          <cell r="CK1480"/>
          <cell r="CL1480"/>
          <cell r="CM1480"/>
          <cell r="CN1480"/>
          <cell r="CO1480"/>
          <cell r="CP1480"/>
          <cell r="CQ1480"/>
          <cell r="CR1480"/>
          <cell r="CS1480"/>
          <cell r="CT1480"/>
          <cell r="CU1480"/>
          <cell r="CV1480"/>
          <cell r="CW1480"/>
        </row>
        <row r="1481">
          <cell r="B1481"/>
          <cell r="C1481"/>
          <cell r="D1481"/>
          <cell r="E1481"/>
          <cell r="F1481"/>
          <cell r="G1481"/>
          <cell r="H1481"/>
          <cell r="I1481"/>
          <cell r="J1481"/>
          <cell r="K1481"/>
          <cell r="L1481"/>
          <cell r="M1481"/>
          <cell r="N1481"/>
          <cell r="O1481"/>
          <cell r="P1481"/>
          <cell r="Q1481"/>
          <cell r="R1481"/>
          <cell r="S1481"/>
          <cell r="T1481"/>
          <cell r="U1481"/>
          <cell r="V1481"/>
          <cell r="W1481"/>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cell r="BV1481"/>
          <cell r="BW1481"/>
          <cell r="BX1481"/>
          <cell r="BY1481"/>
          <cell r="BZ1481"/>
          <cell r="CA1481"/>
          <cell r="CB1481"/>
          <cell r="CC1481"/>
          <cell r="CD1481"/>
          <cell r="CE1481"/>
          <cell r="CF1481"/>
          <cell r="CG1481"/>
          <cell r="CH1481"/>
          <cell r="CI1481"/>
          <cell r="CJ1481"/>
          <cell r="CK1481"/>
          <cell r="CL1481"/>
          <cell r="CM1481"/>
          <cell r="CN1481"/>
          <cell r="CO1481"/>
          <cell r="CP1481"/>
          <cell r="CQ1481"/>
          <cell r="CR1481"/>
          <cell r="CS1481"/>
          <cell r="CT1481"/>
          <cell r="CU1481"/>
          <cell r="CV1481"/>
          <cell r="CW1481"/>
        </row>
        <row r="1482">
          <cell r="B1482"/>
          <cell r="C1482"/>
          <cell r="D1482"/>
          <cell r="E1482"/>
          <cell r="F1482"/>
          <cell r="G1482"/>
          <cell r="H1482"/>
          <cell r="I1482"/>
          <cell r="J1482"/>
          <cell r="K1482"/>
          <cell r="L1482"/>
          <cell r="M1482"/>
          <cell r="N1482"/>
          <cell r="O1482"/>
          <cell r="P1482"/>
          <cell r="Q1482"/>
          <cell r="R1482"/>
          <cell r="S1482"/>
          <cell r="T1482"/>
          <cell r="U1482"/>
          <cell r="V1482"/>
          <cell r="W1482"/>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cell r="BV1482"/>
          <cell r="BW1482"/>
          <cell r="BX1482"/>
          <cell r="BY1482"/>
          <cell r="BZ1482"/>
          <cell r="CA1482"/>
          <cell r="CB1482"/>
          <cell r="CC1482"/>
          <cell r="CD1482"/>
          <cell r="CE1482"/>
          <cell r="CF1482"/>
          <cell r="CG1482"/>
          <cell r="CH1482"/>
          <cell r="CI1482"/>
          <cell r="CJ1482"/>
          <cell r="CK1482"/>
          <cell r="CL1482"/>
          <cell r="CM1482"/>
          <cell r="CN1482"/>
          <cell r="CO1482"/>
          <cell r="CP1482"/>
          <cell r="CQ1482"/>
          <cell r="CR1482"/>
          <cell r="CS1482"/>
          <cell r="CT1482"/>
          <cell r="CU1482"/>
          <cell r="CV1482"/>
          <cell r="CW1482"/>
        </row>
        <row r="1483">
          <cell r="B1483"/>
          <cell r="C1483"/>
          <cell r="D1483"/>
          <cell r="E1483"/>
          <cell r="F1483"/>
          <cell r="G1483"/>
          <cell r="H1483"/>
          <cell r="I1483"/>
          <cell r="J1483"/>
          <cell r="K1483"/>
          <cell r="L1483"/>
          <cell r="M1483"/>
          <cell r="N1483"/>
          <cell r="O1483"/>
          <cell r="P1483"/>
          <cell r="Q1483"/>
          <cell r="R1483"/>
          <cell r="S1483"/>
          <cell r="T1483"/>
          <cell r="U1483"/>
          <cell r="V1483"/>
          <cell r="W1483"/>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cell r="BV1483"/>
          <cell r="BW1483"/>
          <cell r="BX1483"/>
          <cell r="BY1483"/>
          <cell r="BZ1483"/>
          <cell r="CA1483"/>
          <cell r="CB1483"/>
          <cell r="CC1483"/>
          <cell r="CD1483"/>
          <cell r="CE1483"/>
          <cell r="CF1483"/>
          <cell r="CG1483"/>
          <cell r="CH1483"/>
          <cell r="CI1483"/>
          <cell r="CJ1483"/>
          <cell r="CK1483"/>
          <cell r="CL1483"/>
          <cell r="CM1483"/>
          <cell r="CN1483"/>
          <cell r="CO1483"/>
          <cell r="CP1483"/>
          <cell r="CQ1483"/>
          <cell r="CR1483"/>
          <cell r="CS1483"/>
          <cell r="CT1483"/>
          <cell r="CU1483"/>
          <cell r="CV1483"/>
          <cell r="CW1483"/>
        </row>
        <row r="1484">
          <cell r="B1484"/>
          <cell r="C1484"/>
          <cell r="D1484"/>
          <cell r="E1484"/>
          <cell r="F1484"/>
          <cell r="G1484"/>
          <cell r="H1484"/>
          <cell r="I1484"/>
          <cell r="J1484"/>
          <cell r="K1484"/>
          <cell r="L1484"/>
          <cell r="M1484"/>
          <cell r="N1484"/>
          <cell r="O1484"/>
          <cell r="P1484"/>
          <cell r="Q1484"/>
          <cell r="R1484"/>
          <cell r="S1484"/>
          <cell r="T1484"/>
          <cell r="U1484"/>
          <cell r="V1484"/>
          <cell r="W1484"/>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cell r="BV1484"/>
          <cell r="BW1484"/>
          <cell r="BX1484"/>
          <cell r="BY1484"/>
          <cell r="BZ1484"/>
          <cell r="CA1484"/>
          <cell r="CB1484"/>
          <cell r="CC1484"/>
          <cell r="CD1484"/>
          <cell r="CE1484"/>
          <cell r="CF1484"/>
          <cell r="CG1484"/>
          <cell r="CH1484"/>
          <cell r="CI1484"/>
          <cell r="CJ1484"/>
          <cell r="CK1484"/>
          <cell r="CL1484"/>
          <cell r="CM1484"/>
          <cell r="CN1484"/>
          <cell r="CO1484"/>
          <cell r="CP1484"/>
          <cell r="CQ1484"/>
          <cell r="CR1484"/>
          <cell r="CS1484"/>
          <cell r="CT1484"/>
          <cell r="CU1484"/>
          <cell r="CV1484"/>
          <cell r="CW1484"/>
        </row>
        <row r="1485">
          <cell r="B1485"/>
          <cell r="C1485"/>
          <cell r="D1485"/>
          <cell r="E1485"/>
          <cell r="F1485"/>
          <cell r="G1485"/>
          <cell r="H1485"/>
          <cell r="I1485"/>
          <cell r="J1485"/>
          <cell r="K1485"/>
          <cell r="L1485"/>
          <cell r="M1485"/>
          <cell r="N1485"/>
          <cell r="O1485"/>
          <cell r="P1485"/>
          <cell r="Q1485"/>
          <cell r="R1485"/>
          <cell r="S1485"/>
          <cell r="T1485"/>
          <cell r="U1485"/>
          <cell r="V1485"/>
          <cell r="W1485"/>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cell r="BV1485"/>
          <cell r="BW1485"/>
          <cell r="BX1485"/>
          <cell r="BY1485"/>
          <cell r="BZ1485"/>
          <cell r="CA1485"/>
          <cell r="CB1485"/>
          <cell r="CC1485"/>
          <cell r="CD1485"/>
          <cell r="CE1485"/>
          <cell r="CF1485"/>
          <cell r="CG1485"/>
          <cell r="CH1485"/>
          <cell r="CI1485"/>
          <cell r="CJ1485"/>
          <cell r="CK1485"/>
          <cell r="CL1485"/>
          <cell r="CM1485"/>
          <cell r="CN1485"/>
          <cell r="CO1485"/>
          <cell r="CP1485"/>
          <cell r="CQ1485"/>
          <cell r="CR1485"/>
          <cell r="CS1485"/>
          <cell r="CT1485"/>
          <cell r="CU1485"/>
          <cell r="CV1485"/>
          <cell r="CW1485"/>
        </row>
        <row r="1486">
          <cell r="B1486"/>
          <cell r="C1486"/>
          <cell r="D1486"/>
          <cell r="E1486"/>
          <cell r="F1486"/>
          <cell r="G1486"/>
          <cell r="H1486"/>
          <cell r="I1486"/>
          <cell r="J1486"/>
          <cell r="K1486"/>
          <cell r="L1486"/>
          <cell r="M1486"/>
          <cell r="N1486"/>
          <cell r="O1486"/>
          <cell r="P1486"/>
          <cell r="Q1486"/>
          <cell r="R1486"/>
          <cell r="S1486"/>
          <cell r="T1486"/>
          <cell r="U1486"/>
          <cell r="V1486"/>
          <cell r="W1486"/>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cell r="BV1486"/>
          <cell r="BW1486"/>
          <cell r="BX1486"/>
          <cell r="BY1486"/>
          <cell r="BZ1486"/>
          <cell r="CA1486"/>
          <cell r="CB1486"/>
          <cell r="CC1486"/>
          <cell r="CD1486"/>
          <cell r="CE1486"/>
          <cell r="CF1486"/>
          <cell r="CG1486"/>
          <cell r="CH1486"/>
          <cell r="CI1486"/>
          <cell r="CJ1486"/>
          <cell r="CK1486"/>
          <cell r="CL1486"/>
          <cell r="CM1486"/>
          <cell r="CN1486"/>
          <cell r="CO1486"/>
          <cell r="CP1486"/>
          <cell r="CQ1486"/>
          <cell r="CR1486"/>
          <cell r="CS1486"/>
          <cell r="CT1486"/>
          <cell r="CU1486"/>
          <cell r="CV1486"/>
          <cell r="CW1486"/>
        </row>
        <row r="1487">
          <cell r="B1487"/>
          <cell r="C1487"/>
          <cell r="D1487"/>
          <cell r="E1487"/>
          <cell r="F1487"/>
          <cell r="G1487"/>
          <cell r="H1487"/>
          <cell r="I1487"/>
          <cell r="J1487"/>
          <cell r="K1487"/>
          <cell r="L1487"/>
          <cell r="M1487"/>
          <cell r="N1487"/>
          <cell r="O1487"/>
          <cell r="P1487"/>
          <cell r="Q1487"/>
          <cell r="R1487"/>
          <cell r="S1487"/>
          <cell r="T1487"/>
          <cell r="U1487"/>
          <cell r="V1487"/>
          <cell r="W1487"/>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cell r="BV1487"/>
          <cell r="BW1487"/>
          <cell r="BX1487"/>
          <cell r="BY1487"/>
          <cell r="BZ1487"/>
          <cell r="CA1487"/>
          <cell r="CB1487"/>
          <cell r="CC1487"/>
          <cell r="CD1487"/>
          <cell r="CE1487"/>
          <cell r="CF1487"/>
          <cell r="CG1487"/>
          <cell r="CH1487"/>
          <cell r="CI1487"/>
          <cell r="CJ1487"/>
          <cell r="CK1487"/>
          <cell r="CL1487"/>
          <cell r="CM1487"/>
          <cell r="CN1487"/>
          <cell r="CO1487"/>
          <cell r="CP1487"/>
          <cell r="CQ1487"/>
          <cell r="CR1487"/>
          <cell r="CS1487"/>
          <cell r="CT1487"/>
          <cell r="CU1487"/>
          <cell r="CV1487"/>
          <cell r="CW1487"/>
        </row>
        <row r="1488">
          <cell r="B1488"/>
          <cell r="C1488"/>
          <cell r="D1488"/>
          <cell r="E1488"/>
          <cell r="F1488"/>
          <cell r="G1488"/>
          <cell r="H1488"/>
          <cell r="I1488"/>
          <cell r="J1488"/>
          <cell r="K1488"/>
          <cell r="L1488"/>
          <cell r="M1488"/>
          <cell r="N1488"/>
          <cell r="O1488"/>
          <cell r="P1488"/>
          <cell r="Q1488"/>
          <cell r="R1488"/>
          <cell r="S1488"/>
          <cell r="T1488"/>
          <cell r="U1488"/>
          <cell r="V1488"/>
          <cell r="W1488"/>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cell r="BV1488"/>
          <cell r="BW1488"/>
          <cell r="BX1488"/>
          <cell r="BY1488"/>
          <cell r="BZ1488"/>
          <cell r="CA1488"/>
          <cell r="CB1488"/>
          <cell r="CC1488"/>
          <cell r="CD1488"/>
          <cell r="CE1488"/>
          <cell r="CF1488"/>
          <cell r="CG1488"/>
          <cell r="CH1488"/>
          <cell r="CI1488"/>
          <cell r="CJ1488"/>
          <cell r="CK1488"/>
          <cell r="CL1488"/>
          <cell r="CM1488"/>
          <cell r="CN1488"/>
          <cell r="CO1488"/>
          <cell r="CP1488"/>
          <cell r="CQ1488"/>
          <cell r="CR1488"/>
          <cell r="CS1488"/>
          <cell r="CT1488"/>
          <cell r="CU1488"/>
          <cell r="CV1488"/>
          <cell r="CW1488"/>
        </row>
        <row r="1489">
          <cell r="B1489"/>
          <cell r="C1489"/>
          <cell r="D1489"/>
          <cell r="E1489"/>
          <cell r="F1489"/>
          <cell r="G1489"/>
          <cell r="H1489"/>
          <cell r="I1489"/>
          <cell r="J1489"/>
          <cell r="K1489"/>
          <cell r="L1489"/>
          <cell r="M1489"/>
          <cell r="N1489"/>
          <cell r="O1489"/>
          <cell r="P1489"/>
          <cell r="Q1489"/>
          <cell r="R1489"/>
          <cell r="S1489"/>
          <cell r="T1489"/>
          <cell r="U1489"/>
          <cell r="V1489"/>
          <cell r="W1489"/>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cell r="BV1489"/>
          <cell r="BW1489"/>
          <cell r="BX1489"/>
          <cell r="BY1489"/>
          <cell r="BZ1489"/>
          <cell r="CA1489"/>
          <cell r="CB1489"/>
          <cell r="CC1489"/>
          <cell r="CD1489"/>
          <cell r="CE1489"/>
          <cell r="CF1489"/>
          <cell r="CG1489"/>
          <cell r="CH1489"/>
          <cell r="CI1489"/>
          <cell r="CJ1489"/>
          <cell r="CK1489"/>
          <cell r="CL1489"/>
          <cell r="CM1489"/>
          <cell r="CN1489"/>
          <cell r="CO1489"/>
          <cell r="CP1489"/>
          <cell r="CQ1489"/>
          <cell r="CR1489"/>
          <cell r="CS1489"/>
          <cell r="CT1489"/>
          <cell r="CU1489"/>
          <cell r="CV1489"/>
          <cell r="CW1489"/>
        </row>
        <row r="1490">
          <cell r="B1490"/>
          <cell r="C1490"/>
          <cell r="D1490"/>
          <cell r="E1490"/>
          <cell r="F1490"/>
          <cell r="G1490"/>
          <cell r="H1490"/>
          <cell r="I1490"/>
          <cell r="J1490"/>
          <cell r="K1490"/>
          <cell r="L1490"/>
          <cell r="M1490"/>
          <cell r="N1490"/>
          <cell r="O1490"/>
          <cell r="P1490"/>
          <cell r="Q1490"/>
          <cell r="R1490"/>
          <cell r="S1490"/>
          <cell r="T1490"/>
          <cell r="U1490"/>
          <cell r="V1490"/>
          <cell r="W1490"/>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cell r="BV1490"/>
          <cell r="BW1490"/>
          <cell r="BX1490"/>
          <cell r="BY1490"/>
          <cell r="BZ1490"/>
          <cell r="CA1490"/>
          <cell r="CB1490"/>
          <cell r="CC1490"/>
          <cell r="CD1490"/>
          <cell r="CE1490"/>
          <cell r="CF1490"/>
          <cell r="CG1490"/>
          <cell r="CH1490"/>
          <cell r="CI1490"/>
          <cell r="CJ1490"/>
          <cell r="CK1490"/>
          <cell r="CL1490"/>
          <cell r="CM1490"/>
          <cell r="CN1490"/>
          <cell r="CO1490"/>
          <cell r="CP1490"/>
          <cell r="CQ1490"/>
          <cell r="CR1490"/>
          <cell r="CS1490"/>
          <cell r="CT1490"/>
          <cell r="CU1490"/>
          <cell r="CV1490"/>
          <cell r="CW1490"/>
        </row>
        <row r="1491">
          <cell r="B1491"/>
          <cell r="C1491"/>
          <cell r="D1491"/>
          <cell r="E1491"/>
          <cell r="F1491"/>
          <cell r="G1491"/>
          <cell r="H1491"/>
          <cell r="I1491"/>
          <cell r="J1491"/>
          <cell r="K1491"/>
          <cell r="L1491"/>
          <cell r="M1491"/>
          <cell r="N1491"/>
          <cell r="O1491"/>
          <cell r="P1491"/>
          <cell r="Q1491"/>
          <cell r="R1491"/>
          <cell r="S1491"/>
          <cell r="T1491"/>
          <cell r="U1491"/>
          <cell r="V1491"/>
          <cell r="W1491"/>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cell r="BV1491"/>
          <cell r="BW1491"/>
          <cell r="BX1491"/>
          <cell r="BY1491"/>
          <cell r="BZ1491"/>
          <cell r="CA1491"/>
          <cell r="CB1491"/>
          <cell r="CC1491"/>
          <cell r="CD1491"/>
          <cell r="CE1491"/>
          <cell r="CF1491"/>
          <cell r="CG1491"/>
          <cell r="CH1491"/>
          <cell r="CI1491"/>
          <cell r="CJ1491"/>
          <cell r="CK1491"/>
          <cell r="CL1491"/>
          <cell r="CM1491"/>
          <cell r="CN1491"/>
          <cell r="CO1491"/>
          <cell r="CP1491"/>
          <cell r="CQ1491"/>
          <cell r="CR1491"/>
          <cell r="CS1491"/>
          <cell r="CT1491"/>
          <cell r="CU1491"/>
          <cell r="CV1491"/>
          <cell r="CW1491"/>
        </row>
        <row r="1492">
          <cell r="B1492"/>
          <cell r="C1492"/>
          <cell r="D1492"/>
          <cell r="E1492"/>
          <cell r="F1492"/>
          <cell r="G1492"/>
          <cell r="H1492"/>
          <cell r="I1492"/>
          <cell r="J1492"/>
          <cell r="K1492"/>
          <cell r="L1492"/>
          <cell r="M1492"/>
          <cell r="N1492"/>
          <cell r="O1492"/>
          <cell r="P1492"/>
          <cell r="Q1492"/>
          <cell r="R1492"/>
          <cell r="S1492"/>
          <cell r="T1492"/>
          <cell r="U1492"/>
          <cell r="V1492"/>
          <cell r="W1492"/>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cell r="BV1492"/>
          <cell r="BW1492"/>
          <cell r="BX1492"/>
          <cell r="BY1492"/>
          <cell r="BZ1492"/>
          <cell r="CA1492"/>
          <cell r="CB1492"/>
          <cell r="CC1492"/>
          <cell r="CD1492"/>
          <cell r="CE1492"/>
          <cell r="CF1492"/>
          <cell r="CG1492"/>
          <cell r="CH1492"/>
          <cell r="CI1492"/>
          <cell r="CJ1492"/>
          <cell r="CK1492"/>
          <cell r="CL1492"/>
          <cell r="CM1492"/>
          <cell r="CN1492"/>
          <cell r="CO1492"/>
          <cell r="CP1492"/>
          <cell r="CQ1492"/>
          <cell r="CR1492"/>
          <cell r="CS1492"/>
          <cell r="CT1492"/>
          <cell r="CU1492"/>
          <cell r="CV1492"/>
          <cell r="CW1492"/>
        </row>
        <row r="1493">
          <cell r="B1493"/>
          <cell r="C1493"/>
          <cell r="D1493"/>
          <cell r="E1493"/>
          <cell r="F1493"/>
          <cell r="G1493"/>
          <cell r="H1493"/>
          <cell r="I1493"/>
          <cell r="J1493"/>
          <cell r="K1493"/>
          <cell r="L1493"/>
          <cell r="M1493"/>
          <cell r="N1493"/>
          <cell r="O1493"/>
          <cell r="P1493"/>
          <cell r="Q1493"/>
          <cell r="R1493"/>
          <cell r="S1493"/>
          <cell r="T1493"/>
          <cell r="U1493"/>
          <cell r="V1493"/>
          <cell r="W1493"/>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cell r="BV1493"/>
          <cell r="BW1493"/>
          <cell r="BX1493"/>
          <cell r="BY1493"/>
          <cell r="BZ1493"/>
          <cell r="CA1493"/>
          <cell r="CB1493"/>
          <cell r="CC1493"/>
          <cell r="CD1493"/>
          <cell r="CE1493"/>
          <cell r="CF1493"/>
          <cell r="CG1493"/>
          <cell r="CH1493"/>
          <cell r="CI1493"/>
          <cell r="CJ1493"/>
          <cell r="CK1493"/>
          <cell r="CL1493"/>
          <cell r="CM1493"/>
          <cell r="CN1493"/>
          <cell r="CO1493"/>
          <cell r="CP1493"/>
          <cell r="CQ1493"/>
          <cell r="CR1493"/>
          <cell r="CS1493"/>
          <cell r="CT1493"/>
          <cell r="CU1493"/>
          <cell r="CV1493"/>
          <cell r="CW1493"/>
        </row>
        <row r="1494">
          <cell r="B1494"/>
          <cell r="C1494"/>
          <cell r="D1494"/>
          <cell r="E1494"/>
          <cell r="F1494"/>
          <cell r="G1494"/>
          <cell r="H1494"/>
          <cell r="I1494"/>
          <cell r="J1494"/>
          <cell r="K1494"/>
          <cell r="L1494"/>
          <cell r="M1494"/>
          <cell r="N1494"/>
          <cell r="O1494"/>
          <cell r="P1494"/>
          <cell r="Q1494"/>
          <cell r="R1494"/>
          <cell r="S1494"/>
          <cell r="T1494"/>
          <cell r="U1494"/>
          <cell r="V1494"/>
          <cell r="W1494"/>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cell r="BV1494"/>
          <cell r="BW1494"/>
          <cell r="BX1494"/>
          <cell r="BY1494"/>
          <cell r="BZ1494"/>
          <cell r="CA1494"/>
          <cell r="CB1494"/>
          <cell r="CC1494"/>
          <cell r="CD1494"/>
          <cell r="CE1494"/>
          <cell r="CF1494"/>
          <cell r="CG1494"/>
          <cell r="CH1494"/>
          <cell r="CI1494"/>
          <cell r="CJ1494"/>
          <cell r="CK1494"/>
          <cell r="CL1494"/>
          <cell r="CM1494"/>
          <cell r="CN1494"/>
          <cell r="CO1494"/>
          <cell r="CP1494"/>
          <cell r="CQ1494"/>
          <cell r="CR1494"/>
          <cell r="CS1494"/>
          <cell r="CT1494"/>
          <cell r="CU1494"/>
          <cell r="CV1494"/>
          <cell r="CW1494"/>
        </row>
        <row r="1495">
          <cell r="B1495"/>
          <cell r="C1495"/>
          <cell r="D1495"/>
          <cell r="E1495"/>
          <cell r="F1495"/>
          <cell r="G1495"/>
          <cell r="H1495"/>
          <cell r="I1495"/>
          <cell r="J1495"/>
          <cell r="K1495"/>
          <cell r="L1495"/>
          <cell r="M1495"/>
          <cell r="N1495"/>
          <cell r="O1495"/>
          <cell r="P1495"/>
          <cell r="Q1495"/>
          <cell r="R1495"/>
          <cell r="S1495"/>
          <cell r="T1495"/>
          <cell r="U1495"/>
          <cell r="V1495"/>
          <cell r="W1495"/>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cell r="BV1495"/>
          <cell r="BW1495"/>
          <cell r="BX1495"/>
          <cell r="BY1495"/>
          <cell r="BZ1495"/>
          <cell r="CA1495"/>
          <cell r="CB1495"/>
          <cell r="CC1495"/>
          <cell r="CD1495"/>
          <cell r="CE1495"/>
          <cell r="CF1495"/>
          <cell r="CG1495"/>
          <cell r="CH1495"/>
          <cell r="CI1495"/>
          <cell r="CJ1495"/>
          <cell r="CK1495"/>
          <cell r="CL1495"/>
          <cell r="CM1495"/>
          <cell r="CN1495"/>
          <cell r="CO1495"/>
          <cell r="CP1495"/>
          <cell r="CQ1495"/>
          <cell r="CR1495"/>
          <cell r="CS1495"/>
          <cell r="CT1495"/>
          <cell r="CU1495"/>
          <cell r="CV1495"/>
          <cell r="CW1495"/>
        </row>
        <row r="1496">
          <cell r="B1496"/>
          <cell r="C1496"/>
          <cell r="D1496"/>
          <cell r="E1496"/>
          <cell r="F1496"/>
          <cell r="G1496"/>
          <cell r="H1496"/>
          <cell r="I1496"/>
          <cell r="J1496"/>
          <cell r="K1496"/>
          <cell r="L1496"/>
          <cell r="M1496"/>
          <cell r="N1496"/>
          <cell r="O1496"/>
          <cell r="P1496"/>
          <cell r="Q1496"/>
          <cell r="R1496"/>
          <cell r="S1496"/>
          <cell r="T1496"/>
          <cell r="U1496"/>
          <cell r="V1496"/>
          <cell r="W1496"/>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cell r="BV1496"/>
          <cell r="BW1496"/>
          <cell r="BX1496"/>
          <cell r="BY1496"/>
          <cell r="BZ1496"/>
          <cell r="CA1496"/>
          <cell r="CB1496"/>
          <cell r="CC1496"/>
          <cell r="CD1496"/>
          <cell r="CE1496"/>
          <cell r="CF1496"/>
          <cell r="CG1496"/>
          <cell r="CH1496"/>
          <cell r="CI1496"/>
          <cell r="CJ1496"/>
          <cell r="CK1496"/>
          <cell r="CL1496"/>
          <cell r="CM1496"/>
          <cell r="CN1496"/>
          <cell r="CO1496"/>
          <cell r="CP1496"/>
          <cell r="CQ1496"/>
          <cell r="CR1496"/>
          <cell r="CS1496"/>
          <cell r="CT1496"/>
          <cell r="CU1496"/>
          <cell r="CV1496"/>
          <cell r="CW1496"/>
        </row>
        <row r="1497">
          <cell r="B1497"/>
          <cell r="C1497"/>
          <cell r="D1497"/>
          <cell r="E1497"/>
          <cell r="F1497"/>
          <cell r="G1497"/>
          <cell r="H1497"/>
          <cell r="I1497"/>
          <cell r="J1497"/>
          <cell r="K1497"/>
          <cell r="L1497"/>
          <cell r="M1497"/>
          <cell r="N1497"/>
          <cell r="O1497"/>
          <cell r="P1497"/>
          <cell r="Q1497"/>
          <cell r="R1497"/>
          <cell r="S1497"/>
          <cell r="T1497"/>
          <cell r="U1497"/>
          <cell r="V1497"/>
          <cell r="W1497"/>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cell r="BV1497"/>
          <cell r="BW1497"/>
          <cell r="BX1497"/>
          <cell r="BY1497"/>
          <cell r="BZ1497"/>
          <cell r="CA1497"/>
          <cell r="CB1497"/>
          <cell r="CC1497"/>
          <cell r="CD1497"/>
          <cell r="CE1497"/>
          <cell r="CF1497"/>
          <cell r="CG1497"/>
          <cell r="CH1497"/>
          <cell r="CI1497"/>
          <cell r="CJ1497"/>
          <cell r="CK1497"/>
          <cell r="CL1497"/>
          <cell r="CM1497"/>
          <cell r="CN1497"/>
          <cell r="CO1497"/>
          <cell r="CP1497"/>
          <cell r="CQ1497"/>
          <cell r="CR1497"/>
          <cell r="CS1497"/>
          <cell r="CT1497"/>
          <cell r="CU1497"/>
          <cell r="CV1497"/>
          <cell r="CW1497"/>
        </row>
        <row r="1498">
          <cell r="B1498"/>
          <cell r="C1498"/>
          <cell r="D1498"/>
          <cell r="E1498"/>
          <cell r="F1498"/>
          <cell r="G1498"/>
          <cell r="H1498"/>
          <cell r="I1498"/>
          <cell r="J1498"/>
          <cell r="K1498"/>
          <cell r="L1498"/>
          <cell r="M1498"/>
          <cell r="N1498"/>
          <cell r="O1498"/>
          <cell r="P1498"/>
          <cell r="Q1498"/>
          <cell r="R1498"/>
          <cell r="S1498"/>
          <cell r="T1498"/>
          <cell r="U1498"/>
          <cell r="V1498"/>
          <cell r="W1498"/>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cell r="BV1498"/>
          <cell r="BW1498"/>
          <cell r="BX1498"/>
          <cell r="BY1498"/>
          <cell r="BZ1498"/>
          <cell r="CA1498"/>
          <cell r="CB1498"/>
          <cell r="CC1498"/>
          <cell r="CD1498"/>
          <cell r="CE1498"/>
          <cell r="CF1498"/>
          <cell r="CG1498"/>
          <cell r="CH1498"/>
          <cell r="CI1498"/>
          <cell r="CJ1498"/>
          <cell r="CK1498"/>
          <cell r="CL1498"/>
          <cell r="CM1498"/>
          <cell r="CN1498"/>
          <cell r="CO1498"/>
          <cell r="CP1498"/>
          <cell r="CQ1498"/>
          <cell r="CR1498"/>
          <cell r="CS1498"/>
          <cell r="CT1498"/>
          <cell r="CU1498"/>
          <cell r="CV1498"/>
          <cell r="CW1498"/>
        </row>
        <row r="1499">
          <cell r="B1499"/>
          <cell r="C1499"/>
          <cell r="D1499"/>
          <cell r="E1499"/>
          <cell r="F1499"/>
          <cell r="G1499"/>
          <cell r="H1499"/>
          <cell r="I1499"/>
          <cell r="J1499"/>
          <cell r="K1499"/>
          <cell r="L1499"/>
          <cell r="M1499"/>
          <cell r="N1499"/>
          <cell r="O1499"/>
          <cell r="P1499"/>
          <cell r="Q1499"/>
          <cell r="R1499"/>
          <cell r="S1499"/>
          <cell r="T1499"/>
          <cell r="U1499"/>
          <cell r="V1499"/>
          <cell r="W1499"/>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cell r="BV1499"/>
          <cell r="BW1499"/>
          <cell r="BX1499"/>
          <cell r="BY1499"/>
          <cell r="BZ1499"/>
          <cell r="CA1499"/>
          <cell r="CB1499"/>
          <cell r="CC1499"/>
          <cell r="CD1499"/>
          <cell r="CE1499"/>
          <cell r="CF1499"/>
          <cell r="CG1499"/>
          <cell r="CH1499"/>
          <cell r="CI1499"/>
          <cell r="CJ1499"/>
          <cell r="CK1499"/>
          <cell r="CL1499"/>
          <cell r="CM1499"/>
          <cell r="CN1499"/>
          <cell r="CO1499"/>
          <cell r="CP1499"/>
          <cell r="CQ1499"/>
          <cell r="CR1499"/>
          <cell r="CS1499"/>
          <cell r="CT1499"/>
          <cell r="CU1499"/>
          <cell r="CV1499"/>
          <cell r="CW1499"/>
        </row>
        <row r="1500">
          <cell r="B1500"/>
          <cell r="C1500"/>
          <cell r="D1500"/>
          <cell r="E1500"/>
          <cell r="F1500"/>
          <cell r="G1500"/>
          <cell r="H1500"/>
          <cell r="I1500"/>
          <cell r="J1500"/>
          <cell r="K1500"/>
          <cell r="L1500"/>
          <cell r="M1500"/>
          <cell r="N1500"/>
          <cell r="O1500"/>
          <cell r="P1500"/>
          <cell r="Q1500"/>
          <cell r="R1500"/>
          <cell r="S1500"/>
          <cell r="T1500"/>
          <cell r="U1500"/>
          <cell r="V1500"/>
          <cell r="W1500"/>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cell r="BV1500"/>
          <cell r="BW1500"/>
          <cell r="BX1500"/>
          <cell r="BY1500"/>
          <cell r="BZ1500"/>
          <cell r="CA1500"/>
          <cell r="CB1500"/>
          <cell r="CC1500"/>
          <cell r="CD1500"/>
          <cell r="CE1500"/>
          <cell r="CF1500"/>
          <cell r="CG1500"/>
          <cell r="CH1500"/>
          <cell r="CI1500"/>
          <cell r="CJ1500"/>
          <cell r="CK1500"/>
          <cell r="CL1500"/>
          <cell r="CM1500"/>
          <cell r="CN1500"/>
          <cell r="CO1500"/>
          <cell r="CP1500"/>
          <cell r="CQ1500"/>
          <cell r="CR1500"/>
          <cell r="CS1500"/>
          <cell r="CT1500"/>
          <cell r="CU1500"/>
          <cell r="CV1500"/>
          <cell r="CW1500"/>
        </row>
        <row r="1501">
          <cell r="B1501"/>
          <cell r="C1501"/>
          <cell r="D1501"/>
          <cell r="E1501"/>
          <cell r="F1501"/>
          <cell r="G1501"/>
          <cell r="H1501"/>
          <cell r="I1501"/>
          <cell r="J1501"/>
          <cell r="K1501"/>
          <cell r="L1501"/>
          <cell r="M1501"/>
          <cell r="N1501"/>
          <cell r="O1501"/>
          <cell r="P1501"/>
          <cell r="Q1501"/>
          <cell r="R1501"/>
          <cell r="S1501"/>
          <cell r="T1501"/>
          <cell r="U1501"/>
          <cell r="V1501"/>
          <cell r="W1501"/>
          <cell r="X1501"/>
          <cell r="Y1501"/>
          <cell r="Z1501"/>
          <cell r="AA1501"/>
          <cell r="AB1501"/>
          <cell r="AC1501"/>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cell r="BV1501"/>
          <cell r="BW1501"/>
          <cell r="BX1501"/>
          <cell r="BY1501"/>
          <cell r="BZ1501"/>
          <cell r="CA1501"/>
          <cell r="CB1501"/>
          <cell r="CC1501"/>
          <cell r="CD1501"/>
          <cell r="CE1501"/>
          <cell r="CF1501"/>
          <cell r="CG1501"/>
          <cell r="CH1501"/>
          <cell r="CI1501"/>
          <cell r="CJ1501"/>
          <cell r="CK1501"/>
          <cell r="CL1501"/>
          <cell r="CM1501"/>
          <cell r="CN1501"/>
          <cell r="CO1501"/>
          <cell r="CP1501"/>
          <cell r="CQ1501"/>
          <cell r="CR1501"/>
          <cell r="CS1501"/>
          <cell r="CT1501"/>
          <cell r="CU1501"/>
          <cell r="CV1501"/>
          <cell r="CW1501"/>
        </row>
        <row r="1502">
          <cell r="B1502"/>
          <cell r="C1502"/>
          <cell r="D1502"/>
          <cell r="E1502"/>
          <cell r="F1502"/>
          <cell r="G1502"/>
          <cell r="H1502"/>
          <cell r="I1502"/>
          <cell r="J1502"/>
          <cell r="K1502"/>
          <cell r="L1502"/>
          <cell r="M1502"/>
          <cell r="N1502"/>
          <cell r="O1502"/>
          <cell r="P1502"/>
          <cell r="Q1502"/>
          <cell r="R1502"/>
          <cell r="S1502"/>
          <cell r="T1502"/>
          <cell r="U1502"/>
          <cell r="V1502"/>
          <cell r="W1502"/>
          <cell r="X1502"/>
          <cell r="Y1502"/>
          <cell r="Z1502"/>
          <cell r="AA1502"/>
          <cell r="AB1502"/>
          <cell r="AC1502"/>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cell r="BV1502"/>
          <cell r="BW1502"/>
          <cell r="BX1502"/>
          <cell r="BY1502"/>
          <cell r="BZ1502"/>
          <cell r="CA1502"/>
          <cell r="CB1502"/>
          <cell r="CC1502"/>
          <cell r="CD1502"/>
          <cell r="CE1502"/>
          <cell r="CF1502"/>
          <cell r="CG1502"/>
          <cell r="CH1502"/>
          <cell r="CI1502"/>
          <cell r="CJ1502"/>
          <cell r="CK1502"/>
          <cell r="CL1502"/>
          <cell r="CM1502"/>
          <cell r="CN1502"/>
          <cell r="CO1502"/>
          <cell r="CP1502"/>
          <cell r="CQ1502"/>
          <cell r="CR1502"/>
          <cell r="CS1502"/>
          <cell r="CT1502"/>
          <cell r="CU1502"/>
          <cell r="CV1502"/>
          <cell r="CW1502"/>
        </row>
        <row r="1503">
          <cell r="B1503"/>
          <cell r="C1503"/>
          <cell r="D1503"/>
          <cell r="E1503"/>
          <cell r="F1503"/>
          <cell r="G1503"/>
          <cell r="H1503"/>
          <cell r="I1503"/>
          <cell r="J1503"/>
          <cell r="K1503"/>
          <cell r="L1503"/>
          <cell r="M1503"/>
          <cell r="N1503"/>
          <cell r="O1503"/>
          <cell r="P1503"/>
          <cell r="Q1503"/>
          <cell r="R1503"/>
          <cell r="S1503"/>
          <cell r="T1503"/>
          <cell r="U1503"/>
          <cell r="V1503"/>
          <cell r="W1503"/>
          <cell r="X1503"/>
          <cell r="Y1503"/>
          <cell r="Z1503"/>
          <cell r="AA1503"/>
          <cell r="AB1503"/>
          <cell r="AC1503"/>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cell r="BV1503"/>
          <cell r="BW1503"/>
          <cell r="BX1503"/>
          <cell r="BY1503"/>
          <cell r="BZ1503"/>
          <cell r="CA1503"/>
          <cell r="CB1503"/>
          <cell r="CC1503"/>
          <cell r="CD1503"/>
          <cell r="CE1503"/>
          <cell r="CF1503"/>
          <cell r="CG1503"/>
          <cell r="CH1503"/>
          <cell r="CI1503"/>
          <cell r="CJ1503"/>
          <cell r="CK1503"/>
          <cell r="CL1503"/>
          <cell r="CM1503"/>
          <cell r="CN1503"/>
          <cell r="CO1503"/>
          <cell r="CP1503"/>
          <cell r="CQ1503"/>
          <cell r="CR1503"/>
          <cell r="CS1503"/>
          <cell r="CT1503"/>
          <cell r="CU1503"/>
          <cell r="CV1503"/>
          <cell r="CW1503"/>
        </row>
        <row r="1504">
          <cell r="B1504"/>
          <cell r="C1504"/>
          <cell r="D1504"/>
          <cell r="E1504"/>
          <cell r="F1504"/>
          <cell r="G1504"/>
          <cell r="H1504"/>
          <cell r="I1504"/>
          <cell r="J1504"/>
          <cell r="K1504"/>
          <cell r="L1504"/>
          <cell r="M1504"/>
          <cell r="N1504"/>
          <cell r="O1504"/>
          <cell r="P1504"/>
          <cell r="Q1504"/>
          <cell r="R1504"/>
          <cell r="S1504"/>
          <cell r="T1504"/>
          <cell r="U1504"/>
          <cell r="V1504"/>
          <cell r="W1504"/>
          <cell r="X1504"/>
          <cell r="Y1504"/>
          <cell r="Z1504"/>
          <cell r="AA1504"/>
          <cell r="AB1504"/>
          <cell r="AC1504"/>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cell r="BV1504"/>
          <cell r="BW1504"/>
          <cell r="BX1504"/>
          <cell r="BY1504"/>
          <cell r="BZ1504"/>
          <cell r="CA1504"/>
          <cell r="CB1504"/>
          <cell r="CC1504"/>
          <cell r="CD1504"/>
          <cell r="CE1504"/>
          <cell r="CF1504"/>
          <cell r="CG1504"/>
          <cell r="CH1504"/>
          <cell r="CI1504"/>
          <cell r="CJ1504"/>
          <cell r="CK1504"/>
          <cell r="CL1504"/>
          <cell r="CM1504"/>
          <cell r="CN1504"/>
          <cell r="CO1504"/>
          <cell r="CP1504"/>
          <cell r="CQ1504"/>
          <cell r="CR1504"/>
          <cell r="CS1504"/>
          <cell r="CT1504"/>
          <cell r="CU1504"/>
          <cell r="CV1504"/>
          <cell r="CW1504"/>
        </row>
        <row r="1505">
          <cell r="B1505"/>
          <cell r="C1505"/>
          <cell r="D1505"/>
          <cell r="E1505"/>
          <cell r="F1505"/>
          <cell r="G1505"/>
          <cell r="H1505"/>
          <cell r="I1505"/>
          <cell r="J1505"/>
          <cell r="K1505"/>
          <cell r="L1505"/>
          <cell r="M1505"/>
          <cell r="N1505"/>
          <cell r="O1505"/>
          <cell r="P1505"/>
          <cell r="Q1505"/>
          <cell r="R1505"/>
          <cell r="S1505"/>
          <cell r="T1505"/>
          <cell r="U1505"/>
          <cell r="V1505"/>
          <cell r="W1505"/>
          <cell r="X1505"/>
          <cell r="Y1505"/>
          <cell r="Z1505"/>
          <cell r="AA1505"/>
          <cell r="AB1505"/>
          <cell r="AC1505"/>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cell r="BV1505"/>
          <cell r="BW1505"/>
          <cell r="BX1505"/>
          <cell r="BY1505"/>
          <cell r="BZ1505"/>
          <cell r="CA1505"/>
          <cell r="CB1505"/>
          <cell r="CC1505"/>
          <cell r="CD1505"/>
          <cell r="CE1505"/>
          <cell r="CF1505"/>
          <cell r="CG1505"/>
          <cell r="CH1505"/>
          <cell r="CI1505"/>
          <cell r="CJ1505"/>
          <cell r="CK1505"/>
          <cell r="CL1505"/>
          <cell r="CM1505"/>
          <cell r="CN1505"/>
          <cell r="CO1505"/>
          <cell r="CP1505"/>
          <cell r="CQ1505"/>
          <cell r="CR1505"/>
          <cell r="CS1505"/>
          <cell r="CT1505"/>
          <cell r="CU1505"/>
          <cell r="CV1505"/>
          <cell r="CW1505"/>
        </row>
        <row r="1506">
          <cell r="B1506"/>
          <cell r="C1506"/>
          <cell r="D1506"/>
          <cell r="E1506"/>
          <cell r="F1506"/>
          <cell r="G1506"/>
          <cell r="H1506"/>
          <cell r="I1506"/>
          <cell r="J1506"/>
          <cell r="K1506"/>
          <cell r="L1506"/>
          <cell r="M1506"/>
          <cell r="N1506"/>
          <cell r="O1506"/>
          <cell r="P1506"/>
          <cell r="Q1506"/>
          <cell r="R1506"/>
          <cell r="S1506"/>
          <cell r="T1506"/>
          <cell r="U1506"/>
          <cell r="V1506"/>
          <cell r="W1506"/>
          <cell r="X1506"/>
          <cell r="Y1506"/>
          <cell r="Z1506"/>
          <cell r="AA1506"/>
          <cell r="AB1506"/>
          <cell r="AC1506"/>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cell r="BV1506"/>
          <cell r="BW1506"/>
          <cell r="BX1506"/>
          <cell r="BY1506"/>
          <cell r="BZ1506"/>
          <cell r="CA1506"/>
          <cell r="CB1506"/>
          <cell r="CC1506"/>
          <cell r="CD1506"/>
          <cell r="CE1506"/>
          <cell r="CF1506"/>
          <cell r="CG1506"/>
          <cell r="CH1506"/>
          <cell r="CI1506"/>
          <cell r="CJ1506"/>
          <cell r="CK1506"/>
          <cell r="CL1506"/>
          <cell r="CM1506"/>
          <cell r="CN1506"/>
          <cell r="CO1506"/>
          <cell r="CP1506"/>
          <cell r="CQ1506"/>
          <cell r="CR1506"/>
          <cell r="CS1506"/>
          <cell r="CT1506"/>
          <cell r="CU1506"/>
          <cell r="CV1506"/>
          <cell r="CW1506"/>
        </row>
        <row r="1507">
          <cell r="B1507"/>
          <cell r="C1507"/>
          <cell r="D1507"/>
          <cell r="E1507"/>
          <cell r="F1507"/>
          <cell r="G1507"/>
          <cell r="H1507"/>
          <cell r="I1507"/>
          <cell r="J1507"/>
          <cell r="K1507"/>
          <cell r="L1507"/>
          <cell r="M1507"/>
          <cell r="N1507"/>
          <cell r="O1507"/>
          <cell r="P1507"/>
          <cell r="Q1507"/>
          <cell r="R1507"/>
          <cell r="S1507"/>
          <cell r="T1507"/>
          <cell r="U1507"/>
          <cell r="V1507"/>
          <cell r="W1507"/>
          <cell r="X1507"/>
          <cell r="Y1507"/>
          <cell r="Z1507"/>
          <cell r="AA1507"/>
          <cell r="AB1507"/>
          <cell r="AC1507"/>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cell r="BV1507"/>
          <cell r="BW1507"/>
          <cell r="BX1507"/>
          <cell r="BY1507"/>
          <cell r="BZ1507"/>
          <cell r="CA1507"/>
          <cell r="CB1507"/>
          <cell r="CC1507"/>
          <cell r="CD1507"/>
          <cell r="CE1507"/>
          <cell r="CF1507"/>
          <cell r="CG1507"/>
          <cell r="CH1507"/>
          <cell r="CI1507"/>
          <cell r="CJ1507"/>
          <cell r="CK1507"/>
          <cell r="CL1507"/>
          <cell r="CM1507"/>
          <cell r="CN1507"/>
          <cell r="CO1507"/>
          <cell r="CP1507"/>
          <cell r="CQ1507"/>
          <cell r="CR1507"/>
          <cell r="CS1507"/>
          <cell r="CT1507"/>
          <cell r="CU1507"/>
          <cell r="CV1507"/>
          <cell r="CW1507"/>
        </row>
        <row r="1508">
          <cell r="B1508"/>
          <cell r="C1508"/>
          <cell r="D1508"/>
          <cell r="E1508"/>
          <cell r="F1508"/>
          <cell r="G1508"/>
          <cell r="H1508"/>
          <cell r="I1508"/>
          <cell r="J1508"/>
          <cell r="K1508"/>
          <cell r="L1508"/>
          <cell r="M1508"/>
          <cell r="N1508"/>
          <cell r="O1508"/>
          <cell r="P1508"/>
          <cell r="Q1508"/>
          <cell r="R1508"/>
          <cell r="S1508"/>
          <cell r="T1508"/>
          <cell r="U1508"/>
          <cell r="V1508"/>
          <cell r="W1508"/>
          <cell r="X1508"/>
          <cell r="Y1508"/>
          <cell r="Z1508"/>
          <cell r="AA1508"/>
          <cell r="AB1508"/>
          <cell r="AC1508"/>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cell r="BV1508"/>
          <cell r="BW1508"/>
          <cell r="BX1508"/>
          <cell r="BY1508"/>
          <cell r="BZ1508"/>
          <cell r="CA1508"/>
          <cell r="CB1508"/>
          <cell r="CC1508"/>
          <cell r="CD1508"/>
          <cell r="CE1508"/>
          <cell r="CF1508"/>
          <cell r="CG1508"/>
          <cell r="CH1508"/>
          <cell r="CI1508"/>
          <cell r="CJ1508"/>
          <cell r="CK1508"/>
          <cell r="CL1508"/>
          <cell r="CM1508"/>
          <cell r="CN1508"/>
          <cell r="CO1508"/>
          <cell r="CP1508"/>
          <cell r="CQ1508"/>
          <cell r="CR1508"/>
          <cell r="CS1508"/>
          <cell r="CT1508"/>
          <cell r="CU1508"/>
          <cell r="CV1508"/>
          <cell r="CW1508"/>
        </row>
        <row r="1509">
          <cell r="B1509"/>
          <cell r="C1509"/>
          <cell r="D1509"/>
          <cell r="E1509"/>
          <cell r="F1509"/>
          <cell r="G1509"/>
          <cell r="H1509"/>
          <cell r="I1509"/>
          <cell r="J1509"/>
          <cell r="K1509"/>
          <cell r="L1509"/>
          <cell r="M1509"/>
          <cell r="N1509"/>
          <cell r="O1509"/>
          <cell r="P1509"/>
          <cell r="Q1509"/>
          <cell r="R1509"/>
          <cell r="S1509"/>
          <cell r="T1509"/>
          <cell r="U1509"/>
          <cell r="V1509"/>
          <cell r="W1509"/>
          <cell r="X1509"/>
          <cell r="Y1509"/>
          <cell r="Z1509"/>
          <cell r="AA1509"/>
          <cell r="AB1509"/>
          <cell r="AC1509"/>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cell r="BV1509"/>
          <cell r="BW1509"/>
          <cell r="BX1509"/>
          <cell r="BY1509"/>
          <cell r="BZ1509"/>
          <cell r="CA1509"/>
          <cell r="CB1509"/>
          <cell r="CC1509"/>
          <cell r="CD1509"/>
          <cell r="CE1509"/>
          <cell r="CF1509"/>
          <cell r="CG1509"/>
          <cell r="CH1509"/>
          <cell r="CI1509"/>
          <cell r="CJ1509"/>
          <cell r="CK1509"/>
          <cell r="CL1509"/>
          <cell r="CM1509"/>
          <cell r="CN1509"/>
          <cell r="CO1509"/>
          <cell r="CP1509"/>
          <cell r="CQ1509"/>
          <cell r="CR1509"/>
          <cell r="CS1509"/>
          <cell r="CT1509"/>
          <cell r="CU1509"/>
          <cell r="CV1509"/>
          <cell r="CW1509"/>
        </row>
        <row r="1510">
          <cell r="B1510"/>
          <cell r="C1510"/>
          <cell r="D1510"/>
          <cell r="E1510"/>
          <cell r="F1510"/>
          <cell r="G1510"/>
          <cell r="H1510"/>
          <cell r="I1510"/>
          <cell r="J1510"/>
          <cell r="K1510"/>
          <cell r="L1510"/>
          <cell r="M1510"/>
          <cell r="N1510"/>
          <cell r="O1510"/>
          <cell r="P1510"/>
          <cell r="Q1510"/>
          <cell r="R1510"/>
          <cell r="S1510"/>
          <cell r="T1510"/>
          <cell r="U1510"/>
          <cell r="V1510"/>
          <cell r="W1510"/>
          <cell r="X1510"/>
          <cell r="Y1510"/>
          <cell r="Z1510"/>
          <cell r="AA1510"/>
          <cell r="AB1510"/>
          <cell r="AC1510"/>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cell r="BV1510"/>
          <cell r="BW1510"/>
          <cell r="BX1510"/>
          <cell r="BY1510"/>
          <cell r="BZ1510"/>
          <cell r="CA1510"/>
          <cell r="CB1510"/>
          <cell r="CC1510"/>
          <cell r="CD1510"/>
          <cell r="CE1510"/>
          <cell r="CF1510"/>
          <cell r="CG1510"/>
          <cell r="CH1510"/>
          <cell r="CI1510"/>
          <cell r="CJ1510"/>
          <cell r="CK1510"/>
          <cell r="CL1510"/>
          <cell r="CM1510"/>
          <cell r="CN1510"/>
          <cell r="CO1510"/>
          <cell r="CP1510"/>
          <cell r="CQ1510"/>
          <cell r="CR1510"/>
          <cell r="CS1510"/>
          <cell r="CT1510"/>
          <cell r="CU1510"/>
          <cell r="CV1510"/>
          <cell r="CW1510"/>
        </row>
        <row r="1511">
          <cell r="B1511"/>
          <cell r="C1511"/>
          <cell r="D1511"/>
          <cell r="E1511"/>
          <cell r="F1511"/>
          <cell r="G1511"/>
          <cell r="H1511"/>
          <cell r="I1511"/>
          <cell r="J1511"/>
          <cell r="K1511"/>
          <cell r="L1511"/>
          <cell r="M1511"/>
          <cell r="N1511"/>
          <cell r="O1511"/>
          <cell r="P1511"/>
          <cell r="Q1511"/>
          <cell r="R1511"/>
          <cell r="S1511"/>
          <cell r="T1511"/>
          <cell r="U1511"/>
          <cell r="V1511"/>
          <cell r="W1511"/>
          <cell r="X1511"/>
          <cell r="Y1511"/>
          <cell r="Z1511"/>
          <cell r="AA1511"/>
          <cell r="AB1511"/>
          <cell r="AC1511"/>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cell r="BV1511"/>
          <cell r="BW1511"/>
          <cell r="BX1511"/>
          <cell r="BY1511"/>
          <cell r="BZ1511"/>
          <cell r="CA1511"/>
          <cell r="CB1511"/>
          <cell r="CC1511"/>
          <cell r="CD1511"/>
          <cell r="CE1511"/>
          <cell r="CF1511"/>
          <cell r="CG1511"/>
          <cell r="CH1511"/>
          <cell r="CI1511"/>
          <cell r="CJ1511"/>
          <cell r="CK1511"/>
          <cell r="CL1511"/>
          <cell r="CM1511"/>
          <cell r="CN1511"/>
          <cell r="CO1511"/>
          <cell r="CP1511"/>
          <cell r="CQ1511"/>
          <cell r="CR1511"/>
          <cell r="CS1511"/>
          <cell r="CT1511"/>
          <cell r="CU1511"/>
          <cell r="CV1511"/>
          <cell r="CW1511"/>
        </row>
        <row r="1512">
          <cell r="B1512"/>
          <cell r="C1512"/>
          <cell r="D1512"/>
          <cell r="E1512"/>
          <cell r="F1512"/>
          <cell r="G1512"/>
          <cell r="H1512"/>
          <cell r="I1512"/>
          <cell r="J1512"/>
          <cell r="K1512"/>
          <cell r="L1512"/>
          <cell r="M1512"/>
          <cell r="N1512"/>
          <cell r="O1512"/>
          <cell r="P1512"/>
          <cell r="Q1512"/>
          <cell r="R1512"/>
          <cell r="S1512"/>
          <cell r="T1512"/>
          <cell r="U1512"/>
          <cell r="V1512"/>
          <cell r="W1512"/>
          <cell r="X1512"/>
          <cell r="Y1512"/>
          <cell r="Z1512"/>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cell r="BV1512"/>
          <cell r="BW1512"/>
          <cell r="BX1512"/>
          <cell r="BY1512"/>
          <cell r="BZ1512"/>
          <cell r="CA1512"/>
          <cell r="CB1512"/>
          <cell r="CC1512"/>
          <cell r="CD1512"/>
          <cell r="CE1512"/>
          <cell r="CF1512"/>
          <cell r="CG1512"/>
          <cell r="CH1512"/>
          <cell r="CI1512"/>
          <cell r="CJ1512"/>
          <cell r="CK1512"/>
          <cell r="CL1512"/>
          <cell r="CM1512"/>
          <cell r="CN1512"/>
          <cell r="CO1512"/>
          <cell r="CP1512"/>
          <cell r="CQ1512"/>
          <cell r="CR1512"/>
          <cell r="CS1512"/>
          <cell r="CT1512"/>
          <cell r="CU1512"/>
          <cell r="CV1512"/>
          <cell r="CW1512"/>
        </row>
        <row r="1513">
          <cell r="B1513"/>
          <cell r="C1513"/>
          <cell r="D1513"/>
          <cell r="E1513"/>
          <cell r="F1513"/>
          <cell r="G1513"/>
          <cell r="H1513"/>
          <cell r="I1513"/>
          <cell r="J1513"/>
          <cell r="K1513"/>
          <cell r="L1513"/>
          <cell r="M1513"/>
          <cell r="N1513"/>
          <cell r="O1513"/>
          <cell r="P1513"/>
          <cell r="Q1513"/>
          <cell r="R1513"/>
          <cell r="S1513"/>
          <cell r="T1513"/>
          <cell r="U1513"/>
          <cell r="V1513"/>
          <cell r="W1513"/>
          <cell r="X1513"/>
          <cell r="Y1513"/>
          <cell r="Z1513"/>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cell r="BV1513"/>
          <cell r="BW1513"/>
          <cell r="BX1513"/>
          <cell r="BY1513"/>
          <cell r="BZ1513"/>
          <cell r="CA1513"/>
          <cell r="CB1513"/>
          <cell r="CC1513"/>
          <cell r="CD1513"/>
          <cell r="CE1513"/>
          <cell r="CF1513"/>
          <cell r="CG1513"/>
          <cell r="CH1513"/>
          <cell r="CI1513"/>
          <cell r="CJ1513"/>
          <cell r="CK1513"/>
          <cell r="CL1513"/>
          <cell r="CM1513"/>
          <cell r="CN1513"/>
          <cell r="CO1513"/>
          <cell r="CP1513"/>
          <cell r="CQ1513"/>
          <cell r="CR1513"/>
          <cell r="CS1513"/>
          <cell r="CT1513"/>
          <cell r="CU1513"/>
          <cell r="CV1513"/>
          <cell r="CW1513"/>
        </row>
        <row r="1514">
          <cell r="B1514"/>
          <cell r="C1514"/>
          <cell r="D1514"/>
          <cell r="E1514"/>
          <cell r="F1514"/>
          <cell r="G1514"/>
          <cell r="H1514"/>
          <cell r="I1514"/>
          <cell r="J1514"/>
          <cell r="K1514"/>
          <cell r="L1514"/>
          <cell r="M1514"/>
          <cell r="N1514"/>
          <cell r="O1514"/>
          <cell r="P1514"/>
          <cell r="Q1514"/>
          <cell r="R1514"/>
          <cell r="S1514"/>
          <cell r="T1514"/>
          <cell r="U1514"/>
          <cell r="V1514"/>
          <cell r="W1514"/>
          <cell r="X1514"/>
          <cell r="Y1514"/>
          <cell r="Z1514"/>
          <cell r="AA1514"/>
          <cell r="AB1514"/>
          <cell r="AC1514"/>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cell r="BV1514"/>
          <cell r="BW1514"/>
          <cell r="BX1514"/>
          <cell r="BY1514"/>
          <cell r="BZ1514"/>
          <cell r="CA1514"/>
          <cell r="CB1514"/>
          <cell r="CC1514"/>
          <cell r="CD1514"/>
          <cell r="CE1514"/>
          <cell r="CF1514"/>
          <cell r="CG1514"/>
          <cell r="CH1514"/>
          <cell r="CI1514"/>
          <cell r="CJ1514"/>
          <cell r="CK1514"/>
          <cell r="CL1514"/>
          <cell r="CM1514"/>
          <cell r="CN1514"/>
          <cell r="CO1514"/>
          <cell r="CP1514"/>
          <cell r="CQ1514"/>
          <cell r="CR1514"/>
          <cell r="CS1514"/>
          <cell r="CT1514"/>
          <cell r="CU1514"/>
          <cell r="CV1514"/>
          <cell r="CW1514"/>
        </row>
        <row r="1515">
          <cell r="B1515"/>
          <cell r="C1515"/>
          <cell r="D1515"/>
          <cell r="E1515"/>
          <cell r="F1515"/>
          <cell r="G1515"/>
          <cell r="H1515"/>
          <cell r="I1515"/>
          <cell r="J1515"/>
          <cell r="K1515"/>
          <cell r="L1515"/>
          <cell r="M1515"/>
          <cell r="N1515"/>
          <cell r="O1515"/>
          <cell r="P1515"/>
          <cell r="Q1515"/>
          <cell r="R1515"/>
          <cell r="S1515"/>
          <cell r="T1515"/>
          <cell r="U1515"/>
          <cell r="V1515"/>
          <cell r="W1515"/>
          <cell r="X1515"/>
          <cell r="Y1515"/>
          <cell r="Z1515"/>
          <cell r="AA1515"/>
          <cell r="AB1515"/>
          <cell r="AC1515"/>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cell r="BV1515"/>
          <cell r="BW1515"/>
          <cell r="BX1515"/>
          <cell r="BY1515"/>
          <cell r="BZ1515"/>
          <cell r="CA1515"/>
          <cell r="CB1515"/>
          <cell r="CC1515"/>
          <cell r="CD1515"/>
          <cell r="CE1515"/>
          <cell r="CF1515"/>
          <cell r="CG1515"/>
          <cell r="CH1515"/>
          <cell r="CI1515"/>
          <cell r="CJ1515"/>
          <cell r="CK1515"/>
          <cell r="CL1515"/>
          <cell r="CM1515"/>
          <cell r="CN1515"/>
          <cell r="CO1515"/>
          <cell r="CP1515"/>
          <cell r="CQ1515"/>
          <cell r="CR1515"/>
          <cell r="CS1515"/>
          <cell r="CT1515"/>
          <cell r="CU1515"/>
          <cell r="CV1515"/>
          <cell r="CW1515"/>
        </row>
        <row r="1516">
          <cell r="B1516"/>
          <cell r="C1516"/>
          <cell r="D1516"/>
          <cell r="E1516"/>
          <cell r="F1516"/>
          <cell r="G1516"/>
          <cell r="H1516"/>
          <cell r="I1516"/>
          <cell r="J1516"/>
          <cell r="K1516"/>
          <cell r="L1516"/>
          <cell r="M1516"/>
          <cell r="N1516"/>
          <cell r="O1516"/>
          <cell r="P1516"/>
          <cell r="Q1516"/>
          <cell r="R1516"/>
          <cell r="S1516"/>
          <cell r="T1516"/>
          <cell r="U1516"/>
          <cell r="V1516"/>
          <cell r="W1516"/>
          <cell r="X1516"/>
          <cell r="Y1516"/>
          <cell r="Z1516"/>
          <cell r="AA1516"/>
          <cell r="AB1516"/>
          <cell r="AC1516"/>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cell r="BV1516"/>
          <cell r="BW1516"/>
          <cell r="BX1516"/>
          <cell r="BY1516"/>
          <cell r="BZ1516"/>
          <cell r="CA1516"/>
          <cell r="CB1516"/>
          <cell r="CC1516"/>
          <cell r="CD1516"/>
          <cell r="CE1516"/>
          <cell r="CF1516"/>
          <cell r="CG1516"/>
          <cell r="CH1516"/>
          <cell r="CI1516"/>
          <cell r="CJ1516"/>
          <cell r="CK1516"/>
          <cell r="CL1516"/>
          <cell r="CM1516"/>
          <cell r="CN1516"/>
          <cell r="CO1516"/>
          <cell r="CP1516"/>
          <cell r="CQ1516"/>
          <cell r="CR1516"/>
          <cell r="CS1516"/>
          <cell r="CT1516"/>
          <cell r="CU1516"/>
          <cell r="CV1516"/>
          <cell r="CW1516"/>
        </row>
        <row r="1517">
          <cell r="B1517"/>
          <cell r="C1517"/>
          <cell r="D1517"/>
          <cell r="E1517"/>
          <cell r="F1517"/>
          <cell r="G1517"/>
          <cell r="H1517"/>
          <cell r="I1517"/>
          <cell r="J1517"/>
          <cell r="K1517"/>
          <cell r="L1517"/>
          <cell r="M1517"/>
          <cell r="N1517"/>
          <cell r="O1517"/>
          <cell r="P1517"/>
          <cell r="Q1517"/>
          <cell r="R1517"/>
          <cell r="S1517"/>
          <cell r="T1517"/>
          <cell r="U1517"/>
          <cell r="V1517"/>
          <cell r="W1517"/>
          <cell r="X1517"/>
          <cell r="Y1517"/>
          <cell r="Z1517"/>
          <cell r="AA1517"/>
          <cell r="AB1517"/>
          <cell r="AC1517"/>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cell r="BV1517"/>
          <cell r="BW1517"/>
          <cell r="BX1517"/>
          <cell r="BY1517"/>
          <cell r="BZ1517"/>
          <cell r="CA1517"/>
          <cell r="CB1517"/>
          <cell r="CC1517"/>
          <cell r="CD1517"/>
          <cell r="CE1517"/>
          <cell r="CF1517"/>
          <cell r="CG1517"/>
          <cell r="CH1517"/>
          <cell r="CI1517"/>
          <cell r="CJ1517"/>
          <cell r="CK1517"/>
          <cell r="CL1517"/>
          <cell r="CM1517"/>
          <cell r="CN1517"/>
          <cell r="CO1517"/>
          <cell r="CP1517"/>
          <cell r="CQ1517"/>
          <cell r="CR1517"/>
          <cell r="CS1517"/>
          <cell r="CT1517"/>
          <cell r="CU1517"/>
          <cell r="CV1517"/>
          <cell r="CW1517"/>
        </row>
        <row r="1518">
          <cell r="B1518"/>
          <cell r="C1518"/>
          <cell r="D1518"/>
          <cell r="E1518"/>
          <cell r="F1518"/>
          <cell r="G1518"/>
          <cell r="H1518"/>
          <cell r="I1518"/>
          <cell r="J1518"/>
          <cell r="K1518"/>
          <cell r="L1518"/>
          <cell r="M1518"/>
          <cell r="N1518"/>
          <cell r="O1518"/>
          <cell r="P1518"/>
          <cell r="Q1518"/>
          <cell r="R1518"/>
          <cell r="S1518"/>
          <cell r="T1518"/>
          <cell r="U1518"/>
          <cell r="V1518"/>
          <cell r="W1518"/>
          <cell r="X1518"/>
          <cell r="Y1518"/>
          <cell r="Z1518"/>
          <cell r="AA1518"/>
          <cell r="AB1518"/>
          <cell r="AC1518"/>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cell r="BV1518"/>
          <cell r="BW1518"/>
          <cell r="BX1518"/>
          <cell r="BY1518"/>
          <cell r="BZ1518"/>
          <cell r="CA1518"/>
          <cell r="CB1518"/>
          <cell r="CC1518"/>
          <cell r="CD1518"/>
          <cell r="CE1518"/>
          <cell r="CF1518"/>
          <cell r="CG1518"/>
          <cell r="CH1518"/>
          <cell r="CI1518"/>
          <cell r="CJ1518"/>
          <cell r="CK1518"/>
          <cell r="CL1518"/>
          <cell r="CM1518"/>
          <cell r="CN1518"/>
          <cell r="CO1518"/>
          <cell r="CP1518"/>
          <cell r="CQ1518"/>
          <cell r="CR1518"/>
          <cell r="CS1518"/>
          <cell r="CT1518"/>
          <cell r="CU1518"/>
          <cell r="CV1518"/>
          <cell r="CW1518"/>
        </row>
        <row r="1519">
          <cell r="B1519"/>
          <cell r="C1519"/>
          <cell r="D1519"/>
          <cell r="E1519"/>
          <cell r="F1519"/>
          <cell r="G1519"/>
          <cell r="H1519"/>
          <cell r="I1519"/>
          <cell r="J1519"/>
          <cell r="K1519"/>
          <cell r="L1519"/>
          <cell r="M1519"/>
          <cell r="N1519"/>
          <cell r="O1519"/>
          <cell r="P1519"/>
          <cell r="Q1519"/>
          <cell r="R1519"/>
          <cell r="S1519"/>
          <cell r="T1519"/>
          <cell r="U1519"/>
          <cell r="V1519"/>
          <cell r="W1519"/>
          <cell r="X1519"/>
          <cell r="Y1519"/>
          <cell r="Z1519"/>
          <cell r="AA1519"/>
          <cell r="AB1519"/>
          <cell r="AC1519"/>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cell r="BV1519"/>
          <cell r="BW1519"/>
          <cell r="BX1519"/>
          <cell r="BY1519"/>
          <cell r="BZ1519"/>
          <cell r="CA1519"/>
          <cell r="CB1519"/>
          <cell r="CC1519"/>
          <cell r="CD1519"/>
          <cell r="CE1519"/>
          <cell r="CF1519"/>
          <cell r="CG1519"/>
          <cell r="CH1519"/>
          <cell r="CI1519"/>
          <cell r="CJ1519"/>
          <cell r="CK1519"/>
          <cell r="CL1519"/>
          <cell r="CM1519"/>
          <cell r="CN1519"/>
          <cell r="CO1519"/>
          <cell r="CP1519"/>
          <cell r="CQ1519"/>
          <cell r="CR1519"/>
          <cell r="CS1519"/>
          <cell r="CT1519"/>
          <cell r="CU1519"/>
          <cell r="CV1519"/>
          <cell r="CW1519"/>
        </row>
        <row r="1520">
          <cell r="B1520"/>
          <cell r="C1520"/>
          <cell r="D1520"/>
          <cell r="E1520"/>
          <cell r="F1520"/>
          <cell r="G1520"/>
          <cell r="H1520"/>
          <cell r="I1520"/>
          <cell r="J1520"/>
          <cell r="K1520"/>
          <cell r="L1520"/>
          <cell r="M1520"/>
          <cell r="N1520"/>
          <cell r="O1520"/>
          <cell r="P1520"/>
          <cell r="Q1520"/>
          <cell r="R1520"/>
          <cell r="S1520"/>
          <cell r="T1520"/>
          <cell r="U1520"/>
          <cell r="V1520"/>
          <cell r="W1520"/>
          <cell r="X1520"/>
          <cell r="Y1520"/>
          <cell r="Z1520"/>
          <cell r="AA1520"/>
          <cell r="AB1520"/>
          <cell r="AC1520"/>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cell r="BV1520"/>
          <cell r="BW1520"/>
          <cell r="BX1520"/>
          <cell r="BY1520"/>
          <cell r="BZ1520"/>
          <cell r="CA1520"/>
          <cell r="CB1520"/>
          <cell r="CC1520"/>
          <cell r="CD1520"/>
          <cell r="CE1520"/>
          <cell r="CF1520"/>
          <cell r="CG1520"/>
          <cell r="CH1520"/>
          <cell r="CI1520"/>
          <cell r="CJ1520"/>
          <cell r="CK1520"/>
          <cell r="CL1520"/>
          <cell r="CM1520"/>
          <cell r="CN1520"/>
          <cell r="CO1520"/>
          <cell r="CP1520"/>
          <cell r="CQ1520"/>
          <cell r="CR1520"/>
          <cell r="CS1520"/>
          <cell r="CT1520"/>
          <cell r="CU1520"/>
          <cell r="CV1520"/>
          <cell r="CW1520"/>
        </row>
        <row r="1521">
          <cell r="B1521"/>
          <cell r="C1521"/>
          <cell r="D1521"/>
          <cell r="E1521"/>
          <cell r="F1521"/>
          <cell r="G1521"/>
          <cell r="H1521"/>
          <cell r="I1521"/>
          <cell r="J1521"/>
          <cell r="K1521"/>
          <cell r="L1521"/>
          <cell r="M1521"/>
          <cell r="N1521"/>
          <cell r="O1521"/>
          <cell r="P1521"/>
          <cell r="Q1521"/>
          <cell r="R1521"/>
          <cell r="S1521"/>
          <cell r="T1521"/>
          <cell r="U1521"/>
          <cell r="V1521"/>
          <cell r="W1521"/>
          <cell r="X1521"/>
          <cell r="Y1521"/>
          <cell r="Z1521"/>
          <cell r="AA1521"/>
          <cell r="AB1521"/>
          <cell r="AC1521"/>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cell r="BV1521"/>
          <cell r="BW1521"/>
          <cell r="BX1521"/>
          <cell r="BY1521"/>
          <cell r="BZ1521"/>
          <cell r="CA1521"/>
          <cell r="CB1521"/>
          <cell r="CC1521"/>
          <cell r="CD1521"/>
          <cell r="CE1521"/>
          <cell r="CF1521"/>
          <cell r="CG1521"/>
          <cell r="CH1521"/>
          <cell r="CI1521"/>
          <cell r="CJ1521"/>
          <cell r="CK1521"/>
          <cell r="CL1521"/>
          <cell r="CM1521"/>
          <cell r="CN1521"/>
          <cell r="CO1521"/>
          <cell r="CP1521"/>
          <cell r="CQ1521"/>
          <cell r="CR1521"/>
          <cell r="CS1521"/>
          <cell r="CT1521"/>
          <cell r="CU1521"/>
          <cell r="CV1521"/>
          <cell r="CW1521"/>
        </row>
        <row r="1522">
          <cell r="B1522"/>
          <cell r="C1522"/>
          <cell r="D1522"/>
          <cell r="E1522"/>
          <cell r="F1522"/>
          <cell r="G1522"/>
          <cell r="H1522"/>
          <cell r="I1522"/>
          <cell r="J1522"/>
          <cell r="K1522"/>
          <cell r="L1522"/>
          <cell r="M1522"/>
          <cell r="N1522"/>
          <cell r="O1522"/>
          <cell r="P1522"/>
          <cell r="Q1522"/>
          <cell r="R1522"/>
          <cell r="S1522"/>
          <cell r="T1522"/>
          <cell r="U1522"/>
          <cell r="V1522"/>
          <cell r="W1522"/>
          <cell r="X1522"/>
          <cell r="Y1522"/>
          <cell r="Z1522"/>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cell r="BV1522"/>
          <cell r="BW1522"/>
          <cell r="BX1522"/>
          <cell r="BY1522"/>
          <cell r="BZ1522"/>
          <cell r="CA1522"/>
          <cell r="CB1522"/>
          <cell r="CC1522"/>
          <cell r="CD1522"/>
          <cell r="CE1522"/>
          <cell r="CF1522"/>
          <cell r="CG1522"/>
          <cell r="CH1522"/>
          <cell r="CI1522"/>
          <cell r="CJ1522"/>
          <cell r="CK1522"/>
          <cell r="CL1522"/>
          <cell r="CM1522"/>
          <cell r="CN1522"/>
          <cell r="CO1522"/>
          <cell r="CP1522"/>
          <cell r="CQ1522"/>
          <cell r="CR1522"/>
          <cell r="CS1522"/>
          <cell r="CT1522"/>
          <cell r="CU1522"/>
          <cell r="CV1522"/>
          <cell r="CW1522"/>
        </row>
        <row r="1523">
          <cell r="B1523"/>
          <cell r="C1523"/>
          <cell r="D1523"/>
          <cell r="E1523"/>
          <cell r="F1523"/>
          <cell r="G1523"/>
          <cell r="H1523"/>
          <cell r="I1523"/>
          <cell r="J1523"/>
          <cell r="K1523"/>
          <cell r="L1523"/>
          <cell r="M1523"/>
          <cell r="N1523"/>
          <cell r="O1523"/>
          <cell r="P1523"/>
          <cell r="Q1523"/>
          <cell r="R1523"/>
          <cell r="S1523"/>
          <cell r="T1523"/>
          <cell r="U1523"/>
          <cell r="V1523"/>
          <cell r="W1523"/>
          <cell r="X1523"/>
          <cell r="Y1523"/>
          <cell r="Z1523"/>
          <cell r="AA1523"/>
          <cell r="AB1523"/>
          <cell r="AC1523"/>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cell r="BV1523"/>
          <cell r="BW1523"/>
          <cell r="BX1523"/>
          <cell r="BY1523"/>
          <cell r="BZ1523"/>
          <cell r="CA1523"/>
          <cell r="CB1523"/>
          <cell r="CC1523"/>
          <cell r="CD1523"/>
          <cell r="CE1523"/>
          <cell r="CF1523"/>
          <cell r="CG1523"/>
          <cell r="CH1523"/>
          <cell r="CI1523"/>
          <cell r="CJ1523"/>
          <cell r="CK1523"/>
          <cell r="CL1523"/>
          <cell r="CM1523"/>
          <cell r="CN1523"/>
          <cell r="CO1523"/>
          <cell r="CP1523"/>
          <cell r="CQ1523"/>
          <cell r="CR1523"/>
          <cell r="CS1523"/>
          <cell r="CT1523"/>
          <cell r="CU1523"/>
          <cell r="CV1523"/>
          <cell r="CW1523"/>
        </row>
        <row r="1524">
          <cell r="B1524"/>
          <cell r="C1524"/>
          <cell r="D1524"/>
          <cell r="E1524"/>
          <cell r="F1524"/>
          <cell r="G1524"/>
          <cell r="H1524"/>
          <cell r="I1524"/>
          <cell r="J1524"/>
          <cell r="K1524"/>
          <cell r="L1524"/>
          <cell r="M1524"/>
          <cell r="N1524"/>
          <cell r="O1524"/>
          <cell r="P1524"/>
          <cell r="Q1524"/>
          <cell r="R1524"/>
          <cell r="S1524"/>
          <cell r="T1524"/>
          <cell r="U1524"/>
          <cell r="V1524"/>
          <cell r="W1524"/>
          <cell r="X1524"/>
          <cell r="Y1524"/>
          <cell r="Z1524"/>
          <cell r="AA1524"/>
          <cell r="AB1524"/>
          <cell r="AC1524"/>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cell r="BV1524"/>
          <cell r="BW1524"/>
          <cell r="BX1524"/>
          <cell r="BY1524"/>
          <cell r="BZ1524"/>
          <cell r="CA1524"/>
          <cell r="CB1524"/>
          <cell r="CC1524"/>
          <cell r="CD1524"/>
          <cell r="CE1524"/>
          <cell r="CF1524"/>
          <cell r="CG1524"/>
          <cell r="CH1524"/>
          <cell r="CI1524"/>
          <cell r="CJ1524"/>
          <cell r="CK1524"/>
          <cell r="CL1524"/>
          <cell r="CM1524"/>
          <cell r="CN1524"/>
          <cell r="CO1524"/>
          <cell r="CP1524"/>
          <cell r="CQ1524"/>
          <cell r="CR1524"/>
          <cell r="CS1524"/>
          <cell r="CT1524"/>
          <cell r="CU1524"/>
          <cell r="CV1524"/>
          <cell r="CW1524"/>
        </row>
        <row r="1525">
          <cell r="B1525"/>
          <cell r="C1525"/>
          <cell r="D1525"/>
          <cell r="E1525"/>
          <cell r="F1525"/>
          <cell r="G1525"/>
          <cell r="H1525"/>
          <cell r="I1525"/>
          <cell r="J1525"/>
          <cell r="K1525"/>
          <cell r="L1525"/>
          <cell r="M1525"/>
          <cell r="N1525"/>
          <cell r="O1525"/>
          <cell r="P1525"/>
          <cell r="Q1525"/>
          <cell r="R1525"/>
          <cell r="S1525"/>
          <cell r="T1525"/>
          <cell r="U1525"/>
          <cell r="V1525"/>
          <cell r="W1525"/>
          <cell r="X1525"/>
          <cell r="Y1525"/>
          <cell r="Z1525"/>
          <cell r="AA1525"/>
          <cell r="AB1525"/>
          <cell r="AC1525"/>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cell r="BV1525"/>
          <cell r="BW1525"/>
          <cell r="BX1525"/>
          <cell r="BY1525"/>
          <cell r="BZ1525"/>
          <cell r="CA1525"/>
          <cell r="CB1525"/>
          <cell r="CC1525"/>
          <cell r="CD1525"/>
          <cell r="CE1525"/>
          <cell r="CF1525"/>
          <cell r="CG1525"/>
          <cell r="CH1525"/>
          <cell r="CI1525"/>
          <cell r="CJ1525"/>
          <cell r="CK1525"/>
          <cell r="CL1525"/>
          <cell r="CM1525"/>
          <cell r="CN1525"/>
          <cell r="CO1525"/>
          <cell r="CP1525"/>
          <cell r="CQ1525"/>
          <cell r="CR1525"/>
          <cell r="CS1525"/>
          <cell r="CT1525"/>
          <cell r="CU1525"/>
          <cell r="CV1525"/>
          <cell r="CW1525"/>
        </row>
        <row r="1526">
          <cell r="B1526"/>
          <cell r="C1526"/>
          <cell r="D1526"/>
          <cell r="E1526"/>
          <cell r="F1526"/>
          <cell r="G1526"/>
          <cell r="H1526"/>
          <cell r="I1526"/>
          <cell r="J1526"/>
          <cell r="K1526"/>
          <cell r="L1526"/>
          <cell r="M1526"/>
          <cell r="N1526"/>
          <cell r="O1526"/>
          <cell r="P1526"/>
          <cell r="Q1526"/>
          <cell r="R1526"/>
          <cell r="S1526"/>
          <cell r="T1526"/>
          <cell r="U1526"/>
          <cell r="V1526"/>
          <cell r="W1526"/>
          <cell r="X1526"/>
          <cell r="Y1526"/>
          <cell r="Z1526"/>
          <cell r="AA1526"/>
          <cell r="AB1526"/>
          <cell r="AC1526"/>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cell r="BV1526"/>
          <cell r="BW1526"/>
          <cell r="BX1526"/>
          <cell r="BY1526"/>
          <cell r="BZ1526"/>
          <cell r="CA1526"/>
          <cell r="CB1526"/>
          <cell r="CC1526"/>
          <cell r="CD1526"/>
          <cell r="CE1526"/>
          <cell r="CF1526"/>
          <cell r="CG1526"/>
          <cell r="CH1526"/>
          <cell r="CI1526"/>
          <cell r="CJ1526"/>
          <cell r="CK1526"/>
          <cell r="CL1526"/>
          <cell r="CM1526"/>
          <cell r="CN1526"/>
          <cell r="CO1526"/>
          <cell r="CP1526"/>
          <cell r="CQ1526"/>
          <cell r="CR1526"/>
          <cell r="CS1526"/>
          <cell r="CT1526"/>
          <cell r="CU1526"/>
          <cell r="CV1526"/>
          <cell r="CW1526"/>
        </row>
        <row r="1527">
          <cell r="B1527"/>
          <cell r="C1527"/>
          <cell r="D1527"/>
          <cell r="E1527"/>
          <cell r="F1527"/>
          <cell r="G1527"/>
          <cell r="H1527"/>
          <cell r="I1527"/>
          <cell r="J1527"/>
          <cell r="K1527"/>
          <cell r="L1527"/>
          <cell r="M1527"/>
          <cell r="N1527"/>
          <cell r="O1527"/>
          <cell r="P1527"/>
          <cell r="Q1527"/>
          <cell r="R1527"/>
          <cell r="S1527"/>
          <cell r="T1527"/>
          <cell r="U1527"/>
          <cell r="V1527"/>
          <cell r="W1527"/>
          <cell r="X1527"/>
          <cell r="Y1527"/>
          <cell r="Z1527"/>
          <cell r="AA1527"/>
          <cell r="AB1527"/>
          <cell r="AC1527"/>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cell r="BV1527"/>
          <cell r="BW1527"/>
          <cell r="BX1527"/>
          <cell r="BY1527"/>
          <cell r="BZ1527"/>
          <cell r="CA1527"/>
          <cell r="CB1527"/>
          <cell r="CC1527"/>
          <cell r="CD1527"/>
          <cell r="CE1527"/>
          <cell r="CF1527"/>
          <cell r="CG1527"/>
          <cell r="CH1527"/>
          <cell r="CI1527"/>
          <cell r="CJ1527"/>
          <cell r="CK1527"/>
          <cell r="CL1527"/>
          <cell r="CM1527"/>
          <cell r="CN1527"/>
          <cell r="CO1527"/>
          <cell r="CP1527"/>
          <cell r="CQ1527"/>
          <cell r="CR1527"/>
          <cell r="CS1527"/>
          <cell r="CT1527"/>
          <cell r="CU1527"/>
          <cell r="CV1527"/>
          <cell r="CW1527"/>
        </row>
        <row r="1528">
          <cell r="B1528"/>
          <cell r="C1528"/>
          <cell r="D1528"/>
          <cell r="E1528"/>
          <cell r="F1528"/>
          <cell r="G1528"/>
          <cell r="H1528"/>
          <cell r="I1528"/>
          <cell r="J1528"/>
          <cell r="K1528"/>
          <cell r="L1528"/>
          <cell r="M1528"/>
          <cell r="N1528"/>
          <cell r="O1528"/>
          <cell r="P1528"/>
          <cell r="Q1528"/>
          <cell r="R1528"/>
          <cell r="S1528"/>
          <cell r="T1528"/>
          <cell r="U1528"/>
          <cell r="V1528"/>
          <cell r="W1528"/>
          <cell r="X1528"/>
          <cell r="Y1528"/>
          <cell r="Z1528"/>
          <cell r="AA1528"/>
          <cell r="AB1528"/>
          <cell r="AC1528"/>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cell r="BV1528"/>
          <cell r="BW1528"/>
          <cell r="BX1528"/>
          <cell r="BY1528"/>
          <cell r="BZ1528"/>
          <cell r="CA1528"/>
          <cell r="CB1528"/>
          <cell r="CC1528"/>
          <cell r="CD1528"/>
          <cell r="CE1528"/>
          <cell r="CF1528"/>
          <cell r="CG1528"/>
          <cell r="CH1528"/>
          <cell r="CI1528"/>
          <cell r="CJ1528"/>
          <cell r="CK1528"/>
          <cell r="CL1528"/>
          <cell r="CM1528"/>
          <cell r="CN1528"/>
          <cell r="CO1528"/>
          <cell r="CP1528"/>
          <cell r="CQ1528"/>
          <cell r="CR1528"/>
          <cell r="CS1528"/>
          <cell r="CT1528"/>
          <cell r="CU1528"/>
          <cell r="CV1528"/>
          <cell r="CW1528"/>
        </row>
        <row r="1529">
          <cell r="B1529"/>
          <cell r="C1529"/>
          <cell r="D1529"/>
          <cell r="E1529"/>
          <cell r="F1529"/>
          <cell r="G1529"/>
          <cell r="H1529"/>
          <cell r="I1529"/>
          <cell r="J1529"/>
          <cell r="K1529"/>
          <cell r="L1529"/>
          <cell r="M1529"/>
          <cell r="N1529"/>
          <cell r="O1529"/>
          <cell r="P1529"/>
          <cell r="Q1529"/>
          <cell r="R1529"/>
          <cell r="S1529"/>
          <cell r="T1529"/>
          <cell r="U1529"/>
          <cell r="V1529"/>
          <cell r="W1529"/>
          <cell r="X1529"/>
          <cell r="Y1529"/>
          <cell r="Z1529"/>
          <cell r="AA1529"/>
          <cell r="AB1529"/>
          <cell r="AC1529"/>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cell r="BV1529"/>
          <cell r="BW1529"/>
          <cell r="BX1529"/>
          <cell r="BY1529"/>
          <cell r="BZ1529"/>
          <cell r="CA1529"/>
          <cell r="CB1529"/>
          <cell r="CC1529"/>
          <cell r="CD1529"/>
          <cell r="CE1529"/>
          <cell r="CF1529"/>
          <cell r="CG1529"/>
          <cell r="CH1529"/>
          <cell r="CI1529"/>
          <cell r="CJ1529"/>
          <cell r="CK1529"/>
          <cell r="CL1529"/>
          <cell r="CM1529"/>
          <cell r="CN1529"/>
          <cell r="CO1529"/>
          <cell r="CP1529"/>
          <cell r="CQ1529"/>
          <cell r="CR1529"/>
          <cell r="CS1529"/>
          <cell r="CT1529"/>
          <cell r="CU1529"/>
          <cell r="CV1529"/>
          <cell r="CW1529"/>
        </row>
        <row r="1530">
          <cell r="B1530"/>
          <cell r="C1530"/>
          <cell r="D1530"/>
          <cell r="E1530"/>
          <cell r="F1530"/>
          <cell r="G1530"/>
          <cell r="H1530"/>
          <cell r="I1530"/>
          <cell r="J1530"/>
          <cell r="K1530"/>
          <cell r="L1530"/>
          <cell r="M1530"/>
          <cell r="N1530"/>
          <cell r="O1530"/>
          <cell r="P1530"/>
          <cell r="Q1530"/>
          <cell r="R1530"/>
          <cell r="S1530"/>
          <cell r="T1530"/>
          <cell r="U1530"/>
          <cell r="V1530"/>
          <cell r="W1530"/>
          <cell r="X1530"/>
          <cell r="Y1530"/>
          <cell r="Z1530"/>
          <cell r="AA1530"/>
          <cell r="AB1530"/>
          <cell r="AC1530"/>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cell r="BV1530"/>
          <cell r="BW1530"/>
          <cell r="BX1530"/>
          <cell r="BY1530"/>
          <cell r="BZ1530"/>
          <cell r="CA1530"/>
          <cell r="CB1530"/>
          <cell r="CC1530"/>
          <cell r="CD1530"/>
          <cell r="CE1530"/>
          <cell r="CF1530"/>
          <cell r="CG1530"/>
          <cell r="CH1530"/>
          <cell r="CI1530"/>
          <cell r="CJ1530"/>
          <cell r="CK1530"/>
          <cell r="CL1530"/>
          <cell r="CM1530"/>
          <cell r="CN1530"/>
          <cell r="CO1530"/>
          <cell r="CP1530"/>
          <cell r="CQ1530"/>
          <cell r="CR1530"/>
          <cell r="CS1530"/>
          <cell r="CT1530"/>
          <cell r="CU1530"/>
          <cell r="CV1530"/>
          <cell r="CW1530"/>
        </row>
        <row r="1531">
          <cell r="B1531"/>
          <cell r="C1531"/>
          <cell r="D1531"/>
          <cell r="E1531"/>
          <cell r="F1531"/>
          <cell r="G1531"/>
          <cell r="H1531"/>
          <cell r="I1531"/>
          <cell r="J1531"/>
          <cell r="K1531"/>
          <cell r="L1531"/>
          <cell r="M1531"/>
          <cell r="N1531"/>
          <cell r="O1531"/>
          <cell r="P1531"/>
          <cell r="Q1531"/>
          <cell r="R1531"/>
          <cell r="S1531"/>
          <cell r="T1531"/>
          <cell r="U1531"/>
          <cell r="V1531"/>
          <cell r="W1531"/>
          <cell r="X1531"/>
          <cell r="Y1531"/>
          <cell r="Z1531"/>
          <cell r="AA1531"/>
          <cell r="AB1531"/>
          <cell r="AC1531"/>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cell r="BV1531"/>
          <cell r="BW1531"/>
          <cell r="BX1531"/>
          <cell r="BY1531"/>
          <cell r="BZ1531"/>
          <cell r="CA1531"/>
          <cell r="CB1531"/>
          <cell r="CC1531"/>
          <cell r="CD1531"/>
          <cell r="CE1531"/>
          <cell r="CF1531"/>
          <cell r="CG1531"/>
          <cell r="CH1531"/>
          <cell r="CI1531"/>
          <cell r="CJ1531"/>
          <cell r="CK1531"/>
          <cell r="CL1531"/>
          <cell r="CM1531"/>
          <cell r="CN1531"/>
          <cell r="CO1531"/>
          <cell r="CP1531"/>
          <cell r="CQ1531"/>
          <cell r="CR1531"/>
          <cell r="CS1531"/>
          <cell r="CT1531"/>
          <cell r="CU1531"/>
          <cell r="CV1531"/>
          <cell r="CW1531"/>
        </row>
        <row r="1532">
          <cell r="B1532"/>
          <cell r="C1532"/>
          <cell r="D1532"/>
          <cell r="E1532"/>
          <cell r="F1532"/>
          <cell r="G1532"/>
          <cell r="H1532"/>
          <cell r="I1532"/>
          <cell r="J1532"/>
          <cell r="K1532"/>
          <cell r="L1532"/>
          <cell r="M1532"/>
          <cell r="N1532"/>
          <cell r="O1532"/>
          <cell r="P1532"/>
          <cell r="Q1532"/>
          <cell r="R1532"/>
          <cell r="S1532"/>
          <cell r="T1532"/>
          <cell r="U1532"/>
          <cell r="V1532"/>
          <cell r="W1532"/>
          <cell r="X1532"/>
          <cell r="Y1532"/>
          <cell r="Z1532"/>
          <cell r="AA1532"/>
          <cell r="AB1532"/>
          <cell r="AC1532"/>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cell r="BV1532"/>
          <cell r="BW1532"/>
          <cell r="BX1532"/>
          <cell r="BY1532"/>
          <cell r="BZ1532"/>
          <cell r="CA1532"/>
          <cell r="CB1532"/>
          <cell r="CC1532"/>
          <cell r="CD1532"/>
          <cell r="CE1532"/>
          <cell r="CF1532"/>
          <cell r="CG1532"/>
          <cell r="CH1532"/>
          <cell r="CI1532"/>
          <cell r="CJ1532"/>
          <cell r="CK1532"/>
          <cell r="CL1532"/>
          <cell r="CM1532"/>
          <cell r="CN1532"/>
          <cell r="CO1532"/>
          <cell r="CP1532"/>
          <cell r="CQ1532"/>
          <cell r="CR1532"/>
          <cell r="CS1532"/>
          <cell r="CT1532"/>
          <cell r="CU1532"/>
          <cell r="CV1532"/>
          <cell r="CW1532"/>
        </row>
        <row r="1533">
          <cell r="B1533"/>
          <cell r="C1533"/>
          <cell r="D1533"/>
          <cell r="E1533"/>
          <cell r="F1533"/>
          <cell r="G1533"/>
          <cell r="H1533"/>
          <cell r="I1533"/>
          <cell r="J1533"/>
          <cell r="K1533"/>
          <cell r="L1533"/>
          <cell r="M1533"/>
          <cell r="N1533"/>
          <cell r="O1533"/>
          <cell r="P1533"/>
          <cell r="Q1533"/>
          <cell r="R1533"/>
          <cell r="S1533"/>
          <cell r="T1533"/>
          <cell r="U1533"/>
          <cell r="V1533"/>
          <cell r="W1533"/>
          <cell r="X1533"/>
          <cell r="Y1533"/>
          <cell r="Z1533"/>
          <cell r="AA1533"/>
          <cell r="AB1533"/>
          <cell r="AC1533"/>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cell r="BV1533"/>
          <cell r="BW1533"/>
          <cell r="BX1533"/>
          <cell r="BY1533"/>
          <cell r="BZ1533"/>
          <cell r="CA1533"/>
          <cell r="CB1533"/>
          <cell r="CC1533"/>
          <cell r="CD1533"/>
          <cell r="CE1533"/>
          <cell r="CF1533"/>
          <cell r="CG1533"/>
          <cell r="CH1533"/>
          <cell r="CI1533"/>
          <cell r="CJ1533"/>
          <cell r="CK1533"/>
          <cell r="CL1533"/>
          <cell r="CM1533"/>
          <cell r="CN1533"/>
          <cell r="CO1533"/>
          <cell r="CP1533"/>
          <cell r="CQ1533"/>
          <cell r="CR1533"/>
          <cell r="CS1533"/>
          <cell r="CT1533"/>
          <cell r="CU1533"/>
          <cell r="CV1533"/>
          <cell r="CW1533"/>
        </row>
        <row r="1534">
          <cell r="B1534"/>
          <cell r="C1534"/>
          <cell r="D1534"/>
          <cell r="E1534"/>
          <cell r="F1534"/>
          <cell r="G1534"/>
          <cell r="H1534"/>
          <cell r="I1534"/>
          <cell r="J1534"/>
          <cell r="K1534"/>
          <cell r="L1534"/>
          <cell r="M1534"/>
          <cell r="N1534"/>
          <cell r="O1534"/>
          <cell r="P1534"/>
          <cell r="Q1534"/>
          <cell r="R1534"/>
          <cell r="S1534"/>
          <cell r="T1534"/>
          <cell r="U1534"/>
          <cell r="V1534"/>
          <cell r="W1534"/>
          <cell r="X1534"/>
          <cell r="Y1534"/>
          <cell r="Z1534"/>
          <cell r="AA1534"/>
          <cell r="AB1534"/>
          <cell r="AC1534"/>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cell r="BV1534"/>
          <cell r="BW1534"/>
          <cell r="BX1534"/>
          <cell r="BY1534"/>
          <cell r="BZ1534"/>
          <cell r="CA1534"/>
          <cell r="CB1534"/>
          <cell r="CC1534"/>
          <cell r="CD1534"/>
          <cell r="CE1534"/>
          <cell r="CF1534"/>
          <cell r="CG1534"/>
          <cell r="CH1534"/>
          <cell r="CI1534"/>
          <cell r="CJ1534"/>
          <cell r="CK1534"/>
          <cell r="CL1534"/>
          <cell r="CM1534"/>
          <cell r="CN1534"/>
          <cell r="CO1534"/>
          <cell r="CP1534"/>
          <cell r="CQ1534"/>
          <cell r="CR1534"/>
          <cell r="CS1534"/>
          <cell r="CT1534"/>
          <cell r="CU1534"/>
          <cell r="CV1534"/>
          <cell r="CW1534"/>
        </row>
        <row r="1535">
          <cell r="B1535"/>
          <cell r="C1535"/>
          <cell r="D1535"/>
          <cell r="E1535"/>
          <cell r="F1535"/>
          <cell r="G1535"/>
          <cell r="H1535"/>
          <cell r="I1535"/>
          <cell r="J1535"/>
          <cell r="K1535"/>
          <cell r="L1535"/>
          <cell r="M1535"/>
          <cell r="N1535"/>
          <cell r="O1535"/>
          <cell r="P1535"/>
          <cell r="Q1535"/>
          <cell r="R1535"/>
          <cell r="S1535"/>
          <cell r="T1535"/>
          <cell r="U1535"/>
          <cell r="V1535"/>
          <cell r="W1535"/>
          <cell r="X1535"/>
          <cell r="Y1535"/>
          <cell r="Z1535"/>
          <cell r="AA1535"/>
          <cell r="AB1535"/>
          <cell r="AC1535"/>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cell r="BV1535"/>
          <cell r="BW1535"/>
          <cell r="BX1535"/>
          <cell r="BY1535"/>
          <cell r="BZ1535"/>
          <cell r="CA1535"/>
          <cell r="CB1535"/>
          <cell r="CC1535"/>
          <cell r="CD1535"/>
          <cell r="CE1535"/>
          <cell r="CF1535"/>
          <cell r="CG1535"/>
          <cell r="CH1535"/>
          <cell r="CI1535"/>
          <cell r="CJ1535"/>
          <cell r="CK1535"/>
          <cell r="CL1535"/>
          <cell r="CM1535"/>
          <cell r="CN1535"/>
          <cell r="CO1535"/>
          <cell r="CP1535"/>
          <cell r="CQ1535"/>
          <cell r="CR1535"/>
          <cell r="CS1535"/>
          <cell r="CT1535"/>
          <cell r="CU1535"/>
          <cell r="CV1535"/>
          <cell r="CW1535"/>
        </row>
        <row r="1536">
          <cell r="B1536"/>
          <cell r="C1536"/>
          <cell r="D1536"/>
          <cell r="E1536"/>
          <cell r="F1536"/>
          <cell r="G1536"/>
          <cell r="H1536"/>
          <cell r="I1536"/>
          <cell r="J1536"/>
          <cell r="K1536"/>
          <cell r="L1536"/>
          <cell r="M1536"/>
          <cell r="N1536"/>
          <cell r="O1536"/>
          <cell r="P1536"/>
          <cell r="Q1536"/>
          <cell r="R1536"/>
          <cell r="S1536"/>
          <cell r="T1536"/>
          <cell r="U1536"/>
          <cell r="V1536"/>
          <cell r="W1536"/>
          <cell r="X1536"/>
          <cell r="Y1536"/>
          <cell r="Z1536"/>
          <cell r="AA1536"/>
          <cell r="AB1536"/>
          <cell r="AC1536"/>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cell r="BV1536"/>
          <cell r="BW1536"/>
          <cell r="BX1536"/>
          <cell r="BY1536"/>
          <cell r="BZ1536"/>
          <cell r="CA1536"/>
          <cell r="CB1536"/>
          <cell r="CC1536"/>
          <cell r="CD1536"/>
          <cell r="CE1536"/>
          <cell r="CF1536"/>
          <cell r="CG1536"/>
          <cell r="CH1536"/>
          <cell r="CI1536"/>
          <cell r="CJ1536"/>
          <cell r="CK1536"/>
          <cell r="CL1536"/>
          <cell r="CM1536"/>
          <cell r="CN1536"/>
          <cell r="CO1536"/>
          <cell r="CP1536"/>
          <cell r="CQ1536"/>
          <cell r="CR1536"/>
          <cell r="CS1536"/>
          <cell r="CT1536"/>
          <cell r="CU1536"/>
          <cell r="CV1536"/>
          <cell r="CW1536"/>
        </row>
        <row r="1537">
          <cell r="B1537"/>
          <cell r="C1537"/>
          <cell r="D1537"/>
          <cell r="E1537"/>
          <cell r="F1537"/>
          <cell r="G1537"/>
          <cell r="H1537"/>
          <cell r="I1537"/>
          <cell r="J1537"/>
          <cell r="K1537"/>
          <cell r="L1537"/>
          <cell r="M1537"/>
          <cell r="N1537"/>
          <cell r="O1537"/>
          <cell r="P1537"/>
          <cell r="Q1537"/>
          <cell r="R1537"/>
          <cell r="S1537"/>
          <cell r="T1537"/>
          <cell r="U1537"/>
          <cell r="V1537"/>
          <cell r="W1537"/>
          <cell r="X1537"/>
          <cell r="Y1537"/>
          <cell r="Z1537"/>
          <cell r="AA1537"/>
          <cell r="AB1537"/>
          <cell r="AC1537"/>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cell r="BV1537"/>
          <cell r="BW1537"/>
          <cell r="BX1537"/>
          <cell r="BY1537"/>
          <cell r="BZ1537"/>
          <cell r="CA1537"/>
          <cell r="CB1537"/>
          <cell r="CC1537"/>
          <cell r="CD1537"/>
          <cell r="CE1537"/>
          <cell r="CF1537"/>
          <cell r="CG1537"/>
          <cell r="CH1537"/>
          <cell r="CI1537"/>
          <cell r="CJ1537"/>
          <cell r="CK1537"/>
          <cell r="CL1537"/>
          <cell r="CM1537"/>
          <cell r="CN1537"/>
          <cell r="CO1537"/>
          <cell r="CP1537"/>
          <cell r="CQ1537"/>
          <cell r="CR1537"/>
          <cell r="CS1537"/>
          <cell r="CT1537"/>
          <cell r="CU1537"/>
          <cell r="CV1537"/>
          <cell r="CW1537"/>
        </row>
        <row r="1538">
          <cell r="B1538"/>
          <cell r="C1538"/>
          <cell r="D1538"/>
          <cell r="E1538"/>
          <cell r="F1538"/>
          <cell r="G1538"/>
          <cell r="H1538"/>
          <cell r="I1538"/>
          <cell r="J1538"/>
          <cell r="K1538"/>
          <cell r="L1538"/>
          <cell r="M1538"/>
          <cell r="N1538"/>
          <cell r="O1538"/>
          <cell r="P1538"/>
          <cell r="Q1538"/>
          <cell r="R1538"/>
          <cell r="S1538"/>
          <cell r="T1538"/>
          <cell r="U1538"/>
          <cell r="V1538"/>
          <cell r="W1538"/>
          <cell r="X1538"/>
          <cell r="Y1538"/>
          <cell r="Z1538"/>
          <cell r="AA1538"/>
          <cell r="AB1538"/>
          <cell r="AC1538"/>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cell r="BV1538"/>
          <cell r="BW1538"/>
          <cell r="BX1538"/>
          <cell r="BY1538"/>
          <cell r="BZ1538"/>
          <cell r="CA1538"/>
          <cell r="CB1538"/>
          <cell r="CC1538"/>
          <cell r="CD1538"/>
          <cell r="CE1538"/>
          <cell r="CF1538"/>
          <cell r="CG1538"/>
          <cell r="CH1538"/>
          <cell r="CI1538"/>
          <cell r="CJ1538"/>
          <cell r="CK1538"/>
          <cell r="CL1538"/>
          <cell r="CM1538"/>
          <cell r="CN1538"/>
          <cell r="CO1538"/>
          <cell r="CP1538"/>
          <cell r="CQ1538"/>
          <cell r="CR1538"/>
          <cell r="CS1538"/>
          <cell r="CT1538"/>
          <cell r="CU1538"/>
          <cell r="CV1538"/>
          <cell r="CW1538"/>
        </row>
        <row r="1539">
          <cell r="B1539"/>
          <cell r="C1539"/>
          <cell r="D1539"/>
          <cell r="E1539"/>
          <cell r="F1539"/>
          <cell r="G1539"/>
          <cell r="H1539"/>
          <cell r="I1539"/>
          <cell r="J1539"/>
          <cell r="K1539"/>
          <cell r="L1539"/>
          <cell r="M1539"/>
          <cell r="N1539"/>
          <cell r="O1539"/>
          <cell r="P1539"/>
          <cell r="Q1539"/>
          <cell r="R1539"/>
          <cell r="S1539"/>
          <cell r="T1539"/>
          <cell r="U1539"/>
          <cell r="V1539"/>
          <cell r="W1539"/>
          <cell r="X1539"/>
          <cell r="Y1539"/>
          <cell r="Z1539"/>
          <cell r="AA1539"/>
          <cell r="AB1539"/>
          <cell r="AC1539"/>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cell r="BV1539"/>
          <cell r="BW1539"/>
          <cell r="BX1539"/>
          <cell r="BY1539"/>
          <cell r="BZ1539"/>
          <cell r="CA1539"/>
          <cell r="CB1539"/>
          <cell r="CC1539"/>
          <cell r="CD1539"/>
          <cell r="CE1539"/>
          <cell r="CF1539"/>
          <cell r="CG1539"/>
          <cell r="CH1539"/>
          <cell r="CI1539"/>
          <cell r="CJ1539"/>
          <cell r="CK1539"/>
          <cell r="CL1539"/>
          <cell r="CM1539"/>
          <cell r="CN1539"/>
          <cell r="CO1539"/>
          <cell r="CP1539"/>
          <cell r="CQ1539"/>
          <cell r="CR1539"/>
          <cell r="CS1539"/>
          <cell r="CT1539"/>
          <cell r="CU1539"/>
          <cell r="CV1539"/>
          <cell r="CW1539"/>
        </row>
        <row r="1540">
          <cell r="B1540"/>
          <cell r="C1540"/>
          <cell r="D1540"/>
          <cell r="E1540"/>
          <cell r="F1540"/>
          <cell r="G1540"/>
          <cell r="H1540"/>
          <cell r="I1540"/>
          <cell r="J1540"/>
          <cell r="K1540"/>
          <cell r="L1540"/>
          <cell r="M1540"/>
          <cell r="N1540"/>
          <cell r="O1540"/>
          <cell r="P1540"/>
          <cell r="Q1540"/>
          <cell r="R1540"/>
          <cell r="S1540"/>
          <cell r="T1540"/>
          <cell r="U1540"/>
          <cell r="V1540"/>
          <cell r="W1540"/>
          <cell r="X1540"/>
          <cell r="Y1540"/>
          <cell r="Z1540"/>
          <cell r="AA1540"/>
          <cell r="AB1540"/>
          <cell r="AC1540"/>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cell r="BV1540"/>
          <cell r="BW1540"/>
          <cell r="BX1540"/>
          <cell r="BY1540"/>
          <cell r="BZ1540"/>
          <cell r="CA1540"/>
          <cell r="CB1540"/>
          <cell r="CC1540"/>
          <cell r="CD1540"/>
          <cell r="CE1540"/>
          <cell r="CF1540"/>
          <cell r="CG1540"/>
          <cell r="CH1540"/>
          <cell r="CI1540"/>
          <cell r="CJ1540"/>
          <cell r="CK1540"/>
          <cell r="CL1540"/>
          <cell r="CM1540"/>
          <cell r="CN1540"/>
          <cell r="CO1540"/>
          <cell r="CP1540"/>
          <cell r="CQ1540"/>
          <cell r="CR1540"/>
          <cell r="CS1540"/>
          <cell r="CT1540"/>
          <cell r="CU1540"/>
          <cell r="CV1540"/>
          <cell r="CW1540"/>
        </row>
        <row r="1541">
          <cell r="B1541"/>
          <cell r="C1541"/>
          <cell r="D1541"/>
          <cell r="E1541"/>
          <cell r="F1541"/>
          <cell r="G1541"/>
          <cell r="H1541"/>
          <cell r="I1541"/>
          <cell r="J1541"/>
          <cell r="K1541"/>
          <cell r="L1541"/>
          <cell r="M1541"/>
          <cell r="N1541"/>
          <cell r="O1541"/>
          <cell r="P1541"/>
          <cell r="Q1541"/>
          <cell r="R1541"/>
          <cell r="S1541"/>
          <cell r="T1541"/>
          <cell r="U1541"/>
          <cell r="V1541"/>
          <cell r="W1541"/>
          <cell r="X1541"/>
          <cell r="Y1541"/>
          <cell r="Z1541"/>
          <cell r="AA1541"/>
          <cell r="AB1541"/>
          <cell r="AC1541"/>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cell r="BV1541"/>
          <cell r="BW1541"/>
          <cell r="BX1541"/>
          <cell r="BY1541"/>
          <cell r="BZ1541"/>
          <cell r="CA1541"/>
          <cell r="CB1541"/>
          <cell r="CC1541"/>
          <cell r="CD1541"/>
          <cell r="CE1541"/>
          <cell r="CF1541"/>
          <cell r="CG1541"/>
          <cell r="CH1541"/>
          <cell r="CI1541"/>
          <cell r="CJ1541"/>
          <cell r="CK1541"/>
          <cell r="CL1541"/>
          <cell r="CM1541"/>
          <cell r="CN1541"/>
          <cell r="CO1541"/>
          <cell r="CP1541"/>
          <cell r="CQ1541"/>
          <cell r="CR1541"/>
          <cell r="CS1541"/>
          <cell r="CT1541"/>
          <cell r="CU1541"/>
          <cell r="CV1541"/>
          <cell r="CW1541"/>
        </row>
        <row r="1542">
          <cell r="B1542"/>
          <cell r="C1542"/>
          <cell r="D1542"/>
          <cell r="E1542"/>
          <cell r="F1542"/>
          <cell r="G1542"/>
          <cell r="H1542"/>
          <cell r="I1542"/>
          <cell r="J1542"/>
          <cell r="K1542"/>
          <cell r="L1542"/>
          <cell r="M1542"/>
          <cell r="N1542"/>
          <cell r="O1542"/>
          <cell r="P1542"/>
          <cell r="Q1542"/>
          <cell r="R1542"/>
          <cell r="S1542"/>
          <cell r="T1542"/>
          <cell r="U1542"/>
          <cell r="V1542"/>
          <cell r="W1542"/>
          <cell r="X1542"/>
          <cell r="Y1542"/>
          <cell r="Z1542"/>
          <cell r="AA1542"/>
          <cell r="AB1542"/>
          <cell r="AC1542"/>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cell r="BV1542"/>
          <cell r="BW1542"/>
          <cell r="BX1542"/>
          <cell r="BY1542"/>
          <cell r="BZ1542"/>
          <cell r="CA1542"/>
          <cell r="CB1542"/>
          <cell r="CC1542"/>
          <cell r="CD1542"/>
          <cell r="CE1542"/>
          <cell r="CF1542"/>
          <cell r="CG1542"/>
          <cell r="CH1542"/>
          <cell r="CI1542"/>
          <cell r="CJ1542"/>
          <cell r="CK1542"/>
          <cell r="CL1542"/>
          <cell r="CM1542"/>
          <cell r="CN1542"/>
          <cell r="CO1542"/>
          <cell r="CP1542"/>
          <cell r="CQ1542"/>
          <cell r="CR1542"/>
          <cell r="CS1542"/>
          <cell r="CT1542"/>
          <cell r="CU1542"/>
          <cell r="CV1542"/>
          <cell r="CW1542"/>
        </row>
        <row r="1543">
          <cell r="B1543"/>
          <cell r="C1543"/>
          <cell r="D1543"/>
          <cell r="E1543"/>
          <cell r="F1543"/>
          <cell r="G1543"/>
          <cell r="H1543"/>
          <cell r="I1543"/>
          <cell r="J1543"/>
          <cell r="K1543"/>
          <cell r="L1543"/>
          <cell r="M1543"/>
          <cell r="N1543"/>
          <cell r="O1543"/>
          <cell r="P1543"/>
          <cell r="Q1543"/>
          <cell r="R1543"/>
          <cell r="S1543"/>
          <cell r="T1543"/>
          <cell r="U1543"/>
          <cell r="V1543"/>
          <cell r="W1543"/>
          <cell r="X1543"/>
          <cell r="Y1543"/>
          <cell r="Z1543"/>
          <cell r="AA1543"/>
          <cell r="AB1543"/>
          <cell r="AC1543"/>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cell r="BV1543"/>
          <cell r="BW1543"/>
          <cell r="BX1543"/>
          <cell r="BY1543"/>
          <cell r="BZ1543"/>
          <cell r="CA1543"/>
          <cell r="CB1543"/>
          <cell r="CC1543"/>
          <cell r="CD1543"/>
          <cell r="CE1543"/>
          <cell r="CF1543"/>
          <cell r="CG1543"/>
          <cell r="CH1543"/>
          <cell r="CI1543"/>
          <cell r="CJ1543"/>
          <cell r="CK1543"/>
          <cell r="CL1543"/>
          <cell r="CM1543"/>
          <cell r="CN1543"/>
          <cell r="CO1543"/>
          <cell r="CP1543"/>
          <cell r="CQ1543"/>
          <cell r="CR1543"/>
          <cell r="CS1543"/>
          <cell r="CT1543"/>
          <cell r="CU1543"/>
          <cell r="CV1543"/>
          <cell r="CW1543"/>
        </row>
        <row r="1544">
          <cell r="B1544"/>
          <cell r="C1544"/>
          <cell r="D1544"/>
          <cell r="E1544"/>
          <cell r="F1544"/>
          <cell r="G1544"/>
          <cell r="H1544"/>
          <cell r="I1544"/>
          <cell r="J1544"/>
          <cell r="K1544"/>
          <cell r="L1544"/>
          <cell r="M1544"/>
          <cell r="N1544"/>
          <cell r="O1544"/>
          <cell r="P1544"/>
          <cell r="Q1544"/>
          <cell r="R1544"/>
          <cell r="S1544"/>
          <cell r="T1544"/>
          <cell r="U1544"/>
          <cell r="V1544"/>
          <cell r="W1544"/>
          <cell r="X1544"/>
          <cell r="Y1544"/>
          <cell r="Z1544"/>
          <cell r="AA1544"/>
          <cell r="AB1544"/>
          <cell r="AC1544"/>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cell r="BV1544"/>
          <cell r="BW1544"/>
          <cell r="BX1544"/>
          <cell r="BY1544"/>
          <cell r="BZ1544"/>
          <cell r="CA1544"/>
          <cell r="CB1544"/>
          <cell r="CC1544"/>
          <cell r="CD1544"/>
          <cell r="CE1544"/>
          <cell r="CF1544"/>
          <cell r="CG1544"/>
          <cell r="CH1544"/>
          <cell r="CI1544"/>
          <cell r="CJ1544"/>
          <cell r="CK1544"/>
          <cell r="CL1544"/>
          <cell r="CM1544"/>
          <cell r="CN1544"/>
          <cell r="CO1544"/>
          <cell r="CP1544"/>
          <cell r="CQ1544"/>
          <cell r="CR1544"/>
          <cell r="CS1544"/>
          <cell r="CT1544"/>
          <cell r="CU1544"/>
          <cell r="CV1544"/>
          <cell r="CW1544"/>
        </row>
        <row r="1545">
          <cell r="B1545"/>
          <cell r="C1545"/>
          <cell r="D1545"/>
          <cell r="E1545"/>
          <cell r="F1545"/>
          <cell r="G1545"/>
          <cell r="H1545"/>
          <cell r="I1545"/>
          <cell r="J1545"/>
          <cell r="K1545"/>
          <cell r="L1545"/>
          <cell r="M1545"/>
          <cell r="N1545"/>
          <cell r="O1545"/>
          <cell r="P1545"/>
          <cell r="Q1545"/>
          <cell r="R1545"/>
          <cell r="S1545"/>
          <cell r="T1545"/>
          <cell r="U1545"/>
          <cell r="V1545"/>
          <cell r="W1545"/>
          <cell r="X1545"/>
          <cell r="Y1545"/>
          <cell r="Z1545"/>
          <cell r="AA1545"/>
          <cell r="AB1545"/>
          <cell r="AC1545"/>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cell r="BV1545"/>
          <cell r="BW1545"/>
          <cell r="BX1545"/>
          <cell r="BY1545"/>
          <cell r="BZ1545"/>
          <cell r="CA1545"/>
          <cell r="CB1545"/>
          <cell r="CC1545"/>
          <cell r="CD1545"/>
          <cell r="CE1545"/>
          <cell r="CF1545"/>
          <cell r="CG1545"/>
          <cell r="CH1545"/>
          <cell r="CI1545"/>
          <cell r="CJ1545"/>
          <cell r="CK1545"/>
          <cell r="CL1545"/>
          <cell r="CM1545"/>
          <cell r="CN1545"/>
          <cell r="CO1545"/>
          <cell r="CP1545"/>
          <cell r="CQ1545"/>
          <cell r="CR1545"/>
          <cell r="CS1545"/>
          <cell r="CT1545"/>
          <cell r="CU1545"/>
          <cell r="CV1545"/>
          <cell r="CW1545"/>
        </row>
        <row r="1546">
          <cell r="B1546"/>
          <cell r="C1546"/>
          <cell r="D1546"/>
          <cell r="E1546"/>
          <cell r="F1546"/>
          <cell r="G1546"/>
          <cell r="H1546"/>
          <cell r="I1546"/>
          <cell r="J1546"/>
          <cell r="K1546"/>
          <cell r="L1546"/>
          <cell r="M1546"/>
          <cell r="N1546"/>
          <cell r="O1546"/>
          <cell r="P1546"/>
          <cell r="Q1546"/>
          <cell r="R1546"/>
          <cell r="S1546"/>
          <cell r="T1546"/>
          <cell r="U1546"/>
          <cell r="V1546"/>
          <cell r="W1546"/>
          <cell r="X1546"/>
          <cell r="Y1546"/>
          <cell r="Z1546"/>
          <cell r="AA1546"/>
          <cell r="AB1546"/>
          <cell r="AC1546"/>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cell r="BV1546"/>
          <cell r="BW1546"/>
          <cell r="BX1546"/>
          <cell r="BY1546"/>
          <cell r="BZ1546"/>
          <cell r="CA1546"/>
          <cell r="CB1546"/>
          <cell r="CC1546"/>
          <cell r="CD1546"/>
          <cell r="CE1546"/>
          <cell r="CF1546"/>
          <cell r="CG1546"/>
          <cell r="CH1546"/>
          <cell r="CI1546"/>
          <cell r="CJ1546"/>
          <cell r="CK1546"/>
          <cell r="CL1546"/>
          <cell r="CM1546"/>
          <cell r="CN1546"/>
          <cell r="CO1546"/>
          <cell r="CP1546"/>
          <cell r="CQ1546"/>
          <cell r="CR1546"/>
          <cell r="CS1546"/>
          <cell r="CT1546"/>
          <cell r="CU1546"/>
          <cell r="CV1546"/>
          <cell r="CW1546"/>
        </row>
        <row r="1547">
          <cell r="B1547"/>
          <cell r="C1547"/>
          <cell r="D1547"/>
          <cell r="E1547"/>
          <cell r="F1547"/>
          <cell r="G1547"/>
          <cell r="H1547"/>
          <cell r="I1547"/>
          <cell r="J1547"/>
          <cell r="K1547"/>
          <cell r="L1547"/>
          <cell r="M1547"/>
          <cell r="N1547"/>
          <cell r="O1547"/>
          <cell r="P1547"/>
          <cell r="Q1547"/>
          <cell r="R1547"/>
          <cell r="S1547"/>
          <cell r="T1547"/>
          <cell r="U1547"/>
          <cell r="V1547"/>
          <cell r="W1547"/>
          <cell r="X1547"/>
          <cell r="Y1547"/>
          <cell r="Z1547"/>
          <cell r="AA1547"/>
          <cell r="AB1547"/>
          <cell r="AC1547"/>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cell r="BV1547"/>
          <cell r="BW1547"/>
          <cell r="BX1547"/>
          <cell r="BY1547"/>
          <cell r="BZ1547"/>
          <cell r="CA1547"/>
          <cell r="CB1547"/>
          <cell r="CC1547"/>
          <cell r="CD1547"/>
          <cell r="CE1547"/>
          <cell r="CF1547"/>
          <cell r="CG1547"/>
          <cell r="CH1547"/>
          <cell r="CI1547"/>
          <cell r="CJ1547"/>
          <cell r="CK1547"/>
          <cell r="CL1547"/>
          <cell r="CM1547"/>
          <cell r="CN1547"/>
          <cell r="CO1547"/>
          <cell r="CP1547"/>
          <cell r="CQ1547"/>
          <cell r="CR1547"/>
          <cell r="CS1547"/>
          <cell r="CT1547"/>
          <cell r="CU1547"/>
          <cell r="CV1547"/>
          <cell r="CW1547"/>
        </row>
        <row r="1548">
          <cell r="B1548"/>
          <cell r="C1548"/>
          <cell r="D1548"/>
          <cell r="E1548"/>
          <cell r="F1548"/>
          <cell r="G1548"/>
          <cell r="H1548"/>
          <cell r="I1548"/>
          <cell r="J1548"/>
          <cell r="K1548"/>
          <cell r="L1548"/>
          <cell r="M1548"/>
          <cell r="N1548"/>
          <cell r="O1548"/>
          <cell r="P1548"/>
          <cell r="Q1548"/>
          <cell r="R1548"/>
          <cell r="S1548"/>
          <cell r="T1548"/>
          <cell r="U1548"/>
          <cell r="V1548"/>
          <cell r="W1548"/>
          <cell r="X1548"/>
          <cell r="Y1548"/>
          <cell r="Z1548"/>
          <cell r="AA1548"/>
          <cell r="AB1548"/>
          <cell r="AC1548"/>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cell r="BV1548"/>
          <cell r="BW1548"/>
          <cell r="BX1548"/>
          <cell r="BY1548"/>
          <cell r="BZ1548"/>
          <cell r="CA1548"/>
          <cell r="CB1548"/>
          <cell r="CC1548"/>
          <cell r="CD1548"/>
          <cell r="CE1548"/>
          <cell r="CF1548"/>
          <cell r="CG1548"/>
          <cell r="CH1548"/>
          <cell r="CI1548"/>
          <cell r="CJ1548"/>
          <cell r="CK1548"/>
          <cell r="CL1548"/>
          <cell r="CM1548"/>
          <cell r="CN1548"/>
          <cell r="CO1548"/>
          <cell r="CP1548"/>
          <cell r="CQ1548"/>
          <cell r="CR1548"/>
          <cell r="CS1548"/>
          <cell r="CT1548"/>
          <cell r="CU1548"/>
          <cell r="CV1548"/>
          <cell r="CW1548"/>
        </row>
        <row r="1549">
          <cell r="B1549"/>
          <cell r="C1549"/>
          <cell r="D1549"/>
          <cell r="E1549"/>
          <cell r="F1549"/>
          <cell r="G1549"/>
          <cell r="H1549"/>
          <cell r="I1549"/>
          <cell r="J1549"/>
          <cell r="K1549"/>
          <cell r="L1549"/>
          <cell r="M1549"/>
          <cell r="N1549"/>
          <cell r="O1549"/>
          <cell r="P1549"/>
          <cell r="Q1549"/>
          <cell r="R1549"/>
          <cell r="S1549"/>
          <cell r="T1549"/>
          <cell r="U1549"/>
          <cell r="V1549"/>
          <cell r="W1549"/>
          <cell r="X1549"/>
          <cell r="Y1549"/>
          <cell r="Z1549"/>
          <cell r="AA1549"/>
          <cell r="AB1549"/>
          <cell r="AC1549"/>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cell r="BV1549"/>
          <cell r="BW1549"/>
          <cell r="BX1549"/>
          <cell r="BY1549"/>
          <cell r="BZ1549"/>
          <cell r="CA1549"/>
          <cell r="CB1549"/>
          <cell r="CC1549"/>
          <cell r="CD1549"/>
          <cell r="CE1549"/>
          <cell r="CF1549"/>
          <cell r="CG1549"/>
          <cell r="CH1549"/>
          <cell r="CI1549"/>
          <cell r="CJ1549"/>
          <cell r="CK1549"/>
          <cell r="CL1549"/>
          <cell r="CM1549"/>
          <cell r="CN1549"/>
          <cell r="CO1549"/>
          <cell r="CP1549"/>
          <cell r="CQ1549"/>
          <cell r="CR1549"/>
          <cell r="CS1549"/>
          <cell r="CT1549"/>
          <cell r="CU1549"/>
          <cell r="CV1549"/>
          <cell r="CW1549"/>
        </row>
        <row r="1550">
          <cell r="B1550"/>
          <cell r="C1550"/>
          <cell r="D1550"/>
          <cell r="E1550"/>
          <cell r="F1550"/>
          <cell r="G1550"/>
          <cell r="H1550"/>
          <cell r="I1550"/>
          <cell r="J1550"/>
          <cell r="K1550"/>
          <cell r="L1550"/>
          <cell r="M1550"/>
          <cell r="N1550"/>
          <cell r="O1550"/>
          <cell r="P1550"/>
          <cell r="Q1550"/>
          <cell r="R1550"/>
          <cell r="S1550"/>
          <cell r="T1550"/>
          <cell r="U1550"/>
          <cell r="V1550"/>
          <cell r="W1550"/>
          <cell r="X1550"/>
          <cell r="Y1550"/>
          <cell r="Z1550"/>
          <cell r="AA1550"/>
          <cell r="AB1550"/>
          <cell r="AC1550"/>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cell r="BV1550"/>
          <cell r="BW1550"/>
          <cell r="BX1550"/>
          <cell r="BY1550"/>
          <cell r="BZ1550"/>
          <cell r="CA1550"/>
          <cell r="CB1550"/>
          <cell r="CC1550"/>
          <cell r="CD1550"/>
          <cell r="CE1550"/>
          <cell r="CF1550"/>
          <cell r="CG1550"/>
          <cell r="CH1550"/>
          <cell r="CI1550"/>
          <cell r="CJ1550"/>
          <cell r="CK1550"/>
          <cell r="CL1550"/>
          <cell r="CM1550"/>
          <cell r="CN1550"/>
          <cell r="CO1550"/>
          <cell r="CP1550"/>
          <cell r="CQ1550"/>
          <cell r="CR1550"/>
          <cell r="CS1550"/>
          <cell r="CT1550"/>
          <cell r="CU1550"/>
          <cell r="CV1550"/>
          <cell r="CW1550"/>
        </row>
        <row r="1551">
          <cell r="B1551"/>
          <cell r="C1551"/>
          <cell r="D1551"/>
          <cell r="E1551"/>
          <cell r="F1551"/>
          <cell r="G1551"/>
          <cell r="H1551"/>
          <cell r="I1551"/>
          <cell r="J1551"/>
          <cell r="K1551"/>
          <cell r="L1551"/>
          <cell r="M1551"/>
          <cell r="N1551"/>
          <cell r="O1551"/>
          <cell r="P1551"/>
          <cell r="Q1551"/>
          <cell r="R1551"/>
          <cell r="S1551"/>
          <cell r="T1551"/>
          <cell r="U1551"/>
          <cell r="V1551"/>
          <cell r="W1551"/>
          <cell r="X1551"/>
          <cell r="Y1551"/>
          <cell r="Z1551"/>
          <cell r="AA1551"/>
          <cell r="AB1551"/>
          <cell r="AC1551"/>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cell r="BV1551"/>
          <cell r="BW1551"/>
          <cell r="BX1551"/>
          <cell r="BY1551"/>
          <cell r="BZ1551"/>
          <cell r="CA1551"/>
          <cell r="CB1551"/>
          <cell r="CC1551"/>
          <cell r="CD1551"/>
          <cell r="CE1551"/>
          <cell r="CF1551"/>
          <cell r="CG1551"/>
          <cell r="CH1551"/>
          <cell r="CI1551"/>
          <cell r="CJ1551"/>
          <cell r="CK1551"/>
          <cell r="CL1551"/>
          <cell r="CM1551"/>
          <cell r="CN1551"/>
          <cell r="CO1551"/>
          <cell r="CP1551"/>
          <cell r="CQ1551"/>
          <cell r="CR1551"/>
          <cell r="CS1551"/>
          <cell r="CT1551"/>
          <cell r="CU1551"/>
          <cell r="CV1551"/>
          <cell r="CW1551"/>
        </row>
        <row r="1552">
          <cell r="B1552"/>
          <cell r="C1552"/>
          <cell r="D1552"/>
          <cell r="E1552"/>
          <cell r="F1552"/>
          <cell r="G1552"/>
          <cell r="H1552"/>
          <cell r="I1552"/>
          <cell r="J1552"/>
          <cell r="K1552"/>
          <cell r="L1552"/>
          <cell r="M1552"/>
          <cell r="N1552"/>
          <cell r="O1552"/>
          <cell r="P1552"/>
          <cell r="Q1552"/>
          <cell r="R1552"/>
          <cell r="S1552"/>
          <cell r="T1552"/>
          <cell r="U1552"/>
          <cell r="V1552"/>
          <cell r="W1552"/>
          <cell r="X1552"/>
          <cell r="Y1552"/>
          <cell r="Z1552"/>
          <cell r="AA1552"/>
          <cell r="AB1552"/>
          <cell r="AC1552"/>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cell r="BV1552"/>
          <cell r="BW1552"/>
          <cell r="BX1552"/>
          <cell r="BY1552"/>
          <cell r="BZ1552"/>
          <cell r="CA1552"/>
          <cell r="CB1552"/>
          <cell r="CC1552"/>
          <cell r="CD1552"/>
          <cell r="CE1552"/>
          <cell r="CF1552"/>
          <cell r="CG1552"/>
          <cell r="CH1552"/>
          <cell r="CI1552"/>
          <cell r="CJ1552"/>
          <cell r="CK1552"/>
          <cell r="CL1552"/>
          <cell r="CM1552"/>
          <cell r="CN1552"/>
          <cell r="CO1552"/>
          <cell r="CP1552"/>
          <cell r="CQ1552"/>
          <cell r="CR1552"/>
          <cell r="CS1552"/>
          <cell r="CT1552"/>
          <cell r="CU1552"/>
          <cell r="CV1552"/>
          <cell r="CW1552"/>
        </row>
        <row r="1553">
          <cell r="B1553"/>
          <cell r="C1553"/>
          <cell r="D1553"/>
          <cell r="E1553"/>
          <cell r="F1553"/>
          <cell r="G1553"/>
          <cell r="H1553"/>
          <cell r="I1553"/>
          <cell r="J1553"/>
          <cell r="K1553"/>
          <cell r="L1553"/>
          <cell r="M1553"/>
          <cell r="N1553"/>
          <cell r="O1553"/>
          <cell r="P1553"/>
          <cell r="Q1553"/>
          <cell r="R1553"/>
          <cell r="S1553"/>
          <cell r="T1553"/>
          <cell r="U1553"/>
          <cell r="V1553"/>
          <cell r="W1553"/>
          <cell r="X1553"/>
          <cell r="Y1553"/>
          <cell r="Z1553"/>
          <cell r="AA1553"/>
          <cell r="AB1553"/>
          <cell r="AC1553"/>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cell r="BV1553"/>
          <cell r="BW1553"/>
          <cell r="BX1553"/>
          <cell r="BY1553"/>
          <cell r="BZ1553"/>
          <cell r="CA1553"/>
          <cell r="CB1553"/>
          <cell r="CC1553"/>
          <cell r="CD1553"/>
          <cell r="CE1553"/>
          <cell r="CF1553"/>
          <cell r="CG1553"/>
          <cell r="CH1553"/>
          <cell r="CI1553"/>
          <cell r="CJ1553"/>
          <cell r="CK1553"/>
          <cell r="CL1553"/>
          <cell r="CM1553"/>
          <cell r="CN1553"/>
          <cell r="CO1553"/>
          <cell r="CP1553"/>
          <cell r="CQ1553"/>
          <cell r="CR1553"/>
          <cell r="CS1553"/>
          <cell r="CT1553"/>
          <cell r="CU1553"/>
          <cell r="CV1553"/>
          <cell r="CW1553"/>
        </row>
        <row r="1554">
          <cell r="B1554"/>
          <cell r="C1554"/>
          <cell r="D1554"/>
          <cell r="E1554"/>
          <cell r="F1554"/>
          <cell r="G1554"/>
          <cell r="H1554"/>
          <cell r="I1554"/>
          <cell r="J1554"/>
          <cell r="K1554"/>
          <cell r="L1554"/>
          <cell r="M1554"/>
          <cell r="N1554"/>
          <cell r="O1554"/>
          <cell r="P1554"/>
          <cell r="Q1554"/>
          <cell r="R1554"/>
          <cell r="S1554"/>
          <cell r="T1554"/>
          <cell r="U1554"/>
          <cell r="V1554"/>
          <cell r="W1554"/>
          <cell r="X1554"/>
          <cell r="Y1554"/>
          <cell r="Z1554"/>
          <cell r="AA1554"/>
          <cell r="AB1554"/>
          <cell r="AC1554"/>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cell r="BV1554"/>
          <cell r="BW1554"/>
          <cell r="BX1554"/>
          <cell r="BY1554"/>
          <cell r="BZ1554"/>
          <cell r="CA1554"/>
          <cell r="CB1554"/>
          <cell r="CC1554"/>
          <cell r="CD1554"/>
          <cell r="CE1554"/>
          <cell r="CF1554"/>
          <cell r="CG1554"/>
          <cell r="CH1554"/>
          <cell r="CI1554"/>
          <cell r="CJ1554"/>
          <cell r="CK1554"/>
          <cell r="CL1554"/>
          <cell r="CM1554"/>
          <cell r="CN1554"/>
          <cell r="CO1554"/>
          <cell r="CP1554"/>
          <cell r="CQ1554"/>
          <cell r="CR1554"/>
          <cell r="CS1554"/>
          <cell r="CT1554"/>
          <cell r="CU1554"/>
          <cell r="CV1554"/>
          <cell r="CW1554"/>
        </row>
        <row r="1555">
          <cell r="B1555"/>
          <cell r="C1555"/>
          <cell r="D1555"/>
          <cell r="E1555"/>
          <cell r="F1555"/>
          <cell r="G1555"/>
          <cell r="H1555"/>
          <cell r="I1555"/>
          <cell r="J1555"/>
          <cell r="K1555"/>
          <cell r="L1555"/>
          <cell r="M1555"/>
          <cell r="N1555"/>
          <cell r="O1555"/>
          <cell r="P1555"/>
          <cell r="Q1555"/>
          <cell r="R1555"/>
          <cell r="S1555"/>
          <cell r="T1555"/>
          <cell r="U1555"/>
          <cell r="V1555"/>
          <cell r="W1555"/>
          <cell r="X1555"/>
          <cell r="Y1555"/>
          <cell r="Z1555"/>
          <cell r="AA1555"/>
          <cell r="AB1555"/>
          <cell r="AC1555"/>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cell r="BV1555"/>
          <cell r="BW1555"/>
          <cell r="BX1555"/>
          <cell r="BY1555"/>
          <cell r="BZ1555"/>
          <cell r="CA1555"/>
          <cell r="CB1555"/>
          <cell r="CC1555"/>
          <cell r="CD1555"/>
          <cell r="CE1555"/>
          <cell r="CF1555"/>
          <cell r="CG1555"/>
          <cell r="CH1555"/>
          <cell r="CI1555"/>
          <cell r="CJ1555"/>
          <cell r="CK1555"/>
          <cell r="CL1555"/>
          <cell r="CM1555"/>
          <cell r="CN1555"/>
          <cell r="CO1555"/>
          <cell r="CP1555"/>
          <cell r="CQ1555"/>
          <cell r="CR1555"/>
          <cell r="CS1555"/>
          <cell r="CT1555"/>
          <cell r="CU1555"/>
          <cell r="CV1555"/>
          <cell r="CW1555"/>
        </row>
        <row r="1556">
          <cell r="B1556"/>
          <cell r="C1556"/>
          <cell r="D1556"/>
          <cell r="E1556"/>
          <cell r="F1556"/>
          <cell r="G1556"/>
          <cell r="H1556"/>
          <cell r="I1556"/>
          <cell r="J1556"/>
          <cell r="K1556"/>
          <cell r="L1556"/>
          <cell r="M1556"/>
          <cell r="N1556"/>
          <cell r="O1556"/>
          <cell r="P1556"/>
          <cell r="Q1556"/>
          <cell r="R1556"/>
          <cell r="S1556"/>
          <cell r="T1556"/>
          <cell r="U1556"/>
          <cell r="V1556"/>
          <cell r="W1556"/>
          <cell r="X1556"/>
          <cell r="Y1556"/>
          <cell r="Z1556"/>
          <cell r="AA1556"/>
          <cell r="AB1556"/>
          <cell r="AC1556"/>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cell r="BV1556"/>
          <cell r="BW1556"/>
          <cell r="BX1556"/>
          <cell r="BY1556"/>
          <cell r="BZ1556"/>
          <cell r="CA1556"/>
          <cell r="CB1556"/>
          <cell r="CC1556"/>
          <cell r="CD1556"/>
          <cell r="CE1556"/>
          <cell r="CF1556"/>
          <cell r="CG1556"/>
          <cell r="CH1556"/>
          <cell r="CI1556"/>
          <cell r="CJ1556"/>
          <cell r="CK1556"/>
          <cell r="CL1556"/>
          <cell r="CM1556"/>
          <cell r="CN1556"/>
          <cell r="CO1556"/>
          <cell r="CP1556"/>
          <cell r="CQ1556"/>
          <cell r="CR1556"/>
          <cell r="CS1556"/>
          <cell r="CT1556"/>
          <cell r="CU1556"/>
          <cell r="CV1556"/>
          <cell r="CW1556"/>
        </row>
        <row r="1557">
          <cell r="B1557"/>
          <cell r="C1557"/>
          <cell r="D1557"/>
          <cell r="E1557"/>
          <cell r="F1557"/>
          <cell r="G1557"/>
          <cell r="H1557"/>
          <cell r="I1557"/>
          <cell r="J1557"/>
          <cell r="K1557"/>
          <cell r="L1557"/>
          <cell r="M1557"/>
          <cell r="N1557"/>
          <cell r="O1557"/>
          <cell r="P1557"/>
          <cell r="Q1557"/>
          <cell r="R1557"/>
          <cell r="S1557"/>
          <cell r="T1557"/>
          <cell r="U1557"/>
          <cell r="V1557"/>
          <cell r="W1557"/>
          <cell r="X1557"/>
          <cell r="Y1557"/>
          <cell r="Z1557"/>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cell r="BV1557"/>
          <cell r="BW1557"/>
          <cell r="BX1557"/>
          <cell r="BY1557"/>
          <cell r="BZ1557"/>
          <cell r="CA1557"/>
          <cell r="CB1557"/>
          <cell r="CC1557"/>
          <cell r="CD1557"/>
          <cell r="CE1557"/>
          <cell r="CF1557"/>
          <cell r="CG1557"/>
          <cell r="CH1557"/>
          <cell r="CI1557"/>
          <cell r="CJ1557"/>
          <cell r="CK1557"/>
          <cell r="CL1557"/>
          <cell r="CM1557"/>
          <cell r="CN1557"/>
          <cell r="CO1557"/>
          <cell r="CP1557"/>
          <cell r="CQ1557"/>
          <cell r="CR1557"/>
          <cell r="CS1557"/>
          <cell r="CT1557"/>
          <cell r="CU1557"/>
          <cell r="CV1557"/>
          <cell r="CW1557"/>
        </row>
        <row r="1558">
          <cell r="B1558"/>
          <cell r="C1558"/>
          <cell r="D1558"/>
          <cell r="E1558"/>
          <cell r="F1558"/>
          <cell r="G1558"/>
          <cell r="H1558"/>
          <cell r="I1558"/>
          <cell r="J1558"/>
          <cell r="K1558"/>
          <cell r="L1558"/>
          <cell r="M1558"/>
          <cell r="N1558"/>
          <cell r="O1558"/>
          <cell r="P1558"/>
          <cell r="Q1558"/>
          <cell r="R1558"/>
          <cell r="S1558"/>
          <cell r="T1558"/>
          <cell r="U1558"/>
          <cell r="V1558"/>
          <cell r="W1558"/>
          <cell r="X1558"/>
          <cell r="Y1558"/>
          <cell r="Z1558"/>
          <cell r="AA1558"/>
          <cell r="AB1558"/>
          <cell r="AC1558"/>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cell r="BV1558"/>
          <cell r="BW1558"/>
          <cell r="BX1558"/>
          <cell r="BY1558"/>
          <cell r="BZ1558"/>
          <cell r="CA1558"/>
          <cell r="CB1558"/>
          <cell r="CC1558"/>
          <cell r="CD1558"/>
          <cell r="CE1558"/>
          <cell r="CF1558"/>
          <cell r="CG1558"/>
          <cell r="CH1558"/>
          <cell r="CI1558"/>
          <cell r="CJ1558"/>
          <cell r="CK1558"/>
          <cell r="CL1558"/>
          <cell r="CM1558"/>
          <cell r="CN1558"/>
          <cell r="CO1558"/>
          <cell r="CP1558"/>
          <cell r="CQ1558"/>
          <cell r="CR1558"/>
          <cell r="CS1558"/>
          <cell r="CT1558"/>
          <cell r="CU1558"/>
          <cell r="CV1558"/>
          <cell r="CW1558"/>
        </row>
        <row r="1559">
          <cell r="B1559"/>
          <cell r="C1559"/>
          <cell r="D1559"/>
          <cell r="E1559"/>
          <cell r="F1559"/>
          <cell r="G1559"/>
          <cell r="H1559"/>
          <cell r="I1559"/>
          <cell r="J1559"/>
          <cell r="K1559"/>
          <cell r="L1559"/>
          <cell r="M1559"/>
          <cell r="N1559"/>
          <cell r="O1559"/>
          <cell r="P1559"/>
          <cell r="Q1559"/>
          <cell r="R1559"/>
          <cell r="S1559"/>
          <cell r="T1559"/>
          <cell r="U1559"/>
          <cell r="V1559"/>
          <cell r="W1559"/>
          <cell r="X1559"/>
          <cell r="Y1559"/>
          <cell r="Z1559"/>
          <cell r="AA1559"/>
          <cell r="AB1559"/>
          <cell r="AC1559"/>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cell r="BV1559"/>
          <cell r="BW1559"/>
          <cell r="BX1559"/>
          <cell r="BY1559"/>
          <cell r="BZ1559"/>
          <cell r="CA1559"/>
          <cell r="CB1559"/>
          <cell r="CC1559"/>
          <cell r="CD1559"/>
          <cell r="CE1559"/>
          <cell r="CF1559"/>
          <cell r="CG1559"/>
          <cell r="CH1559"/>
          <cell r="CI1559"/>
          <cell r="CJ1559"/>
          <cell r="CK1559"/>
          <cell r="CL1559"/>
          <cell r="CM1559"/>
          <cell r="CN1559"/>
          <cell r="CO1559"/>
          <cell r="CP1559"/>
          <cell r="CQ1559"/>
          <cell r="CR1559"/>
          <cell r="CS1559"/>
          <cell r="CT1559"/>
          <cell r="CU1559"/>
          <cell r="CV1559"/>
          <cell r="CW1559"/>
        </row>
        <row r="1560">
          <cell r="B1560"/>
          <cell r="C1560"/>
          <cell r="D1560"/>
          <cell r="E1560"/>
          <cell r="F1560"/>
          <cell r="G1560"/>
          <cell r="H1560"/>
          <cell r="I1560"/>
          <cell r="J1560"/>
          <cell r="K1560"/>
          <cell r="L1560"/>
          <cell r="M1560"/>
          <cell r="N1560"/>
          <cell r="O1560"/>
          <cell r="P1560"/>
          <cell r="Q1560"/>
          <cell r="R1560"/>
          <cell r="S1560"/>
          <cell r="T1560"/>
          <cell r="U1560"/>
          <cell r="V1560"/>
          <cell r="W1560"/>
          <cell r="X1560"/>
          <cell r="Y1560"/>
          <cell r="Z1560"/>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cell r="BV1560"/>
          <cell r="BW1560"/>
          <cell r="BX1560"/>
          <cell r="BY1560"/>
          <cell r="BZ1560"/>
          <cell r="CA1560"/>
          <cell r="CB1560"/>
          <cell r="CC1560"/>
          <cell r="CD1560"/>
          <cell r="CE1560"/>
          <cell r="CF1560"/>
          <cell r="CG1560"/>
          <cell r="CH1560"/>
          <cell r="CI1560"/>
          <cell r="CJ1560"/>
          <cell r="CK1560"/>
          <cell r="CL1560"/>
          <cell r="CM1560"/>
          <cell r="CN1560"/>
          <cell r="CO1560"/>
          <cell r="CP1560"/>
          <cell r="CQ1560"/>
          <cell r="CR1560"/>
          <cell r="CS1560"/>
          <cell r="CT1560"/>
          <cell r="CU1560"/>
          <cell r="CV1560"/>
          <cell r="CW1560"/>
        </row>
        <row r="1561">
          <cell r="B1561"/>
          <cell r="C1561"/>
          <cell r="D1561"/>
          <cell r="E1561"/>
          <cell r="F1561"/>
          <cell r="G1561"/>
          <cell r="H1561"/>
          <cell r="I1561"/>
          <cell r="J1561"/>
          <cell r="K1561"/>
          <cell r="L1561"/>
          <cell r="M1561"/>
          <cell r="N1561"/>
          <cell r="O1561"/>
          <cell r="P1561"/>
          <cell r="Q1561"/>
          <cell r="R1561"/>
          <cell r="S1561"/>
          <cell r="T1561"/>
          <cell r="U1561"/>
          <cell r="V1561"/>
          <cell r="W1561"/>
          <cell r="X1561"/>
          <cell r="Y1561"/>
          <cell r="Z1561"/>
          <cell r="AA1561"/>
          <cell r="AB1561"/>
          <cell r="AC1561"/>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cell r="BV1561"/>
          <cell r="BW1561"/>
          <cell r="BX1561"/>
          <cell r="BY1561"/>
          <cell r="BZ1561"/>
          <cell r="CA1561"/>
          <cell r="CB1561"/>
          <cell r="CC1561"/>
          <cell r="CD1561"/>
          <cell r="CE1561"/>
          <cell r="CF1561"/>
          <cell r="CG1561"/>
          <cell r="CH1561"/>
          <cell r="CI1561"/>
          <cell r="CJ1561"/>
          <cell r="CK1561"/>
          <cell r="CL1561"/>
          <cell r="CM1561"/>
          <cell r="CN1561"/>
          <cell r="CO1561"/>
          <cell r="CP1561"/>
          <cell r="CQ1561"/>
          <cell r="CR1561"/>
          <cell r="CS1561"/>
          <cell r="CT1561"/>
          <cell r="CU1561"/>
          <cell r="CV1561"/>
          <cell r="CW1561"/>
        </row>
        <row r="1562">
          <cell r="B1562"/>
          <cell r="C1562"/>
          <cell r="D1562"/>
          <cell r="E1562"/>
          <cell r="F1562"/>
          <cell r="G1562"/>
          <cell r="H1562"/>
          <cell r="I1562"/>
          <cell r="J1562"/>
          <cell r="K1562"/>
          <cell r="L1562"/>
          <cell r="M1562"/>
          <cell r="N1562"/>
          <cell r="O1562"/>
          <cell r="P1562"/>
          <cell r="Q1562"/>
          <cell r="R1562"/>
          <cell r="S1562"/>
          <cell r="T1562"/>
          <cell r="U1562"/>
          <cell r="V1562"/>
          <cell r="W1562"/>
          <cell r="X1562"/>
          <cell r="Y1562"/>
          <cell r="Z1562"/>
          <cell r="AA1562"/>
          <cell r="AB1562"/>
          <cell r="AC1562"/>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cell r="BV1562"/>
          <cell r="BW1562"/>
          <cell r="BX1562"/>
          <cell r="BY1562"/>
          <cell r="BZ1562"/>
          <cell r="CA1562"/>
          <cell r="CB1562"/>
          <cell r="CC1562"/>
          <cell r="CD1562"/>
          <cell r="CE1562"/>
          <cell r="CF1562"/>
          <cell r="CG1562"/>
          <cell r="CH1562"/>
          <cell r="CI1562"/>
          <cell r="CJ1562"/>
          <cell r="CK1562"/>
          <cell r="CL1562"/>
          <cell r="CM1562"/>
          <cell r="CN1562"/>
          <cell r="CO1562"/>
          <cell r="CP1562"/>
          <cell r="CQ1562"/>
          <cell r="CR1562"/>
          <cell r="CS1562"/>
          <cell r="CT1562"/>
          <cell r="CU1562"/>
          <cell r="CV1562"/>
          <cell r="CW1562"/>
        </row>
        <row r="1563">
          <cell r="B1563"/>
          <cell r="C1563"/>
          <cell r="D1563"/>
          <cell r="E1563"/>
          <cell r="F1563"/>
          <cell r="G1563"/>
          <cell r="H1563"/>
          <cell r="I1563"/>
          <cell r="J1563"/>
          <cell r="K1563"/>
          <cell r="L1563"/>
          <cell r="M1563"/>
          <cell r="N1563"/>
          <cell r="O1563"/>
          <cell r="P1563"/>
          <cell r="Q1563"/>
          <cell r="R1563"/>
          <cell r="S1563"/>
          <cell r="T1563"/>
          <cell r="U1563"/>
          <cell r="V1563"/>
          <cell r="W1563"/>
          <cell r="X1563"/>
          <cell r="Y1563"/>
          <cell r="Z1563"/>
          <cell r="AA1563"/>
          <cell r="AB1563"/>
          <cell r="AC1563"/>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cell r="BV1563"/>
          <cell r="BW1563"/>
          <cell r="BX1563"/>
          <cell r="BY1563"/>
          <cell r="BZ1563"/>
          <cell r="CA1563"/>
          <cell r="CB1563"/>
          <cell r="CC1563"/>
          <cell r="CD1563"/>
          <cell r="CE1563"/>
          <cell r="CF1563"/>
          <cell r="CG1563"/>
          <cell r="CH1563"/>
          <cell r="CI1563"/>
          <cell r="CJ1563"/>
          <cell r="CK1563"/>
          <cell r="CL1563"/>
          <cell r="CM1563"/>
          <cell r="CN1563"/>
          <cell r="CO1563"/>
          <cell r="CP1563"/>
          <cell r="CQ1563"/>
          <cell r="CR1563"/>
          <cell r="CS1563"/>
          <cell r="CT1563"/>
          <cell r="CU1563"/>
          <cell r="CV1563"/>
          <cell r="CW1563"/>
        </row>
        <row r="1564">
          <cell r="B1564"/>
          <cell r="C1564"/>
          <cell r="D1564"/>
          <cell r="E1564"/>
          <cell r="F1564"/>
          <cell r="G1564"/>
          <cell r="H1564"/>
          <cell r="I1564"/>
          <cell r="J1564"/>
          <cell r="K1564"/>
          <cell r="L1564"/>
          <cell r="M1564"/>
          <cell r="N1564"/>
          <cell r="O1564"/>
          <cell r="P1564"/>
          <cell r="Q1564"/>
          <cell r="R1564"/>
          <cell r="S1564"/>
          <cell r="T1564"/>
          <cell r="U1564"/>
          <cell r="V1564"/>
          <cell r="W1564"/>
          <cell r="X1564"/>
          <cell r="Y1564"/>
          <cell r="Z1564"/>
          <cell r="AA1564"/>
          <cell r="AB1564"/>
          <cell r="AC1564"/>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cell r="BV1564"/>
          <cell r="BW1564"/>
          <cell r="BX1564"/>
          <cell r="BY1564"/>
          <cell r="BZ1564"/>
          <cell r="CA1564"/>
          <cell r="CB1564"/>
          <cell r="CC1564"/>
          <cell r="CD1564"/>
          <cell r="CE1564"/>
          <cell r="CF1564"/>
          <cell r="CG1564"/>
          <cell r="CH1564"/>
          <cell r="CI1564"/>
          <cell r="CJ1564"/>
          <cell r="CK1564"/>
          <cell r="CL1564"/>
          <cell r="CM1564"/>
          <cell r="CN1564"/>
          <cell r="CO1564"/>
          <cell r="CP1564"/>
          <cell r="CQ1564"/>
          <cell r="CR1564"/>
          <cell r="CS1564"/>
          <cell r="CT1564"/>
          <cell r="CU1564"/>
          <cell r="CV1564"/>
          <cell r="CW1564"/>
        </row>
        <row r="1565">
          <cell r="B1565"/>
          <cell r="C1565"/>
          <cell r="D1565"/>
          <cell r="E1565"/>
          <cell r="F1565"/>
          <cell r="G1565"/>
          <cell r="H1565"/>
          <cell r="I1565"/>
          <cell r="J1565"/>
          <cell r="K1565"/>
          <cell r="L1565"/>
          <cell r="M1565"/>
          <cell r="N1565"/>
          <cell r="O1565"/>
          <cell r="P1565"/>
          <cell r="Q1565"/>
          <cell r="R1565"/>
          <cell r="S1565"/>
          <cell r="T1565"/>
          <cell r="U1565"/>
          <cell r="V1565"/>
          <cell r="W1565"/>
          <cell r="X1565"/>
          <cell r="Y1565"/>
          <cell r="Z1565"/>
          <cell r="AA1565"/>
          <cell r="AB1565"/>
          <cell r="AC1565"/>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cell r="BV1565"/>
          <cell r="BW1565"/>
          <cell r="BX1565"/>
          <cell r="BY1565"/>
          <cell r="BZ1565"/>
          <cell r="CA1565"/>
          <cell r="CB1565"/>
          <cell r="CC1565"/>
          <cell r="CD1565"/>
          <cell r="CE1565"/>
          <cell r="CF1565"/>
          <cell r="CG1565"/>
          <cell r="CH1565"/>
          <cell r="CI1565"/>
          <cell r="CJ1565"/>
          <cell r="CK1565"/>
          <cell r="CL1565"/>
          <cell r="CM1565"/>
          <cell r="CN1565"/>
          <cell r="CO1565"/>
          <cell r="CP1565"/>
          <cell r="CQ1565"/>
          <cell r="CR1565"/>
          <cell r="CS1565"/>
          <cell r="CT1565"/>
          <cell r="CU1565"/>
          <cell r="CV1565"/>
          <cell r="CW1565"/>
        </row>
        <row r="1566">
          <cell r="B1566"/>
          <cell r="C1566"/>
          <cell r="D1566"/>
          <cell r="E1566"/>
          <cell r="F1566"/>
          <cell r="G1566"/>
          <cell r="H1566"/>
          <cell r="I1566"/>
          <cell r="J1566"/>
          <cell r="K1566"/>
          <cell r="L1566"/>
          <cell r="M1566"/>
          <cell r="N1566"/>
          <cell r="O1566"/>
          <cell r="P1566"/>
          <cell r="Q1566"/>
          <cell r="R1566"/>
          <cell r="S1566"/>
          <cell r="T1566"/>
          <cell r="U1566"/>
          <cell r="V1566"/>
          <cell r="W1566"/>
          <cell r="X1566"/>
          <cell r="Y1566"/>
          <cell r="Z1566"/>
          <cell r="AA1566"/>
          <cell r="AB1566"/>
          <cell r="AC1566"/>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cell r="BV1566"/>
          <cell r="BW1566"/>
          <cell r="BX1566"/>
          <cell r="BY1566"/>
          <cell r="BZ1566"/>
          <cell r="CA1566"/>
          <cell r="CB1566"/>
          <cell r="CC1566"/>
          <cell r="CD1566"/>
          <cell r="CE1566"/>
          <cell r="CF1566"/>
          <cell r="CG1566"/>
          <cell r="CH1566"/>
          <cell r="CI1566"/>
          <cell r="CJ1566"/>
          <cell r="CK1566"/>
          <cell r="CL1566"/>
          <cell r="CM1566"/>
          <cell r="CN1566"/>
          <cell r="CO1566"/>
          <cell r="CP1566"/>
          <cell r="CQ1566"/>
          <cell r="CR1566"/>
          <cell r="CS1566"/>
          <cell r="CT1566"/>
          <cell r="CU1566"/>
          <cell r="CV1566"/>
          <cell r="CW1566"/>
        </row>
        <row r="1567">
          <cell r="B1567"/>
          <cell r="C1567"/>
          <cell r="D1567"/>
          <cell r="E1567"/>
          <cell r="F1567"/>
          <cell r="G1567"/>
          <cell r="H1567"/>
          <cell r="I1567"/>
          <cell r="J1567"/>
          <cell r="K1567"/>
          <cell r="L1567"/>
          <cell r="M1567"/>
          <cell r="N1567"/>
          <cell r="O1567"/>
          <cell r="P1567"/>
          <cell r="Q1567"/>
          <cell r="R1567"/>
          <cell r="S1567"/>
          <cell r="T1567"/>
          <cell r="U1567"/>
          <cell r="V1567"/>
          <cell r="W1567"/>
          <cell r="X1567"/>
          <cell r="Y1567"/>
          <cell r="Z1567"/>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cell r="BV1567"/>
          <cell r="BW1567"/>
          <cell r="BX1567"/>
          <cell r="BY1567"/>
          <cell r="BZ1567"/>
          <cell r="CA1567"/>
          <cell r="CB1567"/>
          <cell r="CC1567"/>
          <cell r="CD1567"/>
          <cell r="CE1567"/>
          <cell r="CF1567"/>
          <cell r="CG1567"/>
          <cell r="CH1567"/>
          <cell r="CI1567"/>
          <cell r="CJ1567"/>
          <cell r="CK1567"/>
          <cell r="CL1567"/>
          <cell r="CM1567"/>
          <cell r="CN1567"/>
          <cell r="CO1567"/>
          <cell r="CP1567"/>
          <cell r="CQ1567"/>
          <cell r="CR1567"/>
          <cell r="CS1567"/>
          <cell r="CT1567"/>
          <cell r="CU1567"/>
          <cell r="CV1567"/>
          <cell r="CW1567"/>
        </row>
        <row r="1568">
          <cell r="B1568"/>
          <cell r="C1568"/>
          <cell r="D1568"/>
          <cell r="E1568"/>
          <cell r="F1568"/>
          <cell r="G1568"/>
          <cell r="H1568"/>
          <cell r="I1568"/>
          <cell r="J1568"/>
          <cell r="K1568"/>
          <cell r="L1568"/>
          <cell r="M1568"/>
          <cell r="N1568"/>
          <cell r="O1568"/>
          <cell r="P1568"/>
          <cell r="Q1568"/>
          <cell r="R1568"/>
          <cell r="S1568"/>
          <cell r="T1568"/>
          <cell r="U1568"/>
          <cell r="V1568"/>
          <cell r="W1568"/>
          <cell r="X1568"/>
          <cell r="Y1568"/>
          <cell r="Z1568"/>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cell r="BV1568"/>
          <cell r="BW1568"/>
          <cell r="BX1568"/>
          <cell r="BY1568"/>
          <cell r="BZ1568"/>
          <cell r="CA1568"/>
          <cell r="CB1568"/>
          <cell r="CC1568"/>
          <cell r="CD1568"/>
          <cell r="CE1568"/>
          <cell r="CF1568"/>
          <cell r="CG1568"/>
          <cell r="CH1568"/>
          <cell r="CI1568"/>
          <cell r="CJ1568"/>
          <cell r="CK1568"/>
          <cell r="CL1568"/>
          <cell r="CM1568"/>
          <cell r="CN1568"/>
          <cell r="CO1568"/>
          <cell r="CP1568"/>
          <cell r="CQ1568"/>
          <cell r="CR1568"/>
          <cell r="CS1568"/>
          <cell r="CT1568"/>
          <cell r="CU1568"/>
          <cell r="CV1568"/>
          <cell r="CW1568"/>
        </row>
        <row r="1569">
          <cell r="B1569"/>
          <cell r="C1569"/>
          <cell r="D1569"/>
          <cell r="E1569"/>
          <cell r="F1569"/>
          <cell r="G1569"/>
          <cell r="H1569"/>
          <cell r="I1569"/>
          <cell r="J1569"/>
          <cell r="K1569"/>
          <cell r="L1569"/>
          <cell r="M1569"/>
          <cell r="N1569"/>
          <cell r="O1569"/>
          <cell r="P1569"/>
          <cell r="Q1569"/>
          <cell r="R1569"/>
          <cell r="S1569"/>
          <cell r="T1569"/>
          <cell r="U1569"/>
          <cell r="V1569"/>
          <cell r="W1569"/>
          <cell r="X1569"/>
          <cell r="Y1569"/>
          <cell r="Z1569"/>
          <cell r="AA1569"/>
          <cell r="AB1569"/>
          <cell r="AC1569"/>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cell r="BV1569"/>
          <cell r="BW1569"/>
          <cell r="BX1569"/>
          <cell r="BY1569"/>
          <cell r="BZ1569"/>
          <cell r="CA1569"/>
          <cell r="CB1569"/>
          <cell r="CC1569"/>
          <cell r="CD1569"/>
          <cell r="CE1569"/>
          <cell r="CF1569"/>
          <cell r="CG1569"/>
          <cell r="CH1569"/>
          <cell r="CI1569"/>
          <cell r="CJ1569"/>
          <cell r="CK1569"/>
          <cell r="CL1569"/>
          <cell r="CM1569"/>
          <cell r="CN1569"/>
          <cell r="CO1569"/>
          <cell r="CP1569"/>
          <cell r="CQ1569"/>
          <cell r="CR1569"/>
          <cell r="CS1569"/>
          <cell r="CT1569"/>
          <cell r="CU1569"/>
          <cell r="CV1569"/>
          <cell r="CW1569"/>
        </row>
        <row r="1570">
          <cell r="B1570"/>
          <cell r="C1570"/>
          <cell r="D1570"/>
          <cell r="E1570"/>
          <cell r="F1570"/>
          <cell r="G1570"/>
          <cell r="H1570"/>
          <cell r="I1570"/>
          <cell r="J1570"/>
          <cell r="K1570"/>
          <cell r="L1570"/>
          <cell r="M1570"/>
          <cell r="N1570"/>
          <cell r="O1570"/>
          <cell r="P1570"/>
          <cell r="Q1570"/>
          <cell r="R1570"/>
          <cell r="S1570"/>
          <cell r="T1570"/>
          <cell r="U1570"/>
          <cell r="V1570"/>
          <cell r="W1570"/>
          <cell r="X1570"/>
          <cell r="Y1570"/>
          <cell r="Z1570"/>
          <cell r="AA1570"/>
          <cell r="AB1570"/>
          <cell r="AC1570"/>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cell r="BV1570"/>
          <cell r="BW1570"/>
          <cell r="BX1570"/>
          <cell r="BY1570"/>
          <cell r="BZ1570"/>
          <cell r="CA1570"/>
          <cell r="CB1570"/>
          <cell r="CC1570"/>
          <cell r="CD1570"/>
          <cell r="CE1570"/>
          <cell r="CF1570"/>
          <cell r="CG1570"/>
          <cell r="CH1570"/>
          <cell r="CI1570"/>
          <cell r="CJ1570"/>
          <cell r="CK1570"/>
          <cell r="CL1570"/>
          <cell r="CM1570"/>
          <cell r="CN1570"/>
          <cell r="CO1570"/>
          <cell r="CP1570"/>
          <cell r="CQ1570"/>
          <cell r="CR1570"/>
          <cell r="CS1570"/>
          <cell r="CT1570"/>
          <cell r="CU1570"/>
          <cell r="CV1570"/>
          <cell r="CW1570"/>
        </row>
        <row r="1571">
          <cell r="B1571"/>
          <cell r="C1571"/>
          <cell r="D1571"/>
          <cell r="E1571"/>
          <cell r="F1571"/>
          <cell r="G1571"/>
          <cell r="H1571"/>
          <cell r="I1571"/>
          <cell r="J1571"/>
          <cell r="K1571"/>
          <cell r="L1571"/>
          <cell r="M1571"/>
          <cell r="N1571"/>
          <cell r="O1571"/>
          <cell r="P1571"/>
          <cell r="Q1571"/>
          <cell r="R1571"/>
          <cell r="S1571"/>
          <cell r="T1571"/>
          <cell r="U1571"/>
          <cell r="V1571"/>
          <cell r="W1571"/>
          <cell r="X1571"/>
          <cell r="Y1571"/>
          <cell r="Z1571"/>
          <cell r="AA1571"/>
          <cell r="AB1571"/>
          <cell r="AC1571"/>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cell r="BV1571"/>
          <cell r="BW1571"/>
          <cell r="BX1571"/>
          <cell r="BY1571"/>
          <cell r="BZ1571"/>
          <cell r="CA1571"/>
          <cell r="CB1571"/>
          <cell r="CC1571"/>
          <cell r="CD1571"/>
          <cell r="CE1571"/>
          <cell r="CF1571"/>
          <cell r="CG1571"/>
          <cell r="CH1571"/>
          <cell r="CI1571"/>
          <cell r="CJ1571"/>
          <cell r="CK1571"/>
          <cell r="CL1571"/>
          <cell r="CM1571"/>
          <cell r="CN1571"/>
          <cell r="CO1571"/>
          <cell r="CP1571"/>
          <cell r="CQ1571"/>
          <cell r="CR1571"/>
          <cell r="CS1571"/>
          <cell r="CT1571"/>
          <cell r="CU1571"/>
          <cell r="CV1571"/>
          <cell r="CW1571"/>
        </row>
        <row r="1572">
          <cell r="B1572"/>
          <cell r="C1572"/>
          <cell r="D1572"/>
          <cell r="E1572"/>
          <cell r="F1572"/>
          <cell r="G1572"/>
          <cell r="H1572"/>
          <cell r="I1572"/>
          <cell r="J1572"/>
          <cell r="K1572"/>
          <cell r="L1572"/>
          <cell r="M1572"/>
          <cell r="N1572"/>
          <cell r="O1572"/>
          <cell r="P1572"/>
          <cell r="Q1572"/>
          <cell r="R1572"/>
          <cell r="S1572"/>
          <cell r="T1572"/>
          <cell r="U1572"/>
          <cell r="V1572"/>
          <cell r="W1572"/>
          <cell r="X1572"/>
          <cell r="Y1572"/>
          <cell r="Z1572"/>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cell r="BV1572"/>
          <cell r="BW1572"/>
          <cell r="BX1572"/>
          <cell r="BY1572"/>
          <cell r="BZ1572"/>
          <cell r="CA1572"/>
          <cell r="CB1572"/>
          <cell r="CC1572"/>
          <cell r="CD1572"/>
          <cell r="CE1572"/>
          <cell r="CF1572"/>
          <cell r="CG1572"/>
          <cell r="CH1572"/>
          <cell r="CI1572"/>
          <cell r="CJ1572"/>
          <cell r="CK1572"/>
          <cell r="CL1572"/>
          <cell r="CM1572"/>
          <cell r="CN1572"/>
          <cell r="CO1572"/>
          <cell r="CP1572"/>
          <cell r="CQ1572"/>
          <cell r="CR1572"/>
          <cell r="CS1572"/>
          <cell r="CT1572"/>
          <cell r="CU1572"/>
          <cell r="CV1572"/>
          <cell r="CW1572"/>
        </row>
        <row r="1573">
          <cell r="B1573"/>
          <cell r="C1573"/>
          <cell r="D1573"/>
          <cell r="E1573"/>
          <cell r="F1573"/>
          <cell r="G1573"/>
          <cell r="H1573"/>
          <cell r="I1573"/>
          <cell r="J1573"/>
          <cell r="K1573"/>
          <cell r="L1573"/>
          <cell r="M1573"/>
          <cell r="N1573"/>
          <cell r="O1573"/>
          <cell r="P1573"/>
          <cell r="Q1573"/>
          <cell r="R1573"/>
          <cell r="S1573"/>
          <cell r="T1573"/>
          <cell r="U1573"/>
          <cell r="V1573"/>
          <cell r="W1573"/>
          <cell r="X1573"/>
          <cell r="Y1573"/>
          <cell r="Z1573"/>
          <cell r="AA1573"/>
          <cell r="AB1573"/>
          <cell r="AC1573"/>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cell r="BV1573"/>
          <cell r="BW1573"/>
          <cell r="BX1573"/>
          <cell r="BY1573"/>
          <cell r="BZ1573"/>
          <cell r="CA1573"/>
          <cell r="CB1573"/>
          <cell r="CC1573"/>
          <cell r="CD1573"/>
          <cell r="CE1573"/>
          <cell r="CF1573"/>
          <cell r="CG1573"/>
          <cell r="CH1573"/>
          <cell r="CI1573"/>
          <cell r="CJ1573"/>
          <cell r="CK1573"/>
          <cell r="CL1573"/>
          <cell r="CM1573"/>
          <cell r="CN1573"/>
          <cell r="CO1573"/>
          <cell r="CP1573"/>
          <cell r="CQ1573"/>
          <cell r="CR1573"/>
          <cell r="CS1573"/>
          <cell r="CT1573"/>
          <cell r="CU1573"/>
          <cell r="CV1573"/>
          <cell r="CW1573"/>
        </row>
        <row r="1574">
          <cell r="B1574"/>
          <cell r="C1574"/>
          <cell r="D1574"/>
          <cell r="E1574"/>
          <cell r="F1574"/>
          <cell r="G1574"/>
          <cell r="H1574"/>
          <cell r="I1574"/>
          <cell r="J1574"/>
          <cell r="K1574"/>
          <cell r="L1574"/>
          <cell r="M1574"/>
          <cell r="N1574"/>
          <cell r="O1574"/>
          <cell r="P1574"/>
          <cell r="Q1574"/>
          <cell r="R1574"/>
          <cell r="S1574"/>
          <cell r="T1574"/>
          <cell r="U1574"/>
          <cell r="V1574"/>
          <cell r="W1574"/>
          <cell r="X1574"/>
          <cell r="Y1574"/>
          <cell r="Z1574"/>
          <cell r="AA1574"/>
          <cell r="AB1574"/>
          <cell r="AC1574"/>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cell r="BV1574"/>
          <cell r="BW1574"/>
          <cell r="BX1574"/>
          <cell r="BY1574"/>
          <cell r="BZ1574"/>
          <cell r="CA1574"/>
          <cell r="CB1574"/>
          <cell r="CC1574"/>
          <cell r="CD1574"/>
          <cell r="CE1574"/>
          <cell r="CF1574"/>
          <cell r="CG1574"/>
          <cell r="CH1574"/>
          <cell r="CI1574"/>
          <cell r="CJ1574"/>
          <cell r="CK1574"/>
          <cell r="CL1574"/>
          <cell r="CM1574"/>
          <cell r="CN1574"/>
          <cell r="CO1574"/>
          <cell r="CP1574"/>
          <cell r="CQ1574"/>
          <cell r="CR1574"/>
          <cell r="CS1574"/>
          <cell r="CT1574"/>
          <cell r="CU1574"/>
          <cell r="CV1574"/>
          <cell r="CW1574"/>
        </row>
        <row r="1575">
          <cell r="B1575"/>
          <cell r="C1575"/>
          <cell r="D1575"/>
          <cell r="E1575"/>
          <cell r="F1575"/>
          <cell r="G1575"/>
          <cell r="H1575"/>
          <cell r="I1575"/>
          <cell r="J1575"/>
          <cell r="K1575"/>
          <cell r="L1575"/>
          <cell r="M1575"/>
          <cell r="N1575"/>
          <cell r="O1575"/>
          <cell r="P1575"/>
          <cell r="Q1575"/>
          <cell r="R1575"/>
          <cell r="S1575"/>
          <cell r="T1575"/>
          <cell r="U1575"/>
          <cell r="V1575"/>
          <cell r="W1575"/>
          <cell r="X1575"/>
          <cell r="Y1575"/>
          <cell r="Z1575"/>
          <cell r="AA1575"/>
          <cell r="AB1575"/>
          <cell r="AC1575"/>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cell r="BV1575"/>
          <cell r="BW1575"/>
          <cell r="BX1575"/>
          <cell r="BY1575"/>
          <cell r="BZ1575"/>
          <cell r="CA1575"/>
          <cell r="CB1575"/>
          <cell r="CC1575"/>
          <cell r="CD1575"/>
          <cell r="CE1575"/>
          <cell r="CF1575"/>
          <cell r="CG1575"/>
          <cell r="CH1575"/>
          <cell r="CI1575"/>
          <cell r="CJ1575"/>
          <cell r="CK1575"/>
          <cell r="CL1575"/>
          <cell r="CM1575"/>
          <cell r="CN1575"/>
          <cell r="CO1575"/>
          <cell r="CP1575"/>
          <cell r="CQ1575"/>
          <cell r="CR1575"/>
          <cell r="CS1575"/>
          <cell r="CT1575"/>
          <cell r="CU1575"/>
          <cell r="CV1575"/>
          <cell r="CW1575"/>
        </row>
        <row r="1576">
          <cell r="B1576"/>
          <cell r="C1576"/>
          <cell r="D1576"/>
          <cell r="E1576"/>
          <cell r="F1576"/>
          <cell r="G1576"/>
          <cell r="H1576"/>
          <cell r="I1576"/>
          <cell r="J1576"/>
          <cell r="K1576"/>
          <cell r="L1576"/>
          <cell r="M1576"/>
          <cell r="N1576"/>
          <cell r="O1576"/>
          <cell r="P1576"/>
          <cell r="Q1576"/>
          <cell r="R1576"/>
          <cell r="S1576"/>
          <cell r="T1576"/>
          <cell r="U1576"/>
          <cell r="V1576"/>
          <cell r="W1576"/>
          <cell r="X1576"/>
          <cell r="Y1576"/>
          <cell r="Z1576"/>
          <cell r="AA1576"/>
          <cell r="AB1576"/>
          <cell r="AC1576"/>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cell r="BV1576"/>
          <cell r="BW1576"/>
          <cell r="BX1576"/>
          <cell r="BY1576"/>
          <cell r="BZ1576"/>
          <cell r="CA1576"/>
          <cell r="CB1576"/>
          <cell r="CC1576"/>
          <cell r="CD1576"/>
          <cell r="CE1576"/>
          <cell r="CF1576"/>
          <cell r="CG1576"/>
          <cell r="CH1576"/>
          <cell r="CI1576"/>
          <cell r="CJ1576"/>
          <cell r="CK1576"/>
          <cell r="CL1576"/>
          <cell r="CM1576"/>
          <cell r="CN1576"/>
          <cell r="CO1576"/>
          <cell r="CP1576"/>
          <cell r="CQ1576"/>
          <cell r="CR1576"/>
          <cell r="CS1576"/>
          <cell r="CT1576"/>
          <cell r="CU1576"/>
          <cell r="CV1576"/>
          <cell r="CW1576"/>
        </row>
        <row r="1577">
          <cell r="B1577"/>
          <cell r="C1577"/>
          <cell r="D1577"/>
          <cell r="E1577"/>
          <cell r="F1577"/>
          <cell r="G1577"/>
          <cell r="H1577"/>
          <cell r="I1577"/>
          <cell r="J1577"/>
          <cell r="K1577"/>
          <cell r="L1577"/>
          <cell r="M1577"/>
          <cell r="N1577"/>
          <cell r="O1577"/>
          <cell r="P1577"/>
          <cell r="Q1577"/>
          <cell r="R1577"/>
          <cell r="S1577"/>
          <cell r="T1577"/>
          <cell r="U1577"/>
          <cell r="V1577"/>
          <cell r="W1577"/>
          <cell r="X1577"/>
          <cell r="Y1577"/>
          <cell r="Z1577"/>
          <cell r="AA1577"/>
          <cell r="AB1577"/>
          <cell r="AC1577"/>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cell r="BV1577"/>
          <cell r="BW1577"/>
          <cell r="BX1577"/>
          <cell r="BY1577"/>
          <cell r="BZ1577"/>
          <cell r="CA1577"/>
          <cell r="CB1577"/>
          <cell r="CC1577"/>
          <cell r="CD1577"/>
          <cell r="CE1577"/>
          <cell r="CF1577"/>
          <cell r="CG1577"/>
          <cell r="CH1577"/>
          <cell r="CI1577"/>
          <cell r="CJ1577"/>
          <cell r="CK1577"/>
          <cell r="CL1577"/>
          <cell r="CM1577"/>
          <cell r="CN1577"/>
          <cell r="CO1577"/>
          <cell r="CP1577"/>
          <cell r="CQ1577"/>
          <cell r="CR1577"/>
          <cell r="CS1577"/>
          <cell r="CT1577"/>
          <cell r="CU1577"/>
          <cell r="CV1577"/>
          <cell r="CW1577"/>
        </row>
        <row r="1578">
          <cell r="B1578"/>
          <cell r="C1578"/>
          <cell r="D1578"/>
          <cell r="E1578"/>
          <cell r="F1578"/>
          <cell r="G1578"/>
          <cell r="H1578"/>
          <cell r="I1578"/>
          <cell r="J1578"/>
          <cell r="K1578"/>
          <cell r="L1578"/>
          <cell r="M1578"/>
          <cell r="N1578"/>
          <cell r="O1578"/>
          <cell r="P1578"/>
          <cell r="Q1578"/>
          <cell r="R1578"/>
          <cell r="S1578"/>
          <cell r="T1578"/>
          <cell r="U1578"/>
          <cell r="V1578"/>
          <cell r="W1578"/>
          <cell r="X1578"/>
          <cell r="Y1578"/>
          <cell r="Z1578"/>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cell r="BV1578"/>
          <cell r="BW1578"/>
          <cell r="BX1578"/>
          <cell r="BY1578"/>
          <cell r="BZ1578"/>
          <cell r="CA1578"/>
          <cell r="CB1578"/>
          <cell r="CC1578"/>
          <cell r="CD1578"/>
          <cell r="CE1578"/>
          <cell r="CF1578"/>
          <cell r="CG1578"/>
          <cell r="CH1578"/>
          <cell r="CI1578"/>
          <cell r="CJ1578"/>
          <cell r="CK1578"/>
          <cell r="CL1578"/>
          <cell r="CM1578"/>
          <cell r="CN1578"/>
          <cell r="CO1578"/>
          <cell r="CP1578"/>
          <cell r="CQ1578"/>
          <cell r="CR1578"/>
          <cell r="CS1578"/>
          <cell r="CT1578"/>
          <cell r="CU1578"/>
          <cell r="CV1578"/>
          <cell r="CW1578"/>
        </row>
        <row r="1579">
          <cell r="B1579"/>
          <cell r="C1579"/>
          <cell r="D1579"/>
          <cell r="E1579"/>
          <cell r="F1579"/>
          <cell r="G1579"/>
          <cell r="H1579"/>
          <cell r="I1579"/>
          <cell r="J1579"/>
          <cell r="K1579"/>
          <cell r="L1579"/>
          <cell r="M1579"/>
          <cell r="N1579"/>
          <cell r="O1579"/>
          <cell r="P1579"/>
          <cell r="Q1579"/>
          <cell r="R1579"/>
          <cell r="S1579"/>
          <cell r="T1579"/>
          <cell r="U1579"/>
          <cell r="V1579"/>
          <cell r="W1579"/>
          <cell r="X1579"/>
          <cell r="Y1579"/>
          <cell r="Z1579"/>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cell r="BV1579"/>
          <cell r="BW1579"/>
          <cell r="BX1579"/>
          <cell r="BY1579"/>
          <cell r="BZ1579"/>
          <cell r="CA1579"/>
          <cell r="CB1579"/>
          <cell r="CC1579"/>
          <cell r="CD1579"/>
          <cell r="CE1579"/>
          <cell r="CF1579"/>
          <cell r="CG1579"/>
          <cell r="CH1579"/>
          <cell r="CI1579"/>
          <cell r="CJ1579"/>
          <cell r="CK1579"/>
          <cell r="CL1579"/>
          <cell r="CM1579"/>
          <cell r="CN1579"/>
          <cell r="CO1579"/>
          <cell r="CP1579"/>
          <cell r="CQ1579"/>
          <cell r="CR1579"/>
          <cell r="CS1579"/>
          <cell r="CT1579"/>
          <cell r="CU1579"/>
          <cell r="CV1579"/>
          <cell r="CW1579"/>
        </row>
        <row r="1580">
          <cell r="B1580"/>
          <cell r="C1580"/>
          <cell r="D1580"/>
          <cell r="E1580"/>
          <cell r="F1580"/>
          <cell r="G1580"/>
          <cell r="H1580"/>
          <cell r="I1580"/>
          <cell r="J1580"/>
          <cell r="K1580"/>
          <cell r="L1580"/>
          <cell r="M1580"/>
          <cell r="N1580"/>
          <cell r="O1580"/>
          <cell r="P1580"/>
          <cell r="Q1580"/>
          <cell r="R1580"/>
          <cell r="S1580"/>
          <cell r="T1580"/>
          <cell r="U1580"/>
          <cell r="V1580"/>
          <cell r="W1580"/>
          <cell r="X1580"/>
          <cell r="Y1580"/>
          <cell r="Z1580"/>
          <cell r="AA1580"/>
          <cell r="AB1580"/>
          <cell r="AC1580"/>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cell r="BV1580"/>
          <cell r="BW1580"/>
          <cell r="BX1580"/>
          <cell r="BY1580"/>
          <cell r="BZ1580"/>
          <cell r="CA1580"/>
          <cell r="CB1580"/>
          <cell r="CC1580"/>
          <cell r="CD1580"/>
          <cell r="CE1580"/>
          <cell r="CF1580"/>
          <cell r="CG1580"/>
          <cell r="CH1580"/>
          <cell r="CI1580"/>
          <cell r="CJ1580"/>
          <cell r="CK1580"/>
          <cell r="CL1580"/>
          <cell r="CM1580"/>
          <cell r="CN1580"/>
          <cell r="CO1580"/>
          <cell r="CP1580"/>
          <cell r="CQ1580"/>
          <cell r="CR1580"/>
          <cell r="CS1580"/>
          <cell r="CT1580"/>
          <cell r="CU1580"/>
          <cell r="CV1580"/>
          <cell r="CW1580"/>
        </row>
        <row r="1581">
          <cell r="B1581"/>
          <cell r="C1581"/>
          <cell r="D1581"/>
          <cell r="E1581"/>
          <cell r="F1581"/>
          <cell r="G1581"/>
          <cell r="H1581"/>
          <cell r="I1581"/>
          <cell r="J1581"/>
          <cell r="K1581"/>
          <cell r="L1581"/>
          <cell r="M1581"/>
          <cell r="N1581"/>
          <cell r="O1581"/>
          <cell r="P1581"/>
          <cell r="Q1581"/>
          <cell r="R1581"/>
          <cell r="S1581"/>
          <cell r="T1581"/>
          <cell r="U1581"/>
          <cell r="V1581"/>
          <cell r="W1581"/>
          <cell r="X1581"/>
          <cell r="Y1581"/>
          <cell r="Z1581"/>
          <cell r="AA1581"/>
          <cell r="AB1581"/>
          <cell r="AC1581"/>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cell r="BV1581"/>
          <cell r="BW1581"/>
          <cell r="BX1581"/>
          <cell r="BY1581"/>
          <cell r="BZ1581"/>
          <cell r="CA1581"/>
          <cell r="CB1581"/>
          <cell r="CC1581"/>
          <cell r="CD1581"/>
          <cell r="CE1581"/>
          <cell r="CF1581"/>
          <cell r="CG1581"/>
          <cell r="CH1581"/>
          <cell r="CI1581"/>
          <cell r="CJ1581"/>
          <cell r="CK1581"/>
          <cell r="CL1581"/>
          <cell r="CM1581"/>
          <cell r="CN1581"/>
          <cell r="CO1581"/>
          <cell r="CP1581"/>
          <cell r="CQ1581"/>
          <cell r="CR1581"/>
          <cell r="CS1581"/>
          <cell r="CT1581"/>
          <cell r="CU1581"/>
          <cell r="CV1581"/>
          <cell r="CW1581"/>
        </row>
        <row r="1582">
          <cell r="B1582"/>
          <cell r="C1582"/>
          <cell r="D1582"/>
          <cell r="E1582"/>
          <cell r="F1582"/>
          <cell r="G1582"/>
          <cell r="H1582"/>
          <cell r="I1582"/>
          <cell r="J1582"/>
          <cell r="K1582"/>
          <cell r="L1582"/>
          <cell r="M1582"/>
          <cell r="N1582"/>
          <cell r="O1582"/>
          <cell r="P1582"/>
          <cell r="Q1582"/>
          <cell r="R1582"/>
          <cell r="S1582"/>
          <cell r="T1582"/>
          <cell r="U1582"/>
          <cell r="V1582"/>
          <cell r="W1582"/>
          <cell r="X1582"/>
          <cell r="Y1582"/>
          <cell r="Z1582"/>
          <cell r="AA1582"/>
          <cell r="AB1582"/>
          <cell r="AC1582"/>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cell r="BV1582"/>
          <cell r="BW1582"/>
          <cell r="BX1582"/>
          <cell r="BY1582"/>
          <cell r="BZ1582"/>
          <cell r="CA1582"/>
          <cell r="CB1582"/>
          <cell r="CC1582"/>
          <cell r="CD1582"/>
          <cell r="CE1582"/>
          <cell r="CF1582"/>
          <cell r="CG1582"/>
          <cell r="CH1582"/>
          <cell r="CI1582"/>
          <cell r="CJ1582"/>
          <cell r="CK1582"/>
          <cell r="CL1582"/>
          <cell r="CM1582"/>
          <cell r="CN1582"/>
          <cell r="CO1582"/>
          <cell r="CP1582"/>
          <cell r="CQ1582"/>
          <cell r="CR1582"/>
          <cell r="CS1582"/>
          <cell r="CT1582"/>
          <cell r="CU1582"/>
          <cell r="CV1582"/>
          <cell r="CW1582"/>
        </row>
        <row r="1583">
          <cell r="B1583"/>
          <cell r="C1583"/>
          <cell r="D1583"/>
          <cell r="E1583"/>
          <cell r="F1583"/>
          <cell r="G1583"/>
          <cell r="H1583"/>
          <cell r="I1583"/>
          <cell r="J1583"/>
          <cell r="K1583"/>
          <cell r="L1583"/>
          <cell r="M1583"/>
          <cell r="N1583"/>
          <cell r="O1583"/>
          <cell r="P1583"/>
          <cell r="Q1583"/>
          <cell r="R1583"/>
          <cell r="S1583"/>
          <cell r="T1583"/>
          <cell r="U1583"/>
          <cell r="V1583"/>
          <cell r="W1583"/>
          <cell r="X1583"/>
          <cell r="Y1583"/>
          <cell r="Z1583"/>
          <cell r="AA1583"/>
          <cell r="AB1583"/>
          <cell r="AC1583"/>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cell r="BV1583"/>
          <cell r="BW1583"/>
          <cell r="BX1583"/>
          <cell r="BY1583"/>
          <cell r="BZ1583"/>
          <cell r="CA1583"/>
          <cell r="CB1583"/>
          <cell r="CC1583"/>
          <cell r="CD1583"/>
          <cell r="CE1583"/>
          <cell r="CF1583"/>
          <cell r="CG1583"/>
          <cell r="CH1583"/>
          <cell r="CI1583"/>
          <cell r="CJ1583"/>
          <cell r="CK1583"/>
          <cell r="CL1583"/>
          <cell r="CM1583"/>
          <cell r="CN1583"/>
          <cell r="CO1583"/>
          <cell r="CP1583"/>
          <cell r="CQ1583"/>
          <cell r="CR1583"/>
          <cell r="CS1583"/>
          <cell r="CT1583"/>
          <cell r="CU1583"/>
          <cell r="CV1583"/>
          <cell r="CW1583"/>
        </row>
        <row r="1584">
          <cell r="B1584"/>
          <cell r="C1584"/>
          <cell r="D1584"/>
          <cell r="E1584"/>
          <cell r="F1584"/>
          <cell r="G1584"/>
          <cell r="H1584"/>
          <cell r="I1584"/>
          <cell r="J1584"/>
          <cell r="K1584"/>
          <cell r="L1584"/>
          <cell r="M1584"/>
          <cell r="N1584"/>
          <cell r="O1584"/>
          <cell r="P1584"/>
          <cell r="Q1584"/>
          <cell r="R1584"/>
          <cell r="S1584"/>
          <cell r="T1584"/>
          <cell r="U1584"/>
          <cell r="V1584"/>
          <cell r="W1584"/>
          <cell r="X1584"/>
          <cell r="Y1584"/>
          <cell r="Z1584"/>
          <cell r="AA1584"/>
          <cell r="AB1584"/>
          <cell r="AC1584"/>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cell r="BV1584"/>
          <cell r="BW1584"/>
          <cell r="BX1584"/>
          <cell r="BY1584"/>
          <cell r="BZ1584"/>
          <cell r="CA1584"/>
          <cell r="CB1584"/>
          <cell r="CC1584"/>
          <cell r="CD1584"/>
          <cell r="CE1584"/>
          <cell r="CF1584"/>
          <cell r="CG1584"/>
          <cell r="CH1584"/>
          <cell r="CI1584"/>
          <cell r="CJ1584"/>
          <cell r="CK1584"/>
          <cell r="CL1584"/>
          <cell r="CM1584"/>
          <cell r="CN1584"/>
          <cell r="CO1584"/>
          <cell r="CP1584"/>
          <cell r="CQ1584"/>
          <cell r="CR1584"/>
          <cell r="CS1584"/>
          <cell r="CT1584"/>
          <cell r="CU1584"/>
          <cell r="CV1584"/>
          <cell r="CW1584"/>
        </row>
        <row r="1585">
          <cell r="B1585"/>
          <cell r="C1585"/>
          <cell r="D1585"/>
          <cell r="E1585"/>
          <cell r="F1585"/>
          <cell r="G1585"/>
          <cell r="H1585"/>
          <cell r="I1585"/>
          <cell r="J1585"/>
          <cell r="K1585"/>
          <cell r="L1585"/>
          <cell r="M1585"/>
          <cell r="N1585"/>
          <cell r="O1585"/>
          <cell r="P1585"/>
          <cell r="Q1585"/>
          <cell r="R1585"/>
          <cell r="S1585"/>
          <cell r="T1585"/>
          <cell r="U1585"/>
          <cell r="V1585"/>
          <cell r="W1585"/>
          <cell r="X1585"/>
          <cell r="Y1585"/>
          <cell r="Z1585"/>
          <cell r="AA1585"/>
          <cell r="AB1585"/>
          <cell r="AC1585"/>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cell r="BV1585"/>
          <cell r="BW1585"/>
          <cell r="BX1585"/>
          <cell r="BY1585"/>
          <cell r="BZ1585"/>
          <cell r="CA1585"/>
          <cell r="CB1585"/>
          <cell r="CC1585"/>
          <cell r="CD1585"/>
          <cell r="CE1585"/>
          <cell r="CF1585"/>
          <cell r="CG1585"/>
          <cell r="CH1585"/>
          <cell r="CI1585"/>
          <cell r="CJ1585"/>
          <cell r="CK1585"/>
          <cell r="CL1585"/>
          <cell r="CM1585"/>
          <cell r="CN1585"/>
          <cell r="CO1585"/>
          <cell r="CP1585"/>
          <cell r="CQ1585"/>
          <cell r="CR1585"/>
          <cell r="CS1585"/>
          <cell r="CT1585"/>
          <cell r="CU1585"/>
          <cell r="CV1585"/>
          <cell r="CW1585"/>
        </row>
        <row r="1586">
          <cell r="B1586"/>
          <cell r="C1586"/>
          <cell r="D1586"/>
          <cell r="E1586"/>
          <cell r="F1586"/>
          <cell r="G1586"/>
          <cell r="H1586"/>
          <cell r="I1586"/>
          <cell r="J1586"/>
          <cell r="K1586"/>
          <cell r="L1586"/>
          <cell r="M1586"/>
          <cell r="N1586"/>
          <cell r="O1586"/>
          <cell r="P1586"/>
          <cell r="Q1586"/>
          <cell r="R1586"/>
          <cell r="S1586"/>
          <cell r="T1586"/>
          <cell r="U1586"/>
          <cell r="V1586"/>
          <cell r="W1586"/>
          <cell r="X1586"/>
          <cell r="Y1586"/>
          <cell r="Z1586"/>
          <cell r="AA1586"/>
          <cell r="AB1586"/>
          <cell r="AC1586"/>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cell r="BV1586"/>
          <cell r="BW1586"/>
          <cell r="BX1586"/>
          <cell r="BY1586"/>
          <cell r="BZ1586"/>
          <cell r="CA1586"/>
          <cell r="CB1586"/>
          <cell r="CC1586"/>
          <cell r="CD1586"/>
          <cell r="CE1586"/>
          <cell r="CF1586"/>
          <cell r="CG1586"/>
          <cell r="CH1586"/>
          <cell r="CI1586"/>
          <cell r="CJ1586"/>
          <cell r="CK1586"/>
          <cell r="CL1586"/>
          <cell r="CM1586"/>
          <cell r="CN1586"/>
          <cell r="CO1586"/>
          <cell r="CP1586"/>
          <cell r="CQ1586"/>
          <cell r="CR1586"/>
          <cell r="CS1586"/>
          <cell r="CT1586"/>
          <cell r="CU1586"/>
          <cell r="CV1586"/>
          <cell r="CW1586"/>
        </row>
        <row r="1587">
          <cell r="B1587"/>
          <cell r="C1587"/>
          <cell r="D1587"/>
          <cell r="E1587"/>
          <cell r="F1587"/>
          <cell r="G1587"/>
          <cell r="H1587"/>
          <cell r="I1587"/>
          <cell r="J1587"/>
          <cell r="K1587"/>
          <cell r="L1587"/>
          <cell r="M1587"/>
          <cell r="N1587"/>
          <cell r="O1587"/>
          <cell r="P1587"/>
          <cell r="Q1587"/>
          <cell r="R1587"/>
          <cell r="S1587"/>
          <cell r="T1587"/>
          <cell r="U1587"/>
          <cell r="V1587"/>
          <cell r="W1587"/>
          <cell r="X1587"/>
          <cell r="Y1587"/>
          <cell r="Z1587"/>
          <cell r="AA1587"/>
          <cell r="AB1587"/>
          <cell r="AC1587"/>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cell r="BV1587"/>
          <cell r="BW1587"/>
          <cell r="BX1587"/>
          <cell r="BY1587"/>
          <cell r="BZ1587"/>
          <cell r="CA1587"/>
          <cell r="CB1587"/>
          <cell r="CC1587"/>
          <cell r="CD1587"/>
          <cell r="CE1587"/>
          <cell r="CF1587"/>
          <cell r="CG1587"/>
          <cell r="CH1587"/>
          <cell r="CI1587"/>
          <cell r="CJ1587"/>
          <cell r="CK1587"/>
          <cell r="CL1587"/>
          <cell r="CM1587"/>
          <cell r="CN1587"/>
          <cell r="CO1587"/>
          <cell r="CP1587"/>
          <cell r="CQ1587"/>
          <cell r="CR1587"/>
          <cell r="CS1587"/>
          <cell r="CT1587"/>
          <cell r="CU1587"/>
          <cell r="CV1587"/>
          <cell r="CW1587"/>
        </row>
        <row r="1588">
          <cell r="B1588"/>
          <cell r="C1588"/>
          <cell r="D1588"/>
          <cell r="E1588"/>
          <cell r="F1588"/>
          <cell r="G1588"/>
          <cell r="H1588"/>
          <cell r="I1588"/>
          <cell r="J1588"/>
          <cell r="K1588"/>
          <cell r="L1588"/>
          <cell r="M1588"/>
          <cell r="N1588"/>
          <cell r="O1588"/>
          <cell r="P1588"/>
          <cell r="Q1588"/>
          <cell r="R1588"/>
          <cell r="S1588"/>
          <cell r="T1588"/>
          <cell r="U1588"/>
          <cell r="V1588"/>
          <cell r="W1588"/>
          <cell r="X1588"/>
          <cell r="Y1588"/>
          <cell r="Z1588"/>
          <cell r="AA1588"/>
          <cell r="AB1588"/>
          <cell r="AC1588"/>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cell r="BV1588"/>
          <cell r="BW1588"/>
          <cell r="BX1588"/>
          <cell r="BY1588"/>
          <cell r="BZ1588"/>
          <cell r="CA1588"/>
          <cell r="CB1588"/>
          <cell r="CC1588"/>
          <cell r="CD1588"/>
          <cell r="CE1588"/>
          <cell r="CF1588"/>
          <cell r="CG1588"/>
          <cell r="CH1588"/>
          <cell r="CI1588"/>
          <cell r="CJ1588"/>
          <cell r="CK1588"/>
          <cell r="CL1588"/>
          <cell r="CM1588"/>
          <cell r="CN1588"/>
          <cell r="CO1588"/>
          <cell r="CP1588"/>
          <cell r="CQ1588"/>
          <cell r="CR1588"/>
          <cell r="CS1588"/>
          <cell r="CT1588"/>
          <cell r="CU1588"/>
          <cell r="CV1588"/>
          <cell r="CW1588"/>
        </row>
        <row r="1589">
          <cell r="B1589"/>
          <cell r="C1589"/>
          <cell r="D1589"/>
          <cell r="E1589"/>
          <cell r="F1589"/>
          <cell r="G1589"/>
          <cell r="H1589"/>
          <cell r="I1589"/>
          <cell r="J1589"/>
          <cell r="K1589"/>
          <cell r="L1589"/>
          <cell r="M1589"/>
          <cell r="N1589"/>
          <cell r="O1589"/>
          <cell r="P1589"/>
          <cell r="Q1589"/>
          <cell r="R1589"/>
          <cell r="S1589"/>
          <cell r="T1589"/>
          <cell r="U1589"/>
          <cell r="V1589"/>
          <cell r="W1589"/>
          <cell r="X1589"/>
          <cell r="Y1589"/>
          <cell r="Z1589"/>
          <cell r="AA1589"/>
          <cell r="AB1589"/>
          <cell r="AC1589"/>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cell r="BV1589"/>
          <cell r="BW1589"/>
          <cell r="BX1589"/>
          <cell r="BY1589"/>
          <cell r="BZ1589"/>
          <cell r="CA1589"/>
          <cell r="CB1589"/>
          <cell r="CC1589"/>
          <cell r="CD1589"/>
          <cell r="CE1589"/>
          <cell r="CF1589"/>
          <cell r="CG1589"/>
          <cell r="CH1589"/>
          <cell r="CI1589"/>
          <cell r="CJ1589"/>
          <cell r="CK1589"/>
          <cell r="CL1589"/>
          <cell r="CM1589"/>
          <cell r="CN1589"/>
          <cell r="CO1589"/>
          <cell r="CP1589"/>
          <cell r="CQ1589"/>
          <cell r="CR1589"/>
          <cell r="CS1589"/>
          <cell r="CT1589"/>
          <cell r="CU1589"/>
          <cell r="CV1589"/>
          <cell r="CW1589"/>
        </row>
        <row r="1590">
          <cell r="B1590"/>
          <cell r="C1590"/>
          <cell r="D1590"/>
          <cell r="E1590"/>
          <cell r="F1590"/>
          <cell r="G1590"/>
          <cell r="H1590"/>
          <cell r="I1590"/>
          <cell r="J1590"/>
          <cell r="K1590"/>
          <cell r="L1590"/>
          <cell r="M1590"/>
          <cell r="N1590"/>
          <cell r="O1590"/>
          <cell r="P1590"/>
          <cell r="Q1590"/>
          <cell r="R1590"/>
          <cell r="S1590"/>
          <cell r="T1590"/>
          <cell r="U1590"/>
          <cell r="V1590"/>
          <cell r="W1590"/>
          <cell r="X1590"/>
          <cell r="Y1590"/>
          <cell r="Z1590"/>
          <cell r="AA1590"/>
          <cell r="AB1590"/>
          <cell r="AC1590"/>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cell r="BV1590"/>
          <cell r="BW1590"/>
          <cell r="BX1590"/>
          <cell r="BY1590"/>
          <cell r="BZ1590"/>
          <cell r="CA1590"/>
          <cell r="CB1590"/>
          <cell r="CC1590"/>
          <cell r="CD1590"/>
          <cell r="CE1590"/>
          <cell r="CF1590"/>
          <cell r="CG1590"/>
          <cell r="CH1590"/>
          <cell r="CI1590"/>
          <cell r="CJ1590"/>
          <cell r="CK1590"/>
          <cell r="CL1590"/>
          <cell r="CM1590"/>
          <cell r="CN1590"/>
          <cell r="CO1590"/>
          <cell r="CP1590"/>
          <cell r="CQ1590"/>
          <cell r="CR1590"/>
          <cell r="CS1590"/>
          <cell r="CT1590"/>
          <cell r="CU1590"/>
          <cell r="CV1590"/>
          <cell r="CW1590"/>
        </row>
        <row r="1591">
          <cell r="B1591"/>
          <cell r="C1591"/>
          <cell r="D1591"/>
          <cell r="E1591"/>
          <cell r="F1591"/>
          <cell r="G1591"/>
          <cell r="H1591"/>
          <cell r="I1591"/>
          <cell r="J1591"/>
          <cell r="K1591"/>
          <cell r="L1591"/>
          <cell r="M1591"/>
          <cell r="N1591"/>
          <cell r="O1591"/>
          <cell r="P1591"/>
          <cell r="Q1591"/>
          <cell r="R1591"/>
          <cell r="S1591"/>
          <cell r="T1591"/>
          <cell r="U1591"/>
          <cell r="V1591"/>
          <cell r="W1591"/>
          <cell r="X1591"/>
          <cell r="Y1591"/>
          <cell r="Z1591"/>
          <cell r="AA1591"/>
          <cell r="AB1591"/>
          <cell r="AC1591"/>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cell r="BV1591"/>
          <cell r="BW1591"/>
          <cell r="BX1591"/>
          <cell r="BY1591"/>
          <cell r="BZ1591"/>
          <cell r="CA1591"/>
          <cell r="CB1591"/>
          <cell r="CC1591"/>
          <cell r="CD1591"/>
          <cell r="CE1591"/>
          <cell r="CF1591"/>
          <cell r="CG1591"/>
          <cell r="CH1591"/>
          <cell r="CI1591"/>
          <cell r="CJ1591"/>
          <cell r="CK1591"/>
          <cell r="CL1591"/>
          <cell r="CM1591"/>
          <cell r="CN1591"/>
          <cell r="CO1591"/>
          <cell r="CP1591"/>
          <cell r="CQ1591"/>
          <cell r="CR1591"/>
          <cell r="CS1591"/>
          <cell r="CT1591"/>
          <cell r="CU1591"/>
          <cell r="CV1591"/>
          <cell r="CW1591"/>
        </row>
        <row r="1592">
          <cell r="B1592"/>
          <cell r="C1592"/>
          <cell r="D1592"/>
          <cell r="E1592"/>
          <cell r="F1592"/>
          <cell r="G1592"/>
          <cell r="H1592"/>
          <cell r="I1592"/>
          <cell r="J1592"/>
          <cell r="K1592"/>
          <cell r="L1592"/>
          <cell r="M1592"/>
          <cell r="N1592"/>
          <cell r="O1592"/>
          <cell r="P1592"/>
          <cell r="Q1592"/>
          <cell r="R1592"/>
          <cell r="S1592"/>
          <cell r="T1592"/>
          <cell r="U1592"/>
          <cell r="V1592"/>
          <cell r="W1592"/>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cell r="BV1592"/>
          <cell r="BW1592"/>
          <cell r="BX1592"/>
          <cell r="BY1592"/>
          <cell r="BZ1592"/>
          <cell r="CA1592"/>
          <cell r="CB1592"/>
          <cell r="CC1592"/>
          <cell r="CD1592"/>
          <cell r="CE1592"/>
          <cell r="CF1592"/>
          <cell r="CG1592"/>
          <cell r="CH1592"/>
          <cell r="CI1592"/>
          <cell r="CJ1592"/>
          <cell r="CK1592"/>
          <cell r="CL1592"/>
          <cell r="CM1592"/>
          <cell r="CN1592"/>
          <cell r="CO1592"/>
          <cell r="CP1592"/>
          <cell r="CQ1592"/>
          <cell r="CR1592"/>
          <cell r="CS1592"/>
          <cell r="CT1592"/>
          <cell r="CU1592"/>
          <cell r="CV1592"/>
          <cell r="CW1592"/>
        </row>
        <row r="1593">
          <cell r="B1593"/>
          <cell r="C1593"/>
          <cell r="D1593"/>
          <cell r="E1593"/>
          <cell r="F1593"/>
          <cell r="G1593"/>
          <cell r="H1593"/>
          <cell r="I1593"/>
          <cell r="J1593"/>
          <cell r="K1593"/>
          <cell r="L1593"/>
          <cell r="M1593"/>
          <cell r="N1593"/>
          <cell r="O1593"/>
          <cell r="P1593"/>
          <cell r="Q1593"/>
          <cell r="R1593"/>
          <cell r="S1593"/>
          <cell r="T1593"/>
          <cell r="U1593"/>
          <cell r="V1593"/>
          <cell r="W1593"/>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cell r="BV1593"/>
          <cell r="BW1593"/>
          <cell r="BX1593"/>
          <cell r="BY1593"/>
          <cell r="BZ1593"/>
          <cell r="CA1593"/>
          <cell r="CB1593"/>
          <cell r="CC1593"/>
          <cell r="CD1593"/>
          <cell r="CE1593"/>
          <cell r="CF1593"/>
          <cell r="CG1593"/>
          <cell r="CH1593"/>
          <cell r="CI1593"/>
          <cell r="CJ1593"/>
          <cell r="CK1593"/>
          <cell r="CL1593"/>
          <cell r="CM1593"/>
          <cell r="CN1593"/>
          <cell r="CO1593"/>
          <cell r="CP1593"/>
          <cell r="CQ1593"/>
          <cell r="CR1593"/>
          <cell r="CS1593"/>
          <cell r="CT1593"/>
          <cell r="CU1593"/>
          <cell r="CV1593"/>
          <cell r="CW1593"/>
        </row>
        <row r="1594">
          <cell r="B1594"/>
          <cell r="C1594"/>
          <cell r="D1594"/>
          <cell r="E1594"/>
          <cell r="F1594"/>
          <cell r="G1594"/>
          <cell r="H1594"/>
          <cell r="I1594"/>
          <cell r="J1594"/>
          <cell r="K1594"/>
          <cell r="L1594"/>
          <cell r="M1594"/>
          <cell r="N1594"/>
          <cell r="O1594"/>
          <cell r="P1594"/>
          <cell r="Q1594"/>
          <cell r="R1594"/>
          <cell r="S1594"/>
          <cell r="T1594"/>
          <cell r="U1594"/>
          <cell r="V1594"/>
          <cell r="W1594"/>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cell r="BV1594"/>
          <cell r="BW1594"/>
          <cell r="BX1594"/>
          <cell r="BY1594"/>
          <cell r="BZ1594"/>
          <cell r="CA1594"/>
          <cell r="CB1594"/>
          <cell r="CC1594"/>
          <cell r="CD1594"/>
          <cell r="CE1594"/>
          <cell r="CF1594"/>
          <cell r="CG1594"/>
          <cell r="CH1594"/>
          <cell r="CI1594"/>
          <cell r="CJ1594"/>
          <cell r="CK1594"/>
          <cell r="CL1594"/>
          <cell r="CM1594"/>
          <cell r="CN1594"/>
          <cell r="CO1594"/>
          <cell r="CP1594"/>
          <cell r="CQ1594"/>
          <cell r="CR1594"/>
          <cell r="CS1594"/>
          <cell r="CT1594"/>
          <cell r="CU1594"/>
          <cell r="CV1594"/>
          <cell r="CW1594"/>
        </row>
        <row r="1595">
          <cell r="B1595"/>
          <cell r="C1595"/>
          <cell r="D1595"/>
          <cell r="E1595"/>
          <cell r="F1595"/>
          <cell r="G1595"/>
          <cell r="H1595"/>
          <cell r="I1595"/>
          <cell r="J1595"/>
          <cell r="K1595"/>
          <cell r="L1595"/>
          <cell r="M1595"/>
          <cell r="N1595"/>
          <cell r="O1595"/>
          <cell r="P1595"/>
          <cell r="Q1595"/>
          <cell r="R1595"/>
          <cell r="S1595"/>
          <cell r="T1595"/>
          <cell r="U1595"/>
          <cell r="V1595"/>
          <cell r="W1595"/>
          <cell r="X1595"/>
          <cell r="Y1595"/>
          <cell r="Z1595"/>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cell r="BV1595"/>
          <cell r="BW1595"/>
          <cell r="BX1595"/>
          <cell r="BY1595"/>
          <cell r="BZ1595"/>
          <cell r="CA1595"/>
          <cell r="CB1595"/>
          <cell r="CC1595"/>
          <cell r="CD1595"/>
          <cell r="CE1595"/>
          <cell r="CF1595"/>
          <cell r="CG1595"/>
          <cell r="CH1595"/>
          <cell r="CI1595"/>
          <cell r="CJ1595"/>
          <cell r="CK1595"/>
          <cell r="CL1595"/>
          <cell r="CM1595"/>
          <cell r="CN1595"/>
          <cell r="CO1595"/>
          <cell r="CP1595"/>
          <cell r="CQ1595"/>
          <cell r="CR1595"/>
          <cell r="CS1595"/>
          <cell r="CT1595"/>
          <cell r="CU1595"/>
          <cell r="CV1595"/>
          <cell r="CW1595"/>
        </row>
        <row r="1596">
          <cell r="B1596"/>
          <cell r="C1596"/>
          <cell r="D1596"/>
          <cell r="E1596"/>
          <cell r="F1596"/>
          <cell r="G1596"/>
          <cell r="H1596"/>
          <cell r="I1596"/>
          <cell r="J1596"/>
          <cell r="K1596"/>
          <cell r="L1596"/>
          <cell r="M1596"/>
          <cell r="N1596"/>
          <cell r="O1596"/>
          <cell r="P1596"/>
          <cell r="Q1596"/>
          <cell r="R1596"/>
          <cell r="S1596"/>
          <cell r="T1596"/>
          <cell r="U1596"/>
          <cell r="V1596"/>
          <cell r="W1596"/>
          <cell r="X1596"/>
          <cell r="Y1596"/>
          <cell r="Z1596"/>
          <cell r="AA1596"/>
          <cell r="AB1596"/>
          <cell r="AC1596"/>
          <cell r="AD1596"/>
          <cell r="AE1596"/>
          <cell r="AF1596"/>
          <cell r="AG1596"/>
          <cell r="AH1596"/>
          <cell r="AI1596"/>
          <cell r="AJ1596"/>
          <cell r="AK1596"/>
          <cell r="AL1596"/>
          <cell r="AM1596"/>
          <cell r="AN1596"/>
          <cell r="AO1596"/>
          <cell r="AP1596"/>
          <cell r="AQ1596"/>
          <cell r="AR1596"/>
          <cell r="AS1596"/>
          <cell r="AT1596"/>
          <cell r="AU1596"/>
          <cell r="AV1596"/>
          <cell r="AW1596"/>
          <cell r="AX1596"/>
          <cell r="AY1596"/>
          <cell r="AZ1596"/>
          <cell r="BA1596"/>
          <cell r="BB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cell r="BV1596"/>
          <cell r="BW1596"/>
          <cell r="BX1596"/>
          <cell r="BY1596"/>
          <cell r="BZ1596"/>
          <cell r="CA1596"/>
          <cell r="CB1596"/>
          <cell r="CC1596"/>
          <cell r="CD1596"/>
          <cell r="CE1596"/>
          <cell r="CF1596"/>
          <cell r="CG1596"/>
          <cell r="CH1596"/>
          <cell r="CI1596"/>
          <cell r="CJ1596"/>
          <cell r="CK1596"/>
          <cell r="CL1596"/>
          <cell r="CM1596"/>
          <cell r="CN1596"/>
          <cell r="CO1596"/>
          <cell r="CP1596"/>
          <cell r="CQ1596"/>
          <cell r="CR1596"/>
          <cell r="CS1596"/>
          <cell r="CT1596"/>
          <cell r="CU1596"/>
          <cell r="CV1596"/>
          <cell r="CW1596"/>
        </row>
        <row r="1597">
          <cell r="B1597"/>
          <cell r="C1597"/>
          <cell r="D1597"/>
          <cell r="E1597"/>
          <cell r="F1597"/>
          <cell r="G1597"/>
          <cell r="H1597"/>
          <cell r="I1597"/>
          <cell r="J1597"/>
          <cell r="K1597"/>
          <cell r="L1597"/>
          <cell r="M1597"/>
          <cell r="N1597"/>
          <cell r="O1597"/>
          <cell r="P1597"/>
          <cell r="Q1597"/>
          <cell r="R1597"/>
          <cell r="S1597"/>
          <cell r="T1597"/>
          <cell r="U1597"/>
          <cell r="V1597"/>
          <cell r="W1597"/>
          <cell r="X1597"/>
          <cell r="Y1597"/>
          <cell r="Z1597"/>
          <cell r="AA1597"/>
          <cell r="AB1597"/>
          <cell r="AC1597"/>
          <cell r="AD1597"/>
          <cell r="AE1597"/>
          <cell r="AF1597"/>
          <cell r="AG1597"/>
          <cell r="AH1597"/>
          <cell r="AI1597"/>
          <cell r="AJ1597"/>
          <cell r="AK1597"/>
          <cell r="AL1597"/>
          <cell r="AM1597"/>
          <cell r="AN1597"/>
          <cell r="AO1597"/>
          <cell r="AP1597"/>
          <cell r="AQ1597"/>
          <cell r="AR1597"/>
          <cell r="AS1597"/>
          <cell r="AT1597"/>
          <cell r="AU1597"/>
          <cell r="AV1597"/>
          <cell r="AW1597"/>
          <cell r="AX1597"/>
          <cell r="AY1597"/>
          <cell r="AZ1597"/>
          <cell r="BA1597"/>
          <cell r="BB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cell r="BV1597"/>
          <cell r="BW1597"/>
          <cell r="BX1597"/>
          <cell r="BY1597"/>
          <cell r="BZ1597"/>
          <cell r="CA1597"/>
          <cell r="CB1597"/>
          <cell r="CC1597"/>
          <cell r="CD1597"/>
          <cell r="CE1597"/>
          <cell r="CF1597"/>
          <cell r="CG1597"/>
          <cell r="CH1597"/>
          <cell r="CI1597"/>
          <cell r="CJ1597"/>
          <cell r="CK1597"/>
          <cell r="CL1597"/>
          <cell r="CM1597"/>
          <cell r="CN1597"/>
          <cell r="CO1597"/>
          <cell r="CP1597"/>
          <cell r="CQ1597"/>
          <cell r="CR1597"/>
          <cell r="CS1597"/>
          <cell r="CT1597"/>
          <cell r="CU1597"/>
          <cell r="CV1597"/>
          <cell r="CW1597"/>
        </row>
        <row r="1598">
          <cell r="B1598"/>
          <cell r="C1598"/>
          <cell r="D1598"/>
          <cell r="E1598"/>
          <cell r="F1598"/>
          <cell r="G1598"/>
          <cell r="H1598"/>
          <cell r="I1598"/>
          <cell r="J1598"/>
          <cell r="K1598"/>
          <cell r="L1598"/>
          <cell r="M1598"/>
          <cell r="N1598"/>
          <cell r="O1598"/>
          <cell r="P1598"/>
          <cell r="Q1598"/>
          <cell r="R1598"/>
          <cell r="S1598"/>
          <cell r="T1598"/>
          <cell r="U1598"/>
          <cell r="V1598"/>
          <cell r="W1598"/>
          <cell r="X1598"/>
          <cell r="Y1598"/>
          <cell r="Z1598"/>
          <cell r="AA1598"/>
          <cell r="AB1598"/>
          <cell r="AC1598"/>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cell r="BV1598"/>
          <cell r="BW1598"/>
          <cell r="BX1598"/>
          <cell r="BY1598"/>
          <cell r="BZ1598"/>
          <cell r="CA1598"/>
          <cell r="CB1598"/>
          <cell r="CC1598"/>
          <cell r="CD1598"/>
          <cell r="CE1598"/>
          <cell r="CF1598"/>
          <cell r="CG1598"/>
          <cell r="CH1598"/>
          <cell r="CI1598"/>
          <cell r="CJ1598"/>
          <cell r="CK1598"/>
          <cell r="CL1598"/>
          <cell r="CM1598"/>
          <cell r="CN1598"/>
          <cell r="CO1598"/>
          <cell r="CP1598"/>
          <cell r="CQ1598"/>
          <cell r="CR1598"/>
          <cell r="CS1598"/>
          <cell r="CT1598"/>
          <cell r="CU1598"/>
          <cell r="CV1598"/>
          <cell r="CW1598"/>
        </row>
        <row r="1599">
          <cell r="B1599"/>
          <cell r="C1599"/>
          <cell r="D1599"/>
          <cell r="E1599"/>
          <cell r="F1599"/>
          <cell r="G1599"/>
          <cell r="H1599"/>
          <cell r="I1599"/>
          <cell r="J1599"/>
          <cell r="K1599"/>
          <cell r="L1599"/>
          <cell r="M1599"/>
          <cell r="N1599"/>
          <cell r="O1599"/>
          <cell r="P1599"/>
          <cell r="Q1599"/>
          <cell r="R1599"/>
          <cell r="S1599"/>
          <cell r="T1599"/>
          <cell r="U1599"/>
          <cell r="V1599"/>
          <cell r="W1599"/>
          <cell r="X1599"/>
          <cell r="Y1599"/>
          <cell r="Z1599"/>
          <cell r="AA1599"/>
          <cell r="AB1599"/>
          <cell r="AC1599"/>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cell r="BV1599"/>
          <cell r="BW1599"/>
          <cell r="BX1599"/>
          <cell r="BY1599"/>
          <cell r="BZ1599"/>
          <cell r="CA1599"/>
          <cell r="CB1599"/>
          <cell r="CC1599"/>
          <cell r="CD1599"/>
          <cell r="CE1599"/>
          <cell r="CF1599"/>
          <cell r="CG1599"/>
          <cell r="CH1599"/>
          <cell r="CI1599"/>
          <cell r="CJ1599"/>
          <cell r="CK1599"/>
          <cell r="CL1599"/>
          <cell r="CM1599"/>
          <cell r="CN1599"/>
          <cell r="CO1599"/>
          <cell r="CP1599"/>
          <cell r="CQ1599"/>
          <cell r="CR1599"/>
          <cell r="CS1599"/>
          <cell r="CT1599"/>
          <cell r="CU1599"/>
          <cell r="CV1599"/>
          <cell r="CW1599"/>
        </row>
        <row r="1600">
          <cell r="B1600"/>
          <cell r="C1600"/>
          <cell r="D1600"/>
          <cell r="E1600"/>
          <cell r="F1600"/>
          <cell r="G1600"/>
          <cell r="H1600"/>
          <cell r="I1600"/>
          <cell r="J1600"/>
          <cell r="K1600"/>
          <cell r="L1600"/>
          <cell r="M1600"/>
          <cell r="N1600"/>
          <cell r="O1600"/>
          <cell r="P1600"/>
          <cell r="Q1600"/>
          <cell r="R1600"/>
          <cell r="S1600"/>
          <cell r="T1600"/>
          <cell r="U1600"/>
          <cell r="V1600"/>
          <cell r="W1600"/>
          <cell r="X1600"/>
          <cell r="Y1600"/>
          <cell r="Z1600"/>
          <cell r="AA1600"/>
          <cell r="AB1600"/>
          <cell r="AC1600"/>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cell r="BV1600"/>
          <cell r="BW1600"/>
          <cell r="BX1600"/>
          <cell r="BY1600"/>
          <cell r="BZ1600"/>
          <cell r="CA1600"/>
          <cell r="CB1600"/>
          <cell r="CC1600"/>
          <cell r="CD1600"/>
          <cell r="CE1600"/>
          <cell r="CF1600"/>
          <cell r="CG1600"/>
          <cell r="CH1600"/>
          <cell r="CI1600"/>
          <cell r="CJ1600"/>
          <cell r="CK1600"/>
          <cell r="CL1600"/>
          <cell r="CM1600"/>
          <cell r="CN1600"/>
          <cell r="CO1600"/>
          <cell r="CP1600"/>
          <cell r="CQ1600"/>
          <cell r="CR1600"/>
          <cell r="CS1600"/>
          <cell r="CT1600"/>
          <cell r="CU1600"/>
          <cell r="CV1600"/>
          <cell r="CW1600"/>
        </row>
        <row r="1601">
          <cell r="B1601"/>
          <cell r="C1601"/>
          <cell r="D1601"/>
          <cell r="E1601"/>
          <cell r="F1601"/>
          <cell r="G1601"/>
          <cell r="H1601"/>
          <cell r="I1601"/>
          <cell r="J1601"/>
          <cell r="K1601"/>
          <cell r="L1601"/>
          <cell r="M1601"/>
          <cell r="N1601"/>
          <cell r="O1601"/>
          <cell r="P1601"/>
          <cell r="Q1601"/>
          <cell r="R1601"/>
          <cell r="S1601"/>
          <cell r="T1601"/>
          <cell r="U1601"/>
          <cell r="V1601"/>
          <cell r="W1601"/>
          <cell r="X1601"/>
          <cell r="Y1601"/>
          <cell r="Z1601"/>
          <cell r="AA1601"/>
          <cell r="AB1601"/>
          <cell r="AC1601"/>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cell r="BV1601"/>
          <cell r="BW1601"/>
          <cell r="BX1601"/>
          <cell r="BY1601"/>
          <cell r="BZ1601"/>
          <cell r="CA1601"/>
          <cell r="CB1601"/>
          <cell r="CC1601"/>
          <cell r="CD1601"/>
          <cell r="CE1601"/>
          <cell r="CF1601"/>
          <cell r="CG1601"/>
          <cell r="CH1601"/>
          <cell r="CI1601"/>
          <cell r="CJ1601"/>
          <cell r="CK1601"/>
          <cell r="CL1601"/>
          <cell r="CM1601"/>
          <cell r="CN1601"/>
          <cell r="CO1601"/>
          <cell r="CP1601"/>
          <cell r="CQ1601"/>
          <cell r="CR1601"/>
          <cell r="CS1601"/>
          <cell r="CT1601"/>
          <cell r="CU1601"/>
          <cell r="CV1601"/>
          <cell r="CW1601"/>
        </row>
        <row r="1602">
          <cell r="B1602"/>
          <cell r="C1602"/>
          <cell r="D1602"/>
          <cell r="E1602"/>
          <cell r="F1602"/>
          <cell r="G1602"/>
          <cell r="H1602"/>
          <cell r="I1602"/>
          <cell r="J1602"/>
          <cell r="K1602"/>
          <cell r="L1602"/>
          <cell r="M1602"/>
          <cell r="N1602"/>
          <cell r="O1602"/>
          <cell r="P1602"/>
          <cell r="Q1602"/>
          <cell r="R1602"/>
          <cell r="S1602"/>
          <cell r="T1602"/>
          <cell r="U1602"/>
          <cell r="V1602"/>
          <cell r="W1602"/>
          <cell r="X1602"/>
          <cell r="Y1602"/>
          <cell r="Z1602"/>
          <cell r="AA1602"/>
          <cell r="AB1602"/>
          <cell r="AC1602"/>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cell r="BV1602"/>
          <cell r="BW1602"/>
          <cell r="BX1602"/>
          <cell r="BY1602"/>
          <cell r="BZ1602"/>
          <cell r="CA1602"/>
          <cell r="CB1602"/>
          <cell r="CC1602"/>
          <cell r="CD1602"/>
          <cell r="CE1602"/>
          <cell r="CF1602"/>
          <cell r="CG1602"/>
          <cell r="CH1602"/>
          <cell r="CI1602"/>
          <cell r="CJ1602"/>
          <cell r="CK1602"/>
          <cell r="CL1602"/>
          <cell r="CM1602"/>
          <cell r="CN1602"/>
          <cell r="CO1602"/>
          <cell r="CP1602"/>
          <cell r="CQ1602"/>
          <cell r="CR1602"/>
          <cell r="CS1602"/>
          <cell r="CT1602"/>
          <cell r="CU1602"/>
          <cell r="CV1602"/>
          <cell r="CW1602"/>
        </row>
        <row r="1603">
          <cell r="B1603"/>
          <cell r="C1603"/>
          <cell r="D1603"/>
          <cell r="E1603"/>
          <cell r="F1603"/>
          <cell r="G1603"/>
          <cell r="H1603"/>
          <cell r="I1603"/>
          <cell r="J1603"/>
          <cell r="K1603"/>
          <cell r="L1603"/>
          <cell r="M1603"/>
          <cell r="N1603"/>
          <cell r="O1603"/>
          <cell r="P1603"/>
          <cell r="Q1603"/>
          <cell r="R1603"/>
          <cell r="S1603"/>
          <cell r="T1603"/>
          <cell r="U1603"/>
          <cell r="V1603"/>
          <cell r="W1603"/>
          <cell r="X1603"/>
          <cell r="Y1603"/>
          <cell r="Z1603"/>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cell r="BV1603"/>
          <cell r="BW1603"/>
          <cell r="BX1603"/>
          <cell r="BY1603"/>
          <cell r="BZ1603"/>
          <cell r="CA1603"/>
          <cell r="CB1603"/>
          <cell r="CC1603"/>
          <cell r="CD1603"/>
          <cell r="CE1603"/>
          <cell r="CF1603"/>
          <cell r="CG1603"/>
          <cell r="CH1603"/>
          <cell r="CI1603"/>
          <cell r="CJ1603"/>
          <cell r="CK1603"/>
          <cell r="CL1603"/>
          <cell r="CM1603"/>
          <cell r="CN1603"/>
          <cell r="CO1603"/>
          <cell r="CP1603"/>
          <cell r="CQ1603"/>
          <cell r="CR1603"/>
          <cell r="CS1603"/>
          <cell r="CT1603"/>
          <cell r="CU1603"/>
          <cell r="CV1603"/>
          <cell r="CW1603"/>
        </row>
        <row r="1604">
          <cell r="B1604"/>
          <cell r="C1604"/>
          <cell r="D1604"/>
          <cell r="E1604"/>
          <cell r="F1604"/>
          <cell r="G1604"/>
          <cell r="H1604"/>
          <cell r="I1604"/>
          <cell r="J1604"/>
          <cell r="K1604"/>
          <cell r="L1604"/>
          <cell r="M1604"/>
          <cell r="N1604"/>
          <cell r="O1604"/>
          <cell r="P1604"/>
          <cell r="Q1604"/>
          <cell r="R1604"/>
          <cell r="S1604"/>
          <cell r="T1604"/>
          <cell r="U1604"/>
          <cell r="V1604"/>
          <cell r="W1604"/>
          <cell r="X1604"/>
          <cell r="Y1604"/>
          <cell r="Z1604"/>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cell r="BV1604"/>
          <cell r="BW1604"/>
          <cell r="BX1604"/>
          <cell r="BY1604"/>
          <cell r="BZ1604"/>
          <cell r="CA1604"/>
          <cell r="CB1604"/>
          <cell r="CC1604"/>
          <cell r="CD1604"/>
          <cell r="CE1604"/>
          <cell r="CF1604"/>
          <cell r="CG1604"/>
          <cell r="CH1604"/>
          <cell r="CI1604"/>
          <cell r="CJ1604"/>
          <cell r="CK1604"/>
          <cell r="CL1604"/>
          <cell r="CM1604"/>
          <cell r="CN1604"/>
          <cell r="CO1604"/>
          <cell r="CP1604"/>
          <cell r="CQ1604"/>
          <cell r="CR1604"/>
          <cell r="CS1604"/>
          <cell r="CT1604"/>
          <cell r="CU1604"/>
          <cell r="CV1604"/>
          <cell r="CW1604"/>
        </row>
        <row r="1605">
          <cell r="B1605"/>
          <cell r="C1605"/>
          <cell r="D1605"/>
          <cell r="E1605"/>
          <cell r="F1605"/>
          <cell r="G1605"/>
          <cell r="H1605"/>
          <cell r="I1605"/>
          <cell r="J1605"/>
          <cell r="K1605"/>
          <cell r="L1605"/>
          <cell r="M1605"/>
          <cell r="N1605"/>
          <cell r="O1605"/>
          <cell r="P1605"/>
          <cell r="Q1605"/>
          <cell r="R1605"/>
          <cell r="S1605"/>
          <cell r="T1605"/>
          <cell r="U1605"/>
          <cell r="V1605"/>
          <cell r="W1605"/>
          <cell r="X1605"/>
          <cell r="Y1605"/>
          <cell r="Z1605"/>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cell r="BV1605"/>
          <cell r="BW1605"/>
          <cell r="BX1605"/>
          <cell r="BY1605"/>
          <cell r="BZ1605"/>
          <cell r="CA1605"/>
          <cell r="CB1605"/>
          <cell r="CC1605"/>
          <cell r="CD1605"/>
          <cell r="CE1605"/>
          <cell r="CF1605"/>
          <cell r="CG1605"/>
          <cell r="CH1605"/>
          <cell r="CI1605"/>
          <cell r="CJ1605"/>
          <cell r="CK1605"/>
          <cell r="CL1605"/>
          <cell r="CM1605"/>
          <cell r="CN1605"/>
          <cell r="CO1605"/>
          <cell r="CP1605"/>
          <cell r="CQ1605"/>
          <cell r="CR1605"/>
          <cell r="CS1605"/>
          <cell r="CT1605"/>
          <cell r="CU1605"/>
          <cell r="CV1605"/>
          <cell r="CW1605"/>
        </row>
        <row r="1606">
          <cell r="B1606"/>
          <cell r="C1606"/>
          <cell r="D1606"/>
          <cell r="E1606"/>
          <cell r="F1606"/>
          <cell r="G1606"/>
          <cell r="H1606"/>
          <cell r="I1606"/>
          <cell r="J1606"/>
          <cell r="K1606"/>
          <cell r="L1606"/>
          <cell r="M1606"/>
          <cell r="N1606"/>
          <cell r="O1606"/>
          <cell r="P1606"/>
          <cell r="Q1606"/>
          <cell r="R1606"/>
          <cell r="S1606"/>
          <cell r="T1606"/>
          <cell r="U1606"/>
          <cell r="V1606"/>
          <cell r="W1606"/>
          <cell r="X1606"/>
          <cell r="Y1606"/>
          <cell r="Z1606"/>
          <cell r="AA1606"/>
          <cell r="AB1606"/>
          <cell r="AC1606"/>
          <cell r="AD1606"/>
          <cell r="AE1606"/>
          <cell r="AF1606"/>
          <cell r="AG1606"/>
          <cell r="AH1606"/>
          <cell r="AI1606"/>
          <cell r="AJ1606"/>
          <cell r="AK1606"/>
          <cell r="AL1606"/>
          <cell r="AM1606"/>
          <cell r="AN1606"/>
          <cell r="AO1606"/>
          <cell r="AP1606"/>
          <cell r="AQ1606"/>
          <cell r="AR1606"/>
          <cell r="AS1606"/>
          <cell r="AT1606"/>
          <cell r="AU1606"/>
          <cell r="AV1606"/>
          <cell r="AW1606"/>
          <cell r="AX1606"/>
          <cell r="AY1606"/>
          <cell r="AZ1606"/>
          <cell r="BA1606"/>
          <cell r="BB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cell r="BV1606"/>
          <cell r="BW1606"/>
          <cell r="BX1606"/>
          <cell r="BY1606"/>
          <cell r="BZ1606"/>
          <cell r="CA1606"/>
          <cell r="CB1606"/>
          <cell r="CC1606"/>
          <cell r="CD1606"/>
          <cell r="CE1606"/>
          <cell r="CF1606"/>
          <cell r="CG1606"/>
          <cell r="CH1606"/>
          <cell r="CI1606"/>
          <cell r="CJ1606"/>
          <cell r="CK1606"/>
          <cell r="CL1606"/>
          <cell r="CM1606"/>
          <cell r="CN1606"/>
          <cell r="CO1606"/>
          <cell r="CP1606"/>
          <cell r="CQ1606"/>
          <cell r="CR1606"/>
          <cell r="CS1606"/>
          <cell r="CT1606"/>
          <cell r="CU1606"/>
          <cell r="CV1606"/>
          <cell r="CW1606"/>
        </row>
        <row r="1607">
          <cell r="B1607"/>
          <cell r="C1607"/>
          <cell r="D1607"/>
          <cell r="E1607"/>
          <cell r="F1607"/>
          <cell r="G1607"/>
          <cell r="H1607"/>
          <cell r="I1607"/>
          <cell r="J1607"/>
          <cell r="K1607"/>
          <cell r="L1607"/>
          <cell r="M1607"/>
          <cell r="N1607"/>
          <cell r="O1607"/>
          <cell r="P1607"/>
          <cell r="Q1607"/>
          <cell r="R1607"/>
          <cell r="S1607"/>
          <cell r="T1607"/>
          <cell r="U1607"/>
          <cell r="V1607"/>
          <cell r="W1607"/>
          <cell r="X1607"/>
          <cell r="Y1607"/>
          <cell r="Z1607"/>
          <cell r="AA1607"/>
          <cell r="AB1607"/>
          <cell r="AC1607"/>
          <cell r="AD1607"/>
          <cell r="AE1607"/>
          <cell r="AF1607"/>
          <cell r="AG1607"/>
          <cell r="AH1607"/>
          <cell r="AI1607"/>
          <cell r="AJ1607"/>
          <cell r="AK1607"/>
          <cell r="AL1607"/>
          <cell r="AM1607"/>
          <cell r="AN1607"/>
          <cell r="AO1607"/>
          <cell r="AP1607"/>
          <cell r="AQ1607"/>
          <cell r="AR1607"/>
          <cell r="AS1607"/>
          <cell r="AT1607"/>
          <cell r="AU1607"/>
          <cell r="AV1607"/>
          <cell r="AW1607"/>
          <cell r="AX1607"/>
          <cell r="AY1607"/>
          <cell r="AZ1607"/>
          <cell r="BA1607"/>
          <cell r="BB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cell r="BV1607"/>
          <cell r="BW1607"/>
          <cell r="BX1607"/>
          <cell r="BY1607"/>
          <cell r="BZ1607"/>
          <cell r="CA1607"/>
          <cell r="CB1607"/>
          <cell r="CC1607"/>
          <cell r="CD1607"/>
          <cell r="CE1607"/>
          <cell r="CF1607"/>
          <cell r="CG1607"/>
          <cell r="CH1607"/>
          <cell r="CI1607"/>
          <cell r="CJ1607"/>
          <cell r="CK1607"/>
          <cell r="CL1607"/>
          <cell r="CM1607"/>
          <cell r="CN1607"/>
          <cell r="CO1607"/>
          <cell r="CP1607"/>
          <cell r="CQ1607"/>
          <cell r="CR1607"/>
          <cell r="CS1607"/>
          <cell r="CT1607"/>
          <cell r="CU1607"/>
          <cell r="CV1607"/>
          <cell r="CW1607"/>
        </row>
        <row r="1608">
          <cell r="B1608"/>
          <cell r="C1608"/>
          <cell r="D1608"/>
          <cell r="E1608"/>
          <cell r="F1608"/>
          <cell r="G1608"/>
          <cell r="H1608"/>
          <cell r="I1608"/>
          <cell r="J1608"/>
          <cell r="K1608"/>
          <cell r="L1608"/>
          <cell r="M1608"/>
          <cell r="N1608"/>
          <cell r="O1608"/>
          <cell r="P1608"/>
          <cell r="Q1608"/>
          <cell r="R1608"/>
          <cell r="S1608"/>
          <cell r="T1608"/>
          <cell r="U1608"/>
          <cell r="V1608"/>
          <cell r="W1608"/>
          <cell r="X1608"/>
          <cell r="Y1608"/>
          <cell r="Z1608"/>
          <cell r="AA1608"/>
          <cell r="AB1608"/>
          <cell r="AC1608"/>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cell r="BV1608"/>
          <cell r="BW1608"/>
          <cell r="BX1608"/>
          <cell r="BY1608"/>
          <cell r="BZ1608"/>
          <cell r="CA1608"/>
          <cell r="CB1608"/>
          <cell r="CC1608"/>
          <cell r="CD1608"/>
          <cell r="CE1608"/>
          <cell r="CF1608"/>
          <cell r="CG1608"/>
          <cell r="CH1608"/>
          <cell r="CI1608"/>
          <cell r="CJ1608"/>
          <cell r="CK1608"/>
          <cell r="CL1608"/>
          <cell r="CM1608"/>
          <cell r="CN1608"/>
          <cell r="CO1608"/>
          <cell r="CP1608"/>
          <cell r="CQ1608"/>
          <cell r="CR1608"/>
          <cell r="CS1608"/>
          <cell r="CT1608"/>
          <cell r="CU1608"/>
          <cell r="CV1608"/>
          <cell r="CW1608"/>
        </row>
        <row r="1609">
          <cell r="B1609"/>
          <cell r="C1609"/>
          <cell r="D1609"/>
          <cell r="E1609"/>
          <cell r="F1609"/>
          <cell r="G1609"/>
          <cell r="H1609"/>
          <cell r="I1609"/>
          <cell r="J1609"/>
          <cell r="K1609"/>
          <cell r="L1609"/>
          <cell r="M1609"/>
          <cell r="N1609"/>
          <cell r="O1609"/>
          <cell r="P1609"/>
          <cell r="Q1609"/>
          <cell r="R1609"/>
          <cell r="S1609"/>
          <cell r="T1609"/>
          <cell r="U1609"/>
          <cell r="V1609"/>
          <cell r="W1609"/>
          <cell r="X1609"/>
          <cell r="Y1609"/>
          <cell r="Z1609"/>
          <cell r="AA1609"/>
          <cell r="AB1609"/>
          <cell r="AC1609"/>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cell r="BV1609"/>
          <cell r="BW1609"/>
          <cell r="BX1609"/>
          <cell r="BY1609"/>
          <cell r="BZ1609"/>
          <cell r="CA1609"/>
          <cell r="CB1609"/>
          <cell r="CC1609"/>
          <cell r="CD1609"/>
          <cell r="CE1609"/>
          <cell r="CF1609"/>
          <cell r="CG1609"/>
          <cell r="CH1609"/>
          <cell r="CI1609"/>
          <cell r="CJ1609"/>
          <cell r="CK1609"/>
          <cell r="CL1609"/>
          <cell r="CM1609"/>
          <cell r="CN1609"/>
          <cell r="CO1609"/>
          <cell r="CP1609"/>
          <cell r="CQ1609"/>
          <cell r="CR1609"/>
          <cell r="CS1609"/>
          <cell r="CT1609"/>
          <cell r="CU1609"/>
          <cell r="CV1609"/>
          <cell r="CW1609"/>
        </row>
        <row r="1610">
          <cell r="B1610"/>
          <cell r="C1610"/>
          <cell r="D1610"/>
          <cell r="E1610"/>
          <cell r="F1610"/>
          <cell r="G1610"/>
          <cell r="H1610"/>
          <cell r="I1610"/>
          <cell r="J1610"/>
          <cell r="K1610"/>
          <cell r="L1610"/>
          <cell r="M1610"/>
          <cell r="N1610"/>
          <cell r="O1610"/>
          <cell r="P1610"/>
          <cell r="Q1610"/>
          <cell r="R1610"/>
          <cell r="S1610"/>
          <cell r="T1610"/>
          <cell r="U1610"/>
          <cell r="V1610"/>
          <cell r="W1610"/>
          <cell r="X1610"/>
          <cell r="Y1610"/>
          <cell r="Z1610"/>
          <cell r="AA1610"/>
          <cell r="AB1610"/>
          <cell r="AC1610"/>
          <cell r="AD1610"/>
          <cell r="AE1610"/>
          <cell r="AF1610"/>
          <cell r="AG1610"/>
          <cell r="AH1610"/>
          <cell r="AI1610"/>
          <cell r="AJ1610"/>
          <cell r="AK1610"/>
          <cell r="AL1610"/>
          <cell r="AM1610"/>
          <cell r="AN1610"/>
          <cell r="AO1610"/>
          <cell r="AP1610"/>
          <cell r="AQ1610"/>
          <cell r="AR1610"/>
          <cell r="AS1610"/>
          <cell r="AT1610"/>
          <cell r="AU1610"/>
          <cell r="AV1610"/>
          <cell r="AW1610"/>
          <cell r="AX1610"/>
          <cell r="AY1610"/>
          <cell r="AZ1610"/>
          <cell r="BA1610"/>
          <cell r="BB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cell r="BV1610"/>
          <cell r="BW1610"/>
          <cell r="BX1610"/>
          <cell r="BY1610"/>
          <cell r="BZ1610"/>
          <cell r="CA1610"/>
          <cell r="CB1610"/>
          <cell r="CC1610"/>
          <cell r="CD1610"/>
          <cell r="CE1610"/>
          <cell r="CF1610"/>
          <cell r="CG1610"/>
          <cell r="CH1610"/>
          <cell r="CI1610"/>
          <cell r="CJ1610"/>
          <cell r="CK1610"/>
          <cell r="CL1610"/>
          <cell r="CM1610"/>
          <cell r="CN1610"/>
          <cell r="CO1610"/>
          <cell r="CP1610"/>
          <cell r="CQ1610"/>
          <cell r="CR1610"/>
          <cell r="CS1610"/>
          <cell r="CT1610"/>
          <cell r="CU1610"/>
          <cell r="CV1610"/>
          <cell r="CW1610"/>
        </row>
        <row r="1611">
          <cell r="B1611"/>
          <cell r="C1611"/>
          <cell r="D1611"/>
          <cell r="E1611"/>
          <cell r="F1611"/>
          <cell r="G1611"/>
          <cell r="H1611"/>
          <cell r="I1611"/>
          <cell r="J1611"/>
          <cell r="K1611"/>
          <cell r="L1611"/>
          <cell r="M1611"/>
          <cell r="N1611"/>
          <cell r="O1611"/>
          <cell r="P1611"/>
          <cell r="Q1611"/>
          <cell r="R1611"/>
          <cell r="S1611"/>
          <cell r="T1611"/>
          <cell r="U1611"/>
          <cell r="V1611"/>
          <cell r="W1611"/>
          <cell r="X1611"/>
          <cell r="Y1611"/>
          <cell r="Z1611"/>
          <cell r="AA1611"/>
          <cell r="AB1611"/>
          <cell r="AC1611"/>
          <cell r="AD1611"/>
          <cell r="AE1611"/>
          <cell r="AF1611"/>
          <cell r="AG1611"/>
          <cell r="AH1611"/>
          <cell r="AI1611"/>
          <cell r="AJ1611"/>
          <cell r="AK1611"/>
          <cell r="AL1611"/>
          <cell r="AM1611"/>
          <cell r="AN1611"/>
          <cell r="AO1611"/>
          <cell r="AP1611"/>
          <cell r="AQ1611"/>
          <cell r="AR1611"/>
          <cell r="AS1611"/>
          <cell r="AT1611"/>
          <cell r="AU1611"/>
          <cell r="AV1611"/>
          <cell r="AW1611"/>
          <cell r="AX1611"/>
          <cell r="AY1611"/>
          <cell r="AZ1611"/>
          <cell r="BA1611"/>
          <cell r="BB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cell r="BV1611"/>
          <cell r="BW1611"/>
          <cell r="BX1611"/>
          <cell r="BY1611"/>
          <cell r="BZ1611"/>
          <cell r="CA1611"/>
          <cell r="CB1611"/>
          <cell r="CC1611"/>
          <cell r="CD1611"/>
          <cell r="CE1611"/>
          <cell r="CF1611"/>
          <cell r="CG1611"/>
          <cell r="CH1611"/>
          <cell r="CI1611"/>
          <cell r="CJ1611"/>
          <cell r="CK1611"/>
          <cell r="CL1611"/>
          <cell r="CM1611"/>
          <cell r="CN1611"/>
          <cell r="CO1611"/>
          <cell r="CP1611"/>
          <cell r="CQ1611"/>
          <cell r="CR1611"/>
          <cell r="CS1611"/>
          <cell r="CT1611"/>
          <cell r="CU1611"/>
          <cell r="CV1611"/>
          <cell r="CW1611"/>
        </row>
        <row r="1612">
          <cell r="B1612"/>
          <cell r="C1612"/>
          <cell r="D1612"/>
          <cell r="E1612"/>
          <cell r="F1612"/>
          <cell r="G1612"/>
          <cell r="H1612"/>
          <cell r="I1612"/>
          <cell r="J1612"/>
          <cell r="K1612"/>
          <cell r="L1612"/>
          <cell r="M1612"/>
          <cell r="N1612"/>
          <cell r="O1612"/>
          <cell r="P1612"/>
          <cell r="Q1612"/>
          <cell r="R1612"/>
          <cell r="S1612"/>
          <cell r="T1612"/>
          <cell r="U1612"/>
          <cell r="V1612"/>
          <cell r="W1612"/>
          <cell r="X1612"/>
          <cell r="Y1612"/>
          <cell r="Z1612"/>
          <cell r="AA1612"/>
          <cell r="AB1612"/>
          <cell r="AC1612"/>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cell r="BV1612"/>
          <cell r="BW1612"/>
          <cell r="BX1612"/>
          <cell r="BY1612"/>
          <cell r="BZ1612"/>
          <cell r="CA1612"/>
          <cell r="CB1612"/>
          <cell r="CC1612"/>
          <cell r="CD1612"/>
          <cell r="CE1612"/>
          <cell r="CF1612"/>
          <cell r="CG1612"/>
          <cell r="CH1612"/>
          <cell r="CI1612"/>
          <cell r="CJ1612"/>
          <cell r="CK1612"/>
          <cell r="CL1612"/>
          <cell r="CM1612"/>
          <cell r="CN1612"/>
          <cell r="CO1612"/>
          <cell r="CP1612"/>
          <cell r="CQ1612"/>
          <cell r="CR1612"/>
          <cell r="CS1612"/>
          <cell r="CT1612"/>
          <cell r="CU1612"/>
          <cell r="CV1612"/>
          <cell r="CW1612"/>
        </row>
        <row r="1613">
          <cell r="B1613"/>
          <cell r="C1613"/>
          <cell r="D1613"/>
          <cell r="E1613"/>
          <cell r="F1613"/>
          <cell r="G1613"/>
          <cell r="H1613"/>
          <cell r="I1613"/>
          <cell r="J1613"/>
          <cell r="K1613"/>
          <cell r="L1613"/>
          <cell r="M1613"/>
          <cell r="N1613"/>
          <cell r="O1613"/>
          <cell r="P1613"/>
          <cell r="Q1613"/>
          <cell r="R1613"/>
          <cell r="S1613"/>
          <cell r="T1613"/>
          <cell r="U1613"/>
          <cell r="V1613"/>
          <cell r="W1613"/>
          <cell r="X1613"/>
          <cell r="Y1613"/>
          <cell r="Z1613"/>
          <cell r="AA1613"/>
          <cell r="AB1613"/>
          <cell r="AC1613"/>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cell r="BV1613"/>
          <cell r="BW1613"/>
          <cell r="BX1613"/>
          <cell r="BY1613"/>
          <cell r="BZ1613"/>
          <cell r="CA1613"/>
          <cell r="CB1613"/>
          <cell r="CC1613"/>
          <cell r="CD1613"/>
          <cell r="CE1613"/>
          <cell r="CF1613"/>
          <cell r="CG1613"/>
          <cell r="CH1613"/>
          <cell r="CI1613"/>
          <cell r="CJ1613"/>
          <cell r="CK1613"/>
          <cell r="CL1613"/>
          <cell r="CM1613"/>
          <cell r="CN1613"/>
          <cell r="CO1613"/>
          <cell r="CP1613"/>
          <cell r="CQ1613"/>
          <cell r="CR1613"/>
          <cell r="CS1613"/>
          <cell r="CT1613"/>
          <cell r="CU1613"/>
          <cell r="CV1613"/>
          <cell r="CW1613"/>
        </row>
        <row r="1614">
          <cell r="B1614"/>
          <cell r="C1614"/>
          <cell r="D1614"/>
          <cell r="E1614"/>
          <cell r="F1614"/>
          <cell r="G1614"/>
          <cell r="H1614"/>
          <cell r="I1614"/>
          <cell r="J1614"/>
          <cell r="K1614"/>
          <cell r="L1614"/>
          <cell r="M1614"/>
          <cell r="N1614"/>
          <cell r="O1614"/>
          <cell r="P1614"/>
          <cell r="Q1614"/>
          <cell r="R1614"/>
          <cell r="S1614"/>
          <cell r="T1614"/>
          <cell r="U1614"/>
          <cell r="V1614"/>
          <cell r="W1614"/>
          <cell r="X1614"/>
          <cell r="Y1614"/>
          <cell r="Z1614"/>
          <cell r="AA1614"/>
          <cell r="AB1614"/>
          <cell r="AC1614"/>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cell r="BV1614"/>
          <cell r="BW1614"/>
          <cell r="BX1614"/>
          <cell r="BY1614"/>
          <cell r="BZ1614"/>
          <cell r="CA1614"/>
          <cell r="CB1614"/>
          <cell r="CC1614"/>
          <cell r="CD1614"/>
          <cell r="CE1614"/>
          <cell r="CF1614"/>
          <cell r="CG1614"/>
          <cell r="CH1614"/>
          <cell r="CI1614"/>
          <cell r="CJ1614"/>
          <cell r="CK1614"/>
          <cell r="CL1614"/>
          <cell r="CM1614"/>
          <cell r="CN1614"/>
          <cell r="CO1614"/>
          <cell r="CP1614"/>
          <cell r="CQ1614"/>
          <cell r="CR1614"/>
          <cell r="CS1614"/>
          <cell r="CT1614"/>
          <cell r="CU1614"/>
          <cell r="CV1614"/>
          <cell r="CW1614"/>
        </row>
        <row r="1615">
          <cell r="B1615"/>
          <cell r="C1615"/>
          <cell r="D1615"/>
          <cell r="E1615"/>
          <cell r="F1615"/>
          <cell r="G1615"/>
          <cell r="H1615"/>
          <cell r="I1615"/>
          <cell r="J1615"/>
          <cell r="K1615"/>
          <cell r="L1615"/>
          <cell r="M1615"/>
          <cell r="N1615"/>
          <cell r="O1615"/>
          <cell r="P1615"/>
          <cell r="Q1615"/>
          <cell r="R1615"/>
          <cell r="S1615"/>
          <cell r="T1615"/>
          <cell r="U1615"/>
          <cell r="V1615"/>
          <cell r="W1615"/>
          <cell r="X1615"/>
          <cell r="Y1615"/>
          <cell r="Z1615"/>
          <cell r="AA1615"/>
          <cell r="AB1615"/>
          <cell r="AC1615"/>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cell r="BV1615"/>
          <cell r="BW1615"/>
          <cell r="BX1615"/>
          <cell r="BY1615"/>
          <cell r="BZ1615"/>
          <cell r="CA1615"/>
          <cell r="CB1615"/>
          <cell r="CC1615"/>
          <cell r="CD1615"/>
          <cell r="CE1615"/>
          <cell r="CF1615"/>
          <cell r="CG1615"/>
          <cell r="CH1615"/>
          <cell r="CI1615"/>
          <cell r="CJ1615"/>
          <cell r="CK1615"/>
          <cell r="CL1615"/>
          <cell r="CM1615"/>
          <cell r="CN1615"/>
          <cell r="CO1615"/>
          <cell r="CP1615"/>
          <cell r="CQ1615"/>
          <cell r="CR1615"/>
          <cell r="CS1615"/>
          <cell r="CT1615"/>
          <cell r="CU1615"/>
          <cell r="CV1615"/>
          <cell r="CW1615"/>
        </row>
        <row r="1616">
          <cell r="B1616"/>
          <cell r="C1616"/>
          <cell r="D1616"/>
          <cell r="E1616"/>
          <cell r="F1616"/>
          <cell r="G1616"/>
          <cell r="H1616"/>
          <cell r="I1616"/>
          <cell r="J1616"/>
          <cell r="K1616"/>
          <cell r="L1616"/>
          <cell r="M1616"/>
          <cell r="N1616"/>
          <cell r="O1616"/>
          <cell r="P1616"/>
          <cell r="Q1616"/>
          <cell r="R1616"/>
          <cell r="S1616"/>
          <cell r="T1616"/>
          <cell r="U1616"/>
          <cell r="V1616"/>
          <cell r="W1616"/>
          <cell r="X1616"/>
          <cell r="Y1616"/>
          <cell r="Z1616"/>
          <cell r="AA1616"/>
          <cell r="AB1616"/>
          <cell r="AC1616"/>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cell r="BV1616"/>
          <cell r="BW1616"/>
          <cell r="BX1616"/>
          <cell r="BY1616"/>
          <cell r="BZ1616"/>
          <cell r="CA1616"/>
          <cell r="CB1616"/>
          <cell r="CC1616"/>
          <cell r="CD1616"/>
          <cell r="CE1616"/>
          <cell r="CF1616"/>
          <cell r="CG1616"/>
          <cell r="CH1616"/>
          <cell r="CI1616"/>
          <cell r="CJ1616"/>
          <cell r="CK1616"/>
          <cell r="CL1616"/>
          <cell r="CM1616"/>
          <cell r="CN1616"/>
          <cell r="CO1616"/>
          <cell r="CP1616"/>
          <cell r="CQ1616"/>
          <cell r="CR1616"/>
          <cell r="CS1616"/>
          <cell r="CT1616"/>
          <cell r="CU1616"/>
          <cell r="CV1616"/>
          <cell r="CW1616"/>
        </row>
        <row r="1617">
          <cell r="B1617"/>
          <cell r="C1617"/>
          <cell r="D1617"/>
          <cell r="E1617"/>
          <cell r="F1617"/>
          <cell r="G1617"/>
          <cell r="H1617"/>
          <cell r="I1617"/>
          <cell r="J1617"/>
          <cell r="K1617"/>
          <cell r="L1617"/>
          <cell r="M1617"/>
          <cell r="N1617"/>
          <cell r="O1617"/>
          <cell r="P1617"/>
          <cell r="Q1617"/>
          <cell r="R1617"/>
          <cell r="S1617"/>
          <cell r="T1617"/>
          <cell r="U1617"/>
          <cell r="V1617"/>
          <cell r="W1617"/>
          <cell r="X1617"/>
          <cell r="Y1617"/>
          <cell r="Z1617"/>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cell r="BV1617"/>
          <cell r="BW1617"/>
          <cell r="BX1617"/>
          <cell r="BY1617"/>
          <cell r="BZ1617"/>
          <cell r="CA1617"/>
          <cell r="CB1617"/>
          <cell r="CC1617"/>
          <cell r="CD1617"/>
          <cell r="CE1617"/>
          <cell r="CF1617"/>
          <cell r="CG1617"/>
          <cell r="CH1617"/>
          <cell r="CI1617"/>
          <cell r="CJ1617"/>
          <cell r="CK1617"/>
          <cell r="CL1617"/>
          <cell r="CM1617"/>
          <cell r="CN1617"/>
          <cell r="CO1617"/>
          <cell r="CP1617"/>
          <cell r="CQ1617"/>
          <cell r="CR1617"/>
          <cell r="CS1617"/>
          <cell r="CT1617"/>
          <cell r="CU1617"/>
          <cell r="CV1617"/>
          <cell r="CW1617"/>
        </row>
        <row r="1618">
          <cell r="B1618"/>
          <cell r="C1618"/>
          <cell r="D1618"/>
          <cell r="E1618"/>
          <cell r="F1618"/>
          <cell r="G1618"/>
          <cell r="H1618"/>
          <cell r="I1618"/>
          <cell r="J1618"/>
          <cell r="K1618"/>
          <cell r="L1618"/>
          <cell r="M1618"/>
          <cell r="N1618"/>
          <cell r="O1618"/>
          <cell r="P1618"/>
          <cell r="Q1618"/>
          <cell r="R1618"/>
          <cell r="S1618"/>
          <cell r="T1618"/>
          <cell r="U1618"/>
          <cell r="V1618"/>
          <cell r="W1618"/>
          <cell r="X1618"/>
          <cell r="Y1618"/>
          <cell r="Z1618"/>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cell r="BV1618"/>
          <cell r="BW1618"/>
          <cell r="BX1618"/>
          <cell r="BY1618"/>
          <cell r="BZ1618"/>
          <cell r="CA1618"/>
          <cell r="CB1618"/>
          <cell r="CC1618"/>
          <cell r="CD1618"/>
          <cell r="CE1618"/>
          <cell r="CF1618"/>
          <cell r="CG1618"/>
          <cell r="CH1618"/>
          <cell r="CI1618"/>
          <cell r="CJ1618"/>
          <cell r="CK1618"/>
          <cell r="CL1618"/>
          <cell r="CM1618"/>
          <cell r="CN1618"/>
          <cell r="CO1618"/>
          <cell r="CP1618"/>
          <cell r="CQ1618"/>
          <cell r="CR1618"/>
          <cell r="CS1618"/>
          <cell r="CT1618"/>
          <cell r="CU1618"/>
          <cell r="CV1618"/>
          <cell r="CW1618"/>
        </row>
        <row r="1619">
          <cell r="B1619"/>
          <cell r="C1619"/>
          <cell r="D1619"/>
          <cell r="E1619"/>
          <cell r="F1619"/>
          <cell r="G1619"/>
          <cell r="H1619"/>
          <cell r="I1619"/>
          <cell r="J1619"/>
          <cell r="K1619"/>
          <cell r="L1619"/>
          <cell r="M1619"/>
          <cell r="N1619"/>
          <cell r="O1619"/>
          <cell r="P1619"/>
          <cell r="Q1619"/>
          <cell r="R1619"/>
          <cell r="S1619"/>
          <cell r="T1619"/>
          <cell r="U1619"/>
          <cell r="V1619"/>
          <cell r="W1619"/>
          <cell r="X1619"/>
          <cell r="Y1619"/>
          <cell r="Z1619"/>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cell r="BV1619"/>
          <cell r="BW1619"/>
          <cell r="BX1619"/>
          <cell r="BY1619"/>
          <cell r="BZ1619"/>
          <cell r="CA1619"/>
          <cell r="CB1619"/>
          <cell r="CC1619"/>
          <cell r="CD1619"/>
          <cell r="CE1619"/>
          <cell r="CF1619"/>
          <cell r="CG1619"/>
          <cell r="CH1619"/>
          <cell r="CI1619"/>
          <cell r="CJ1619"/>
          <cell r="CK1619"/>
          <cell r="CL1619"/>
          <cell r="CM1619"/>
          <cell r="CN1619"/>
          <cell r="CO1619"/>
          <cell r="CP1619"/>
          <cell r="CQ1619"/>
          <cell r="CR1619"/>
          <cell r="CS1619"/>
          <cell r="CT1619"/>
          <cell r="CU1619"/>
          <cell r="CV1619"/>
          <cell r="CW1619"/>
        </row>
        <row r="1620">
          <cell r="B1620"/>
          <cell r="C1620"/>
          <cell r="D1620"/>
          <cell r="E1620"/>
          <cell r="F1620"/>
          <cell r="G1620"/>
          <cell r="H1620"/>
          <cell r="I1620"/>
          <cell r="J1620"/>
          <cell r="K1620"/>
          <cell r="L1620"/>
          <cell r="M1620"/>
          <cell r="N1620"/>
          <cell r="O1620"/>
          <cell r="P1620"/>
          <cell r="Q1620"/>
          <cell r="R1620"/>
          <cell r="S1620"/>
          <cell r="T1620"/>
          <cell r="U1620"/>
          <cell r="V1620"/>
          <cell r="W1620"/>
          <cell r="X1620"/>
          <cell r="Y1620"/>
          <cell r="Z1620"/>
          <cell r="AA1620"/>
          <cell r="AB1620"/>
          <cell r="AC1620"/>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cell r="BV1620"/>
          <cell r="BW1620"/>
          <cell r="BX1620"/>
          <cell r="BY1620"/>
          <cell r="BZ1620"/>
          <cell r="CA1620"/>
          <cell r="CB1620"/>
          <cell r="CC1620"/>
          <cell r="CD1620"/>
          <cell r="CE1620"/>
          <cell r="CF1620"/>
          <cell r="CG1620"/>
          <cell r="CH1620"/>
          <cell r="CI1620"/>
          <cell r="CJ1620"/>
          <cell r="CK1620"/>
          <cell r="CL1620"/>
          <cell r="CM1620"/>
          <cell r="CN1620"/>
          <cell r="CO1620"/>
          <cell r="CP1620"/>
          <cell r="CQ1620"/>
          <cell r="CR1620"/>
          <cell r="CS1620"/>
          <cell r="CT1620"/>
          <cell r="CU1620"/>
          <cell r="CV1620"/>
          <cell r="CW1620"/>
        </row>
        <row r="1621">
          <cell r="B1621"/>
          <cell r="C1621"/>
          <cell r="D1621"/>
          <cell r="E1621"/>
          <cell r="F1621"/>
          <cell r="G1621"/>
          <cell r="H1621"/>
          <cell r="I1621"/>
          <cell r="J1621"/>
          <cell r="K1621"/>
          <cell r="L1621"/>
          <cell r="M1621"/>
          <cell r="N1621"/>
          <cell r="O1621"/>
          <cell r="P1621"/>
          <cell r="Q1621"/>
          <cell r="R1621"/>
          <cell r="S1621"/>
          <cell r="T1621"/>
          <cell r="U1621"/>
          <cell r="V1621"/>
          <cell r="W1621"/>
          <cell r="X1621"/>
          <cell r="Y1621"/>
          <cell r="Z1621"/>
          <cell r="AA1621"/>
          <cell r="AB1621"/>
          <cell r="AC1621"/>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cell r="BV1621"/>
          <cell r="BW1621"/>
          <cell r="BX1621"/>
          <cell r="BY1621"/>
          <cell r="BZ1621"/>
          <cell r="CA1621"/>
          <cell r="CB1621"/>
          <cell r="CC1621"/>
          <cell r="CD1621"/>
          <cell r="CE1621"/>
          <cell r="CF1621"/>
          <cell r="CG1621"/>
          <cell r="CH1621"/>
          <cell r="CI1621"/>
          <cell r="CJ1621"/>
          <cell r="CK1621"/>
          <cell r="CL1621"/>
          <cell r="CM1621"/>
          <cell r="CN1621"/>
          <cell r="CO1621"/>
          <cell r="CP1621"/>
          <cell r="CQ1621"/>
          <cell r="CR1621"/>
          <cell r="CS1621"/>
          <cell r="CT1621"/>
          <cell r="CU1621"/>
          <cell r="CV1621"/>
          <cell r="CW1621"/>
        </row>
        <row r="1622">
          <cell r="B1622"/>
          <cell r="C1622"/>
          <cell r="D1622"/>
          <cell r="E1622"/>
          <cell r="F1622"/>
          <cell r="G1622"/>
          <cell r="H1622"/>
          <cell r="I1622"/>
          <cell r="J1622"/>
          <cell r="K1622"/>
          <cell r="L1622"/>
          <cell r="M1622"/>
          <cell r="N1622"/>
          <cell r="O1622"/>
          <cell r="P1622"/>
          <cell r="Q1622"/>
          <cell r="R1622"/>
          <cell r="S1622"/>
          <cell r="T1622"/>
          <cell r="U1622"/>
          <cell r="V1622"/>
          <cell r="W1622"/>
          <cell r="X1622"/>
          <cell r="Y1622"/>
          <cell r="Z1622"/>
          <cell r="AA1622"/>
          <cell r="AB1622"/>
          <cell r="AC1622"/>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cell r="BV1622"/>
          <cell r="BW1622"/>
          <cell r="BX1622"/>
          <cell r="BY1622"/>
          <cell r="BZ1622"/>
          <cell r="CA1622"/>
          <cell r="CB1622"/>
          <cell r="CC1622"/>
          <cell r="CD1622"/>
          <cell r="CE1622"/>
          <cell r="CF1622"/>
          <cell r="CG1622"/>
          <cell r="CH1622"/>
          <cell r="CI1622"/>
          <cell r="CJ1622"/>
          <cell r="CK1622"/>
          <cell r="CL1622"/>
          <cell r="CM1622"/>
          <cell r="CN1622"/>
          <cell r="CO1622"/>
          <cell r="CP1622"/>
          <cell r="CQ1622"/>
          <cell r="CR1622"/>
          <cell r="CS1622"/>
          <cell r="CT1622"/>
          <cell r="CU1622"/>
          <cell r="CV1622"/>
          <cell r="CW1622"/>
        </row>
        <row r="1623">
          <cell r="B1623"/>
          <cell r="C1623"/>
          <cell r="D1623"/>
          <cell r="E1623"/>
          <cell r="F1623"/>
          <cell r="G1623"/>
          <cell r="H1623"/>
          <cell r="I1623"/>
          <cell r="J1623"/>
          <cell r="K1623"/>
          <cell r="L1623"/>
          <cell r="M1623"/>
          <cell r="N1623"/>
          <cell r="O1623"/>
          <cell r="P1623"/>
          <cell r="Q1623"/>
          <cell r="R1623"/>
          <cell r="S1623"/>
          <cell r="T1623"/>
          <cell r="U1623"/>
          <cell r="V1623"/>
          <cell r="W1623"/>
          <cell r="X1623"/>
          <cell r="Y1623"/>
          <cell r="Z1623"/>
          <cell r="AA1623"/>
          <cell r="AB1623"/>
          <cell r="AC1623"/>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cell r="BV1623"/>
          <cell r="BW1623"/>
          <cell r="BX1623"/>
          <cell r="BY1623"/>
          <cell r="BZ1623"/>
          <cell r="CA1623"/>
          <cell r="CB1623"/>
          <cell r="CC1623"/>
          <cell r="CD1623"/>
          <cell r="CE1623"/>
          <cell r="CF1623"/>
          <cell r="CG1623"/>
          <cell r="CH1623"/>
          <cell r="CI1623"/>
          <cell r="CJ1623"/>
          <cell r="CK1623"/>
          <cell r="CL1623"/>
          <cell r="CM1623"/>
          <cell r="CN1623"/>
          <cell r="CO1623"/>
          <cell r="CP1623"/>
          <cell r="CQ1623"/>
          <cell r="CR1623"/>
          <cell r="CS1623"/>
          <cell r="CT1623"/>
          <cell r="CU1623"/>
          <cell r="CV1623"/>
          <cell r="CW1623"/>
        </row>
        <row r="1624">
          <cell r="B1624"/>
          <cell r="C1624"/>
          <cell r="D1624"/>
          <cell r="E1624"/>
          <cell r="F1624"/>
          <cell r="G1624"/>
          <cell r="H1624"/>
          <cell r="I1624"/>
          <cell r="J1624"/>
          <cell r="K1624"/>
          <cell r="L1624"/>
          <cell r="M1624"/>
          <cell r="N1624"/>
          <cell r="O1624"/>
          <cell r="P1624"/>
          <cell r="Q1624"/>
          <cell r="R1624"/>
          <cell r="S1624"/>
          <cell r="T1624"/>
          <cell r="U1624"/>
          <cell r="V1624"/>
          <cell r="W1624"/>
          <cell r="X1624"/>
          <cell r="Y1624"/>
          <cell r="Z1624"/>
          <cell r="AA1624"/>
          <cell r="AB1624"/>
          <cell r="AC1624"/>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cell r="BV1624"/>
          <cell r="BW1624"/>
          <cell r="BX1624"/>
          <cell r="BY1624"/>
          <cell r="BZ1624"/>
          <cell r="CA1624"/>
          <cell r="CB1624"/>
          <cell r="CC1624"/>
          <cell r="CD1624"/>
          <cell r="CE1624"/>
          <cell r="CF1624"/>
          <cell r="CG1624"/>
          <cell r="CH1624"/>
          <cell r="CI1624"/>
          <cell r="CJ1624"/>
          <cell r="CK1624"/>
          <cell r="CL1624"/>
          <cell r="CM1624"/>
          <cell r="CN1624"/>
          <cell r="CO1624"/>
          <cell r="CP1624"/>
          <cell r="CQ1624"/>
          <cell r="CR1624"/>
          <cell r="CS1624"/>
          <cell r="CT1624"/>
          <cell r="CU1624"/>
          <cell r="CV1624"/>
          <cell r="CW1624"/>
        </row>
        <row r="1625">
          <cell r="B1625"/>
          <cell r="C1625"/>
          <cell r="D1625"/>
          <cell r="E1625"/>
          <cell r="F1625"/>
          <cell r="G1625"/>
          <cell r="H1625"/>
          <cell r="I1625"/>
          <cell r="J1625"/>
          <cell r="K1625"/>
          <cell r="L1625"/>
          <cell r="M1625"/>
          <cell r="N1625"/>
          <cell r="O1625"/>
          <cell r="P1625"/>
          <cell r="Q1625"/>
          <cell r="R1625"/>
          <cell r="S1625"/>
          <cell r="T1625"/>
          <cell r="U1625"/>
          <cell r="V1625"/>
          <cell r="W1625"/>
          <cell r="X1625"/>
          <cell r="Y1625"/>
          <cell r="Z1625"/>
          <cell r="AA1625"/>
          <cell r="AB1625"/>
          <cell r="AC1625"/>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cell r="BV1625"/>
          <cell r="BW1625"/>
          <cell r="BX1625"/>
          <cell r="BY1625"/>
          <cell r="BZ1625"/>
          <cell r="CA1625"/>
          <cell r="CB1625"/>
          <cell r="CC1625"/>
          <cell r="CD1625"/>
          <cell r="CE1625"/>
          <cell r="CF1625"/>
          <cell r="CG1625"/>
          <cell r="CH1625"/>
          <cell r="CI1625"/>
          <cell r="CJ1625"/>
          <cell r="CK1625"/>
          <cell r="CL1625"/>
          <cell r="CM1625"/>
          <cell r="CN1625"/>
          <cell r="CO1625"/>
          <cell r="CP1625"/>
          <cell r="CQ1625"/>
          <cell r="CR1625"/>
          <cell r="CS1625"/>
          <cell r="CT1625"/>
          <cell r="CU1625"/>
          <cell r="CV1625"/>
          <cell r="CW1625"/>
        </row>
        <row r="1626">
          <cell r="B1626"/>
          <cell r="C1626"/>
          <cell r="D1626"/>
          <cell r="E1626"/>
          <cell r="F1626"/>
          <cell r="G1626"/>
          <cell r="H1626"/>
          <cell r="I1626"/>
          <cell r="J1626"/>
          <cell r="K1626"/>
          <cell r="L1626"/>
          <cell r="M1626"/>
          <cell r="N1626"/>
          <cell r="O1626"/>
          <cell r="P1626"/>
          <cell r="Q1626"/>
          <cell r="R1626"/>
          <cell r="S1626"/>
          <cell r="T1626"/>
          <cell r="U1626"/>
          <cell r="V1626"/>
          <cell r="W1626"/>
          <cell r="X1626"/>
          <cell r="Y1626"/>
          <cell r="Z1626"/>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cell r="BV1626"/>
          <cell r="BW1626"/>
          <cell r="BX1626"/>
          <cell r="BY1626"/>
          <cell r="BZ1626"/>
          <cell r="CA1626"/>
          <cell r="CB1626"/>
          <cell r="CC1626"/>
          <cell r="CD1626"/>
          <cell r="CE1626"/>
          <cell r="CF1626"/>
          <cell r="CG1626"/>
          <cell r="CH1626"/>
          <cell r="CI1626"/>
          <cell r="CJ1626"/>
          <cell r="CK1626"/>
          <cell r="CL1626"/>
          <cell r="CM1626"/>
          <cell r="CN1626"/>
          <cell r="CO1626"/>
          <cell r="CP1626"/>
          <cell r="CQ1626"/>
          <cell r="CR1626"/>
          <cell r="CS1626"/>
          <cell r="CT1626"/>
          <cell r="CU1626"/>
          <cell r="CV1626"/>
          <cell r="CW1626"/>
        </row>
        <row r="1627">
          <cell r="B1627"/>
          <cell r="C1627"/>
          <cell r="D1627"/>
          <cell r="E1627"/>
          <cell r="F1627"/>
          <cell r="G1627"/>
          <cell r="H1627"/>
          <cell r="I1627"/>
          <cell r="J1627"/>
          <cell r="K1627"/>
          <cell r="L1627"/>
          <cell r="M1627"/>
          <cell r="N1627"/>
          <cell r="O1627"/>
          <cell r="P1627"/>
          <cell r="Q1627"/>
          <cell r="R1627"/>
          <cell r="S1627"/>
          <cell r="T1627"/>
          <cell r="U1627"/>
          <cell r="V1627"/>
          <cell r="W1627"/>
          <cell r="X1627"/>
          <cell r="Y1627"/>
          <cell r="Z1627"/>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cell r="BV1627"/>
          <cell r="BW1627"/>
          <cell r="BX1627"/>
          <cell r="BY1627"/>
          <cell r="BZ1627"/>
          <cell r="CA1627"/>
          <cell r="CB1627"/>
          <cell r="CC1627"/>
          <cell r="CD1627"/>
          <cell r="CE1627"/>
          <cell r="CF1627"/>
          <cell r="CG1627"/>
          <cell r="CH1627"/>
          <cell r="CI1627"/>
          <cell r="CJ1627"/>
          <cell r="CK1627"/>
          <cell r="CL1627"/>
          <cell r="CM1627"/>
          <cell r="CN1627"/>
          <cell r="CO1627"/>
          <cell r="CP1627"/>
          <cell r="CQ1627"/>
          <cell r="CR1627"/>
          <cell r="CS1627"/>
          <cell r="CT1627"/>
          <cell r="CU1627"/>
          <cell r="CV1627"/>
          <cell r="CW1627"/>
        </row>
        <row r="1628">
          <cell r="B1628"/>
          <cell r="C1628"/>
          <cell r="D1628"/>
          <cell r="E1628"/>
          <cell r="F1628"/>
          <cell r="G1628"/>
          <cell r="H1628"/>
          <cell r="I1628"/>
          <cell r="J1628"/>
          <cell r="K1628"/>
          <cell r="L1628"/>
          <cell r="M1628"/>
          <cell r="N1628"/>
          <cell r="O1628"/>
          <cell r="P1628"/>
          <cell r="Q1628"/>
          <cell r="R1628"/>
          <cell r="S1628"/>
          <cell r="T1628"/>
          <cell r="U1628"/>
          <cell r="V1628"/>
          <cell r="W1628"/>
          <cell r="X1628"/>
          <cell r="Y1628"/>
          <cell r="Z1628"/>
          <cell r="AA1628"/>
          <cell r="AB1628"/>
          <cell r="AC1628"/>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cell r="BV1628"/>
          <cell r="BW1628"/>
          <cell r="BX1628"/>
          <cell r="BY1628"/>
          <cell r="BZ1628"/>
          <cell r="CA1628"/>
          <cell r="CB1628"/>
          <cell r="CC1628"/>
          <cell r="CD1628"/>
          <cell r="CE1628"/>
          <cell r="CF1628"/>
          <cell r="CG1628"/>
          <cell r="CH1628"/>
          <cell r="CI1628"/>
          <cell r="CJ1628"/>
          <cell r="CK1628"/>
          <cell r="CL1628"/>
          <cell r="CM1628"/>
          <cell r="CN1628"/>
          <cell r="CO1628"/>
          <cell r="CP1628"/>
          <cell r="CQ1628"/>
          <cell r="CR1628"/>
          <cell r="CS1628"/>
          <cell r="CT1628"/>
          <cell r="CU1628"/>
          <cell r="CV1628"/>
          <cell r="CW1628"/>
        </row>
        <row r="1629">
          <cell r="B1629"/>
          <cell r="C1629"/>
          <cell r="D1629"/>
          <cell r="E1629"/>
          <cell r="F1629"/>
          <cell r="G1629"/>
          <cell r="H1629"/>
          <cell r="I1629"/>
          <cell r="J1629"/>
          <cell r="K1629"/>
          <cell r="L1629"/>
          <cell r="M1629"/>
          <cell r="N1629"/>
          <cell r="O1629"/>
          <cell r="P1629"/>
          <cell r="Q1629"/>
          <cell r="R1629"/>
          <cell r="S1629"/>
          <cell r="T1629"/>
          <cell r="U1629"/>
          <cell r="V1629"/>
          <cell r="W1629"/>
          <cell r="X1629"/>
          <cell r="Y1629"/>
          <cell r="Z1629"/>
          <cell r="AA1629"/>
          <cell r="AB1629"/>
          <cell r="AC1629"/>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cell r="BV1629"/>
          <cell r="BW1629"/>
          <cell r="BX1629"/>
          <cell r="BY1629"/>
          <cell r="BZ1629"/>
          <cell r="CA1629"/>
          <cell r="CB1629"/>
          <cell r="CC1629"/>
          <cell r="CD1629"/>
          <cell r="CE1629"/>
          <cell r="CF1629"/>
          <cell r="CG1629"/>
          <cell r="CH1629"/>
          <cell r="CI1629"/>
          <cell r="CJ1629"/>
          <cell r="CK1629"/>
          <cell r="CL1629"/>
          <cell r="CM1629"/>
          <cell r="CN1629"/>
          <cell r="CO1629"/>
          <cell r="CP1629"/>
          <cell r="CQ1629"/>
          <cell r="CR1629"/>
          <cell r="CS1629"/>
          <cell r="CT1629"/>
          <cell r="CU1629"/>
          <cell r="CV1629"/>
          <cell r="CW1629"/>
        </row>
        <row r="1630">
          <cell r="B1630"/>
          <cell r="C1630"/>
          <cell r="D1630"/>
          <cell r="E1630"/>
          <cell r="F1630"/>
          <cell r="G1630"/>
          <cell r="H1630"/>
          <cell r="I1630"/>
          <cell r="J1630"/>
          <cell r="K1630"/>
          <cell r="L1630"/>
          <cell r="M1630"/>
          <cell r="N1630"/>
          <cell r="O1630"/>
          <cell r="P1630"/>
          <cell r="Q1630"/>
          <cell r="R1630"/>
          <cell r="S1630"/>
          <cell r="T1630"/>
          <cell r="U1630"/>
          <cell r="V1630"/>
          <cell r="W1630"/>
          <cell r="X1630"/>
          <cell r="Y1630"/>
          <cell r="Z1630"/>
          <cell r="AA1630"/>
          <cell r="AB1630"/>
          <cell r="AC1630"/>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cell r="BV1630"/>
          <cell r="BW1630"/>
          <cell r="BX1630"/>
          <cell r="BY1630"/>
          <cell r="BZ1630"/>
          <cell r="CA1630"/>
          <cell r="CB1630"/>
          <cell r="CC1630"/>
          <cell r="CD1630"/>
          <cell r="CE1630"/>
          <cell r="CF1630"/>
          <cell r="CG1630"/>
          <cell r="CH1630"/>
          <cell r="CI1630"/>
          <cell r="CJ1630"/>
          <cell r="CK1630"/>
          <cell r="CL1630"/>
          <cell r="CM1630"/>
          <cell r="CN1630"/>
          <cell r="CO1630"/>
          <cell r="CP1630"/>
          <cell r="CQ1630"/>
          <cell r="CR1630"/>
          <cell r="CS1630"/>
          <cell r="CT1630"/>
          <cell r="CU1630"/>
          <cell r="CV1630"/>
          <cell r="CW1630"/>
        </row>
        <row r="1631">
          <cell r="B1631"/>
          <cell r="C1631"/>
          <cell r="D1631"/>
          <cell r="E1631"/>
          <cell r="F1631"/>
          <cell r="G1631"/>
          <cell r="H1631"/>
          <cell r="I1631"/>
          <cell r="J1631"/>
          <cell r="K1631"/>
          <cell r="L1631"/>
          <cell r="M1631"/>
          <cell r="N1631"/>
          <cell r="O1631"/>
          <cell r="P1631"/>
          <cell r="Q1631"/>
          <cell r="R1631"/>
          <cell r="S1631"/>
          <cell r="T1631"/>
          <cell r="U1631"/>
          <cell r="V1631"/>
          <cell r="W1631"/>
          <cell r="X1631"/>
          <cell r="Y1631"/>
          <cell r="Z1631"/>
          <cell r="AA1631"/>
          <cell r="AB1631"/>
          <cell r="AC1631"/>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cell r="BV1631"/>
          <cell r="BW1631"/>
          <cell r="BX1631"/>
          <cell r="BY1631"/>
          <cell r="BZ1631"/>
          <cell r="CA1631"/>
          <cell r="CB1631"/>
          <cell r="CC1631"/>
          <cell r="CD1631"/>
          <cell r="CE1631"/>
          <cell r="CF1631"/>
          <cell r="CG1631"/>
          <cell r="CH1631"/>
          <cell r="CI1631"/>
          <cell r="CJ1631"/>
          <cell r="CK1631"/>
          <cell r="CL1631"/>
          <cell r="CM1631"/>
          <cell r="CN1631"/>
          <cell r="CO1631"/>
          <cell r="CP1631"/>
          <cell r="CQ1631"/>
          <cell r="CR1631"/>
          <cell r="CS1631"/>
          <cell r="CT1631"/>
          <cell r="CU1631"/>
          <cell r="CV1631"/>
          <cell r="CW1631"/>
        </row>
        <row r="1632">
          <cell r="B1632"/>
          <cell r="C1632"/>
          <cell r="D1632"/>
          <cell r="E1632"/>
          <cell r="F1632"/>
          <cell r="G1632"/>
          <cell r="H1632"/>
          <cell r="I1632"/>
          <cell r="J1632"/>
          <cell r="K1632"/>
          <cell r="L1632"/>
          <cell r="M1632"/>
          <cell r="N1632"/>
          <cell r="O1632"/>
          <cell r="P1632"/>
          <cell r="Q1632"/>
          <cell r="R1632"/>
          <cell r="S1632"/>
          <cell r="T1632"/>
          <cell r="U1632"/>
          <cell r="V1632"/>
          <cell r="W1632"/>
          <cell r="X1632"/>
          <cell r="Y1632"/>
          <cell r="Z1632"/>
          <cell r="AA1632"/>
          <cell r="AB1632"/>
          <cell r="AC1632"/>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cell r="BV1632"/>
          <cell r="BW1632"/>
          <cell r="BX1632"/>
          <cell r="BY1632"/>
          <cell r="BZ1632"/>
          <cell r="CA1632"/>
          <cell r="CB1632"/>
          <cell r="CC1632"/>
          <cell r="CD1632"/>
          <cell r="CE1632"/>
          <cell r="CF1632"/>
          <cell r="CG1632"/>
          <cell r="CH1632"/>
          <cell r="CI1632"/>
          <cell r="CJ1632"/>
          <cell r="CK1632"/>
          <cell r="CL1632"/>
          <cell r="CM1632"/>
          <cell r="CN1632"/>
          <cell r="CO1632"/>
          <cell r="CP1632"/>
          <cell r="CQ1632"/>
          <cell r="CR1632"/>
          <cell r="CS1632"/>
          <cell r="CT1632"/>
          <cell r="CU1632"/>
          <cell r="CV1632"/>
          <cell r="CW1632"/>
        </row>
        <row r="1633">
          <cell r="B1633"/>
          <cell r="C1633"/>
          <cell r="D1633"/>
          <cell r="E1633"/>
          <cell r="F1633"/>
          <cell r="G1633"/>
          <cell r="H1633"/>
          <cell r="I1633"/>
          <cell r="J1633"/>
          <cell r="K1633"/>
          <cell r="L1633"/>
          <cell r="M1633"/>
          <cell r="N1633"/>
          <cell r="O1633"/>
          <cell r="P1633"/>
          <cell r="Q1633"/>
          <cell r="R1633"/>
          <cell r="S1633"/>
          <cell r="T1633"/>
          <cell r="U1633"/>
          <cell r="V1633"/>
          <cell r="W1633"/>
          <cell r="X1633"/>
          <cell r="Y1633"/>
          <cell r="Z1633"/>
          <cell r="AA1633"/>
          <cell r="AB1633"/>
          <cell r="AC1633"/>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cell r="BV1633"/>
          <cell r="BW1633"/>
          <cell r="BX1633"/>
          <cell r="BY1633"/>
          <cell r="BZ1633"/>
          <cell r="CA1633"/>
          <cell r="CB1633"/>
          <cell r="CC1633"/>
          <cell r="CD1633"/>
          <cell r="CE1633"/>
          <cell r="CF1633"/>
          <cell r="CG1633"/>
          <cell r="CH1633"/>
          <cell r="CI1633"/>
          <cell r="CJ1633"/>
          <cell r="CK1633"/>
          <cell r="CL1633"/>
          <cell r="CM1633"/>
          <cell r="CN1633"/>
          <cell r="CO1633"/>
          <cell r="CP1633"/>
          <cell r="CQ1633"/>
          <cell r="CR1633"/>
          <cell r="CS1633"/>
          <cell r="CT1633"/>
          <cell r="CU1633"/>
          <cell r="CV1633"/>
          <cell r="CW1633"/>
        </row>
        <row r="1634">
          <cell r="B1634"/>
          <cell r="C1634"/>
          <cell r="D1634"/>
          <cell r="E1634"/>
          <cell r="F1634"/>
          <cell r="G1634"/>
          <cell r="H1634"/>
          <cell r="I1634"/>
          <cell r="J1634"/>
          <cell r="K1634"/>
          <cell r="L1634"/>
          <cell r="M1634"/>
          <cell r="N1634"/>
          <cell r="O1634"/>
          <cell r="P1634"/>
          <cell r="Q1634"/>
          <cell r="R1634"/>
          <cell r="S1634"/>
          <cell r="T1634"/>
          <cell r="U1634"/>
          <cell r="V1634"/>
          <cell r="W1634"/>
          <cell r="X1634"/>
          <cell r="Y1634"/>
          <cell r="Z1634"/>
          <cell r="AA1634"/>
          <cell r="AB1634"/>
          <cell r="AC1634"/>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cell r="BV1634"/>
          <cell r="BW1634"/>
          <cell r="BX1634"/>
          <cell r="BY1634"/>
          <cell r="BZ1634"/>
          <cell r="CA1634"/>
          <cell r="CB1634"/>
          <cell r="CC1634"/>
          <cell r="CD1634"/>
          <cell r="CE1634"/>
          <cell r="CF1634"/>
          <cell r="CG1634"/>
          <cell r="CH1634"/>
          <cell r="CI1634"/>
          <cell r="CJ1634"/>
          <cell r="CK1634"/>
          <cell r="CL1634"/>
          <cell r="CM1634"/>
          <cell r="CN1634"/>
          <cell r="CO1634"/>
          <cell r="CP1634"/>
          <cell r="CQ1634"/>
          <cell r="CR1634"/>
          <cell r="CS1634"/>
          <cell r="CT1634"/>
          <cell r="CU1634"/>
          <cell r="CV1634"/>
          <cell r="CW1634"/>
        </row>
        <row r="1635">
          <cell r="B1635"/>
          <cell r="C1635"/>
          <cell r="D1635"/>
          <cell r="E1635"/>
          <cell r="F1635"/>
          <cell r="G1635"/>
          <cell r="H1635"/>
          <cell r="I1635"/>
          <cell r="J1635"/>
          <cell r="K1635"/>
          <cell r="L1635"/>
          <cell r="M1635"/>
          <cell r="N1635"/>
          <cell r="O1635"/>
          <cell r="P1635"/>
          <cell r="Q1635"/>
          <cell r="R1635"/>
          <cell r="S1635"/>
          <cell r="T1635"/>
          <cell r="U1635"/>
          <cell r="V1635"/>
          <cell r="W1635"/>
          <cell r="X1635"/>
          <cell r="Y1635"/>
          <cell r="Z1635"/>
          <cell r="AA1635"/>
          <cell r="AB1635"/>
          <cell r="AC1635"/>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cell r="BV1635"/>
          <cell r="BW1635"/>
          <cell r="BX1635"/>
          <cell r="BY1635"/>
          <cell r="BZ1635"/>
          <cell r="CA1635"/>
          <cell r="CB1635"/>
          <cell r="CC1635"/>
          <cell r="CD1635"/>
          <cell r="CE1635"/>
          <cell r="CF1635"/>
          <cell r="CG1635"/>
          <cell r="CH1635"/>
          <cell r="CI1635"/>
          <cell r="CJ1635"/>
          <cell r="CK1635"/>
          <cell r="CL1635"/>
          <cell r="CM1635"/>
          <cell r="CN1635"/>
          <cell r="CO1635"/>
          <cell r="CP1635"/>
          <cell r="CQ1635"/>
          <cell r="CR1635"/>
          <cell r="CS1635"/>
          <cell r="CT1635"/>
          <cell r="CU1635"/>
          <cell r="CV1635"/>
          <cell r="CW1635"/>
        </row>
        <row r="1636">
          <cell r="B1636"/>
          <cell r="C1636"/>
          <cell r="D1636"/>
          <cell r="E1636"/>
          <cell r="F1636"/>
          <cell r="G1636"/>
          <cell r="H1636"/>
          <cell r="I1636"/>
          <cell r="J1636"/>
          <cell r="K1636"/>
          <cell r="L1636"/>
          <cell r="M1636"/>
          <cell r="N1636"/>
          <cell r="O1636"/>
          <cell r="P1636"/>
          <cell r="Q1636"/>
          <cell r="R1636"/>
          <cell r="S1636"/>
          <cell r="T1636"/>
          <cell r="U1636"/>
          <cell r="V1636"/>
          <cell r="W1636"/>
          <cell r="X1636"/>
          <cell r="Y1636"/>
          <cell r="Z1636"/>
          <cell r="AA1636"/>
          <cell r="AB1636"/>
          <cell r="AC1636"/>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cell r="BV1636"/>
          <cell r="BW1636"/>
          <cell r="BX1636"/>
          <cell r="BY1636"/>
          <cell r="BZ1636"/>
          <cell r="CA1636"/>
          <cell r="CB1636"/>
          <cell r="CC1636"/>
          <cell r="CD1636"/>
          <cell r="CE1636"/>
          <cell r="CF1636"/>
          <cell r="CG1636"/>
          <cell r="CH1636"/>
          <cell r="CI1636"/>
          <cell r="CJ1636"/>
          <cell r="CK1636"/>
          <cell r="CL1636"/>
          <cell r="CM1636"/>
          <cell r="CN1636"/>
          <cell r="CO1636"/>
          <cell r="CP1636"/>
          <cell r="CQ1636"/>
          <cell r="CR1636"/>
          <cell r="CS1636"/>
          <cell r="CT1636"/>
          <cell r="CU1636"/>
          <cell r="CV1636"/>
          <cell r="CW1636"/>
        </row>
        <row r="1637">
          <cell r="B1637"/>
          <cell r="C1637"/>
          <cell r="D1637"/>
          <cell r="E1637"/>
          <cell r="F1637"/>
          <cell r="G1637"/>
          <cell r="H1637"/>
          <cell r="I1637"/>
          <cell r="J1637"/>
          <cell r="K1637"/>
          <cell r="L1637"/>
          <cell r="M1637"/>
          <cell r="N1637"/>
          <cell r="O1637"/>
          <cell r="P1637"/>
          <cell r="Q1637"/>
          <cell r="R1637"/>
          <cell r="S1637"/>
          <cell r="T1637"/>
          <cell r="U1637"/>
          <cell r="V1637"/>
          <cell r="W1637"/>
          <cell r="X1637"/>
          <cell r="Y1637"/>
          <cell r="Z1637"/>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cell r="BV1637"/>
          <cell r="BW1637"/>
          <cell r="BX1637"/>
          <cell r="BY1637"/>
          <cell r="BZ1637"/>
          <cell r="CA1637"/>
          <cell r="CB1637"/>
          <cell r="CC1637"/>
          <cell r="CD1637"/>
          <cell r="CE1637"/>
          <cell r="CF1637"/>
          <cell r="CG1637"/>
          <cell r="CH1637"/>
          <cell r="CI1637"/>
          <cell r="CJ1637"/>
          <cell r="CK1637"/>
          <cell r="CL1637"/>
          <cell r="CM1637"/>
          <cell r="CN1637"/>
          <cell r="CO1637"/>
          <cell r="CP1637"/>
          <cell r="CQ1637"/>
          <cell r="CR1637"/>
          <cell r="CS1637"/>
          <cell r="CT1637"/>
          <cell r="CU1637"/>
          <cell r="CV1637"/>
          <cell r="CW1637"/>
        </row>
        <row r="1638">
          <cell r="B1638"/>
          <cell r="C1638"/>
          <cell r="D1638"/>
          <cell r="E1638"/>
          <cell r="F1638"/>
          <cell r="G1638"/>
          <cell r="H1638"/>
          <cell r="I1638"/>
          <cell r="J1638"/>
          <cell r="K1638"/>
          <cell r="L1638"/>
          <cell r="M1638"/>
          <cell r="N1638"/>
          <cell r="O1638"/>
          <cell r="P1638"/>
          <cell r="Q1638"/>
          <cell r="R1638"/>
          <cell r="S1638"/>
          <cell r="T1638"/>
          <cell r="U1638"/>
          <cell r="V1638"/>
          <cell r="W1638"/>
          <cell r="X1638"/>
          <cell r="Y1638"/>
          <cell r="Z1638"/>
          <cell r="AA1638"/>
          <cell r="AB1638"/>
          <cell r="AC1638"/>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cell r="BV1638"/>
          <cell r="BW1638"/>
          <cell r="BX1638"/>
          <cell r="BY1638"/>
          <cell r="BZ1638"/>
          <cell r="CA1638"/>
          <cell r="CB1638"/>
          <cell r="CC1638"/>
          <cell r="CD1638"/>
          <cell r="CE1638"/>
          <cell r="CF1638"/>
          <cell r="CG1638"/>
          <cell r="CH1638"/>
          <cell r="CI1638"/>
          <cell r="CJ1638"/>
          <cell r="CK1638"/>
          <cell r="CL1638"/>
          <cell r="CM1638"/>
          <cell r="CN1638"/>
          <cell r="CO1638"/>
          <cell r="CP1638"/>
          <cell r="CQ1638"/>
          <cell r="CR1638"/>
          <cell r="CS1638"/>
          <cell r="CT1638"/>
          <cell r="CU1638"/>
          <cell r="CV1638"/>
          <cell r="CW1638"/>
        </row>
        <row r="1639">
          <cell r="B1639"/>
          <cell r="C1639"/>
          <cell r="D1639"/>
          <cell r="E1639"/>
          <cell r="F1639"/>
          <cell r="G1639"/>
          <cell r="H1639"/>
          <cell r="I1639"/>
          <cell r="J1639"/>
          <cell r="K1639"/>
          <cell r="L1639"/>
          <cell r="M1639"/>
          <cell r="N1639"/>
          <cell r="O1639"/>
          <cell r="P1639"/>
          <cell r="Q1639"/>
          <cell r="R1639"/>
          <cell r="S1639"/>
          <cell r="T1639"/>
          <cell r="U1639"/>
          <cell r="V1639"/>
          <cell r="W1639"/>
          <cell r="X1639"/>
          <cell r="Y1639"/>
          <cell r="Z1639"/>
          <cell r="AA1639"/>
          <cell r="AB1639"/>
          <cell r="AC1639"/>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cell r="BV1639"/>
          <cell r="BW1639"/>
          <cell r="BX1639"/>
          <cell r="BY1639"/>
          <cell r="BZ1639"/>
          <cell r="CA1639"/>
          <cell r="CB1639"/>
          <cell r="CC1639"/>
          <cell r="CD1639"/>
          <cell r="CE1639"/>
          <cell r="CF1639"/>
          <cell r="CG1639"/>
          <cell r="CH1639"/>
          <cell r="CI1639"/>
          <cell r="CJ1639"/>
          <cell r="CK1639"/>
          <cell r="CL1639"/>
          <cell r="CM1639"/>
          <cell r="CN1639"/>
          <cell r="CO1639"/>
          <cell r="CP1639"/>
          <cell r="CQ1639"/>
          <cell r="CR1639"/>
          <cell r="CS1639"/>
          <cell r="CT1639"/>
          <cell r="CU1639"/>
          <cell r="CV1639"/>
          <cell r="CW1639"/>
        </row>
        <row r="1640">
          <cell r="B1640"/>
          <cell r="C1640"/>
          <cell r="D1640"/>
          <cell r="E1640"/>
          <cell r="F1640"/>
          <cell r="G1640"/>
          <cell r="H1640"/>
          <cell r="I1640"/>
          <cell r="J1640"/>
          <cell r="K1640"/>
          <cell r="L1640"/>
          <cell r="M1640"/>
          <cell r="N1640"/>
          <cell r="O1640"/>
          <cell r="P1640"/>
          <cell r="Q1640"/>
          <cell r="R1640"/>
          <cell r="S1640"/>
          <cell r="T1640"/>
          <cell r="U1640"/>
          <cell r="V1640"/>
          <cell r="W1640"/>
          <cell r="X1640"/>
          <cell r="Y1640"/>
          <cell r="Z1640"/>
          <cell r="AA1640"/>
          <cell r="AB1640"/>
          <cell r="AC1640"/>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cell r="BV1640"/>
          <cell r="BW1640"/>
          <cell r="BX1640"/>
          <cell r="BY1640"/>
          <cell r="BZ1640"/>
          <cell r="CA1640"/>
          <cell r="CB1640"/>
          <cell r="CC1640"/>
          <cell r="CD1640"/>
          <cell r="CE1640"/>
          <cell r="CF1640"/>
          <cell r="CG1640"/>
          <cell r="CH1640"/>
          <cell r="CI1640"/>
          <cell r="CJ1640"/>
          <cell r="CK1640"/>
          <cell r="CL1640"/>
          <cell r="CM1640"/>
          <cell r="CN1640"/>
          <cell r="CO1640"/>
          <cell r="CP1640"/>
          <cell r="CQ1640"/>
          <cell r="CR1640"/>
          <cell r="CS1640"/>
          <cell r="CT1640"/>
          <cell r="CU1640"/>
          <cell r="CV1640"/>
          <cell r="CW1640"/>
        </row>
        <row r="1641">
          <cell r="B1641"/>
          <cell r="C1641"/>
          <cell r="D1641"/>
          <cell r="E1641"/>
          <cell r="F1641"/>
          <cell r="G1641"/>
          <cell r="H1641"/>
          <cell r="I1641"/>
          <cell r="J1641"/>
          <cell r="K1641"/>
          <cell r="L1641"/>
          <cell r="M1641"/>
          <cell r="N1641"/>
          <cell r="O1641"/>
          <cell r="P1641"/>
          <cell r="Q1641"/>
          <cell r="R1641"/>
          <cell r="S1641"/>
          <cell r="T1641"/>
          <cell r="U1641"/>
          <cell r="V1641"/>
          <cell r="W1641"/>
          <cell r="X1641"/>
          <cell r="Y1641"/>
          <cell r="Z1641"/>
          <cell r="AA1641"/>
          <cell r="AB1641"/>
          <cell r="AC1641"/>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cell r="BV1641"/>
          <cell r="BW1641"/>
          <cell r="BX1641"/>
          <cell r="BY1641"/>
          <cell r="BZ1641"/>
          <cell r="CA1641"/>
          <cell r="CB1641"/>
          <cell r="CC1641"/>
          <cell r="CD1641"/>
          <cell r="CE1641"/>
          <cell r="CF1641"/>
          <cell r="CG1641"/>
          <cell r="CH1641"/>
          <cell r="CI1641"/>
          <cell r="CJ1641"/>
          <cell r="CK1641"/>
          <cell r="CL1641"/>
          <cell r="CM1641"/>
          <cell r="CN1641"/>
          <cell r="CO1641"/>
          <cell r="CP1641"/>
          <cell r="CQ1641"/>
          <cell r="CR1641"/>
          <cell r="CS1641"/>
          <cell r="CT1641"/>
          <cell r="CU1641"/>
          <cell r="CV1641"/>
          <cell r="CW1641"/>
        </row>
        <row r="1642">
          <cell r="B1642"/>
          <cell r="C1642"/>
          <cell r="D1642"/>
          <cell r="E1642"/>
          <cell r="F1642"/>
          <cell r="G1642"/>
          <cell r="H1642"/>
          <cell r="I1642"/>
          <cell r="J1642"/>
          <cell r="K1642"/>
          <cell r="L1642"/>
          <cell r="M1642"/>
          <cell r="N1642"/>
          <cell r="O1642"/>
          <cell r="P1642"/>
          <cell r="Q1642"/>
          <cell r="R1642"/>
          <cell r="S1642"/>
          <cell r="T1642"/>
          <cell r="U1642"/>
          <cell r="V1642"/>
          <cell r="W1642"/>
          <cell r="X1642"/>
          <cell r="Y1642"/>
          <cell r="Z1642"/>
          <cell r="AA1642"/>
          <cell r="AB1642"/>
          <cell r="AC1642"/>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cell r="BV1642"/>
          <cell r="BW1642"/>
          <cell r="BX1642"/>
          <cell r="BY1642"/>
          <cell r="BZ1642"/>
          <cell r="CA1642"/>
          <cell r="CB1642"/>
          <cell r="CC1642"/>
          <cell r="CD1642"/>
          <cell r="CE1642"/>
          <cell r="CF1642"/>
          <cell r="CG1642"/>
          <cell r="CH1642"/>
          <cell r="CI1642"/>
          <cell r="CJ1642"/>
          <cell r="CK1642"/>
          <cell r="CL1642"/>
          <cell r="CM1642"/>
          <cell r="CN1642"/>
          <cell r="CO1642"/>
          <cell r="CP1642"/>
          <cell r="CQ1642"/>
          <cell r="CR1642"/>
          <cell r="CS1642"/>
          <cell r="CT1642"/>
          <cell r="CU1642"/>
          <cell r="CV1642"/>
          <cell r="CW1642"/>
        </row>
        <row r="1643">
          <cell r="B1643"/>
          <cell r="C1643"/>
          <cell r="D1643"/>
          <cell r="E1643"/>
          <cell r="F1643"/>
          <cell r="G1643"/>
          <cell r="H1643"/>
          <cell r="I1643"/>
          <cell r="J1643"/>
          <cell r="K1643"/>
          <cell r="L1643"/>
          <cell r="M1643"/>
          <cell r="N1643"/>
          <cell r="O1643"/>
          <cell r="P1643"/>
          <cell r="Q1643"/>
          <cell r="R1643"/>
          <cell r="S1643"/>
          <cell r="T1643"/>
          <cell r="U1643"/>
          <cell r="V1643"/>
          <cell r="W1643"/>
          <cell r="X1643"/>
          <cell r="Y1643"/>
          <cell r="Z1643"/>
          <cell r="AA1643"/>
          <cell r="AB1643"/>
          <cell r="AC1643"/>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cell r="BV1643"/>
          <cell r="BW1643"/>
          <cell r="BX1643"/>
          <cell r="BY1643"/>
          <cell r="BZ1643"/>
          <cell r="CA1643"/>
          <cell r="CB1643"/>
          <cell r="CC1643"/>
          <cell r="CD1643"/>
          <cell r="CE1643"/>
          <cell r="CF1643"/>
          <cell r="CG1643"/>
          <cell r="CH1643"/>
          <cell r="CI1643"/>
          <cell r="CJ1643"/>
          <cell r="CK1643"/>
          <cell r="CL1643"/>
          <cell r="CM1643"/>
          <cell r="CN1643"/>
          <cell r="CO1643"/>
          <cell r="CP1643"/>
          <cell r="CQ1643"/>
          <cell r="CR1643"/>
          <cell r="CS1643"/>
          <cell r="CT1643"/>
          <cell r="CU1643"/>
          <cell r="CV1643"/>
          <cell r="CW1643"/>
        </row>
        <row r="1644">
          <cell r="B1644"/>
          <cell r="C1644"/>
          <cell r="D1644"/>
          <cell r="E1644"/>
          <cell r="F1644"/>
          <cell r="G1644"/>
          <cell r="H1644"/>
          <cell r="I1644"/>
          <cell r="J1644"/>
          <cell r="K1644"/>
          <cell r="L1644"/>
          <cell r="M1644"/>
          <cell r="N1644"/>
          <cell r="O1644"/>
          <cell r="P1644"/>
          <cell r="Q1644"/>
          <cell r="R1644"/>
          <cell r="S1644"/>
          <cell r="T1644"/>
          <cell r="U1644"/>
          <cell r="V1644"/>
          <cell r="W1644"/>
          <cell r="X1644"/>
          <cell r="Y1644"/>
          <cell r="Z1644"/>
          <cell r="AA1644"/>
          <cell r="AB1644"/>
          <cell r="AC1644"/>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cell r="BV1644"/>
          <cell r="BW1644"/>
          <cell r="BX1644"/>
          <cell r="BY1644"/>
          <cell r="BZ1644"/>
          <cell r="CA1644"/>
          <cell r="CB1644"/>
          <cell r="CC1644"/>
          <cell r="CD1644"/>
          <cell r="CE1644"/>
          <cell r="CF1644"/>
          <cell r="CG1644"/>
          <cell r="CH1644"/>
          <cell r="CI1644"/>
          <cell r="CJ1644"/>
          <cell r="CK1644"/>
          <cell r="CL1644"/>
          <cell r="CM1644"/>
          <cell r="CN1644"/>
          <cell r="CO1644"/>
          <cell r="CP1644"/>
          <cell r="CQ1644"/>
          <cell r="CR1644"/>
          <cell r="CS1644"/>
          <cell r="CT1644"/>
          <cell r="CU1644"/>
          <cell r="CV1644"/>
          <cell r="CW1644"/>
        </row>
        <row r="1645">
          <cell r="B1645"/>
          <cell r="C1645"/>
          <cell r="D1645"/>
          <cell r="E1645"/>
          <cell r="F1645"/>
          <cell r="G1645"/>
          <cell r="H1645"/>
          <cell r="I1645"/>
          <cell r="J1645"/>
          <cell r="K1645"/>
          <cell r="L1645"/>
          <cell r="M1645"/>
          <cell r="N1645"/>
          <cell r="O1645"/>
          <cell r="P1645"/>
          <cell r="Q1645"/>
          <cell r="R1645"/>
          <cell r="S1645"/>
          <cell r="T1645"/>
          <cell r="U1645"/>
          <cell r="V1645"/>
          <cell r="W1645"/>
          <cell r="X1645"/>
          <cell r="Y1645"/>
          <cell r="Z1645"/>
          <cell r="AA1645"/>
          <cell r="AB1645"/>
          <cell r="AC1645"/>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cell r="BV1645"/>
          <cell r="BW1645"/>
          <cell r="BX1645"/>
          <cell r="BY1645"/>
          <cell r="BZ1645"/>
          <cell r="CA1645"/>
          <cell r="CB1645"/>
          <cell r="CC1645"/>
          <cell r="CD1645"/>
          <cell r="CE1645"/>
          <cell r="CF1645"/>
          <cell r="CG1645"/>
          <cell r="CH1645"/>
          <cell r="CI1645"/>
          <cell r="CJ1645"/>
          <cell r="CK1645"/>
          <cell r="CL1645"/>
          <cell r="CM1645"/>
          <cell r="CN1645"/>
          <cell r="CO1645"/>
          <cell r="CP1645"/>
          <cell r="CQ1645"/>
          <cell r="CR1645"/>
          <cell r="CS1645"/>
          <cell r="CT1645"/>
          <cell r="CU1645"/>
          <cell r="CV1645"/>
          <cell r="CW1645"/>
        </row>
        <row r="1646">
          <cell r="B1646"/>
          <cell r="C1646"/>
          <cell r="D1646"/>
          <cell r="E1646"/>
          <cell r="F1646"/>
          <cell r="G1646"/>
          <cell r="H1646"/>
          <cell r="I1646"/>
          <cell r="J1646"/>
          <cell r="K1646"/>
          <cell r="L1646"/>
          <cell r="M1646"/>
          <cell r="N1646"/>
          <cell r="O1646"/>
          <cell r="P1646"/>
          <cell r="Q1646"/>
          <cell r="R1646"/>
          <cell r="S1646"/>
          <cell r="T1646"/>
          <cell r="U1646"/>
          <cell r="V1646"/>
          <cell r="W1646"/>
          <cell r="X1646"/>
          <cell r="Y1646"/>
          <cell r="Z1646"/>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cell r="BV1646"/>
          <cell r="BW1646"/>
          <cell r="BX1646"/>
          <cell r="BY1646"/>
          <cell r="BZ1646"/>
          <cell r="CA1646"/>
          <cell r="CB1646"/>
          <cell r="CC1646"/>
          <cell r="CD1646"/>
          <cell r="CE1646"/>
          <cell r="CF1646"/>
          <cell r="CG1646"/>
          <cell r="CH1646"/>
          <cell r="CI1646"/>
          <cell r="CJ1646"/>
          <cell r="CK1646"/>
          <cell r="CL1646"/>
          <cell r="CM1646"/>
          <cell r="CN1646"/>
          <cell r="CO1646"/>
          <cell r="CP1646"/>
          <cell r="CQ1646"/>
          <cell r="CR1646"/>
          <cell r="CS1646"/>
          <cell r="CT1646"/>
          <cell r="CU1646"/>
          <cell r="CV1646"/>
          <cell r="CW1646"/>
        </row>
        <row r="1647">
          <cell r="B1647"/>
          <cell r="C1647"/>
          <cell r="D1647"/>
          <cell r="E1647"/>
          <cell r="F1647"/>
          <cell r="G1647"/>
          <cell r="H1647"/>
          <cell r="I1647"/>
          <cell r="J1647"/>
          <cell r="K1647"/>
          <cell r="L1647"/>
          <cell r="M1647"/>
          <cell r="N1647"/>
          <cell r="O1647"/>
          <cell r="P1647"/>
          <cell r="Q1647"/>
          <cell r="R1647"/>
          <cell r="S1647"/>
          <cell r="T1647"/>
          <cell r="U1647"/>
          <cell r="V1647"/>
          <cell r="W1647"/>
          <cell r="X1647"/>
          <cell r="Y1647"/>
          <cell r="Z1647"/>
          <cell r="AA1647"/>
          <cell r="AB1647"/>
          <cell r="AC1647"/>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cell r="BV1647"/>
          <cell r="BW1647"/>
          <cell r="BX1647"/>
          <cell r="BY1647"/>
          <cell r="BZ1647"/>
          <cell r="CA1647"/>
          <cell r="CB1647"/>
          <cell r="CC1647"/>
          <cell r="CD1647"/>
          <cell r="CE1647"/>
          <cell r="CF1647"/>
          <cell r="CG1647"/>
          <cell r="CH1647"/>
          <cell r="CI1647"/>
          <cell r="CJ1647"/>
          <cell r="CK1647"/>
          <cell r="CL1647"/>
          <cell r="CM1647"/>
          <cell r="CN1647"/>
          <cell r="CO1647"/>
          <cell r="CP1647"/>
          <cell r="CQ1647"/>
          <cell r="CR1647"/>
          <cell r="CS1647"/>
          <cell r="CT1647"/>
          <cell r="CU1647"/>
          <cell r="CV1647"/>
          <cell r="CW1647"/>
        </row>
        <row r="1648">
          <cell r="B1648"/>
          <cell r="C1648"/>
          <cell r="D1648"/>
          <cell r="E1648"/>
          <cell r="F1648"/>
          <cell r="G1648"/>
          <cell r="H1648"/>
          <cell r="I1648"/>
          <cell r="J1648"/>
          <cell r="K1648"/>
          <cell r="L1648"/>
          <cell r="M1648"/>
          <cell r="N1648"/>
          <cell r="O1648"/>
          <cell r="P1648"/>
          <cell r="Q1648"/>
          <cell r="R1648"/>
          <cell r="S1648"/>
          <cell r="T1648"/>
          <cell r="U1648"/>
          <cell r="V1648"/>
          <cell r="W1648"/>
          <cell r="X1648"/>
          <cell r="Y1648"/>
          <cell r="Z1648"/>
          <cell r="AA1648"/>
          <cell r="AB1648"/>
          <cell r="AC1648"/>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cell r="BV1648"/>
          <cell r="BW1648"/>
          <cell r="BX1648"/>
          <cell r="BY1648"/>
          <cell r="BZ1648"/>
          <cell r="CA1648"/>
          <cell r="CB1648"/>
          <cell r="CC1648"/>
          <cell r="CD1648"/>
          <cell r="CE1648"/>
          <cell r="CF1648"/>
          <cell r="CG1648"/>
          <cell r="CH1648"/>
          <cell r="CI1648"/>
          <cell r="CJ1648"/>
          <cell r="CK1648"/>
          <cell r="CL1648"/>
          <cell r="CM1648"/>
          <cell r="CN1648"/>
          <cell r="CO1648"/>
          <cell r="CP1648"/>
          <cell r="CQ1648"/>
          <cell r="CR1648"/>
          <cell r="CS1648"/>
          <cell r="CT1648"/>
          <cell r="CU1648"/>
          <cell r="CV1648"/>
          <cell r="CW1648"/>
        </row>
        <row r="1649">
          <cell r="B1649"/>
          <cell r="C1649"/>
          <cell r="D1649"/>
          <cell r="E1649"/>
          <cell r="F1649"/>
          <cell r="G1649"/>
          <cell r="H1649"/>
          <cell r="I1649"/>
          <cell r="J1649"/>
          <cell r="K1649"/>
          <cell r="L1649"/>
          <cell r="M1649"/>
          <cell r="N1649"/>
          <cell r="O1649"/>
          <cell r="P1649"/>
          <cell r="Q1649"/>
          <cell r="R1649"/>
          <cell r="S1649"/>
          <cell r="T1649"/>
          <cell r="U1649"/>
          <cell r="V1649"/>
          <cell r="W1649"/>
          <cell r="X1649"/>
          <cell r="Y1649"/>
          <cell r="Z1649"/>
          <cell r="AA1649"/>
          <cell r="AB1649"/>
          <cell r="AC1649"/>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cell r="BV1649"/>
          <cell r="BW1649"/>
          <cell r="BX1649"/>
          <cell r="BY1649"/>
          <cell r="BZ1649"/>
          <cell r="CA1649"/>
          <cell r="CB1649"/>
          <cell r="CC1649"/>
          <cell r="CD1649"/>
          <cell r="CE1649"/>
          <cell r="CF1649"/>
          <cell r="CG1649"/>
          <cell r="CH1649"/>
          <cell r="CI1649"/>
          <cell r="CJ1649"/>
          <cell r="CK1649"/>
          <cell r="CL1649"/>
          <cell r="CM1649"/>
          <cell r="CN1649"/>
          <cell r="CO1649"/>
          <cell r="CP1649"/>
          <cell r="CQ1649"/>
          <cell r="CR1649"/>
          <cell r="CS1649"/>
          <cell r="CT1649"/>
          <cell r="CU1649"/>
          <cell r="CV1649"/>
          <cell r="CW1649"/>
        </row>
        <row r="1650">
          <cell r="B1650"/>
          <cell r="C1650"/>
          <cell r="D1650"/>
          <cell r="E1650"/>
          <cell r="F1650"/>
          <cell r="G1650"/>
          <cell r="H1650"/>
          <cell r="I1650"/>
          <cell r="J1650"/>
          <cell r="K1650"/>
          <cell r="L1650"/>
          <cell r="M1650"/>
          <cell r="N1650"/>
          <cell r="O1650"/>
          <cell r="P1650"/>
          <cell r="Q1650"/>
          <cell r="R1650"/>
          <cell r="S1650"/>
          <cell r="T1650"/>
          <cell r="U1650"/>
          <cell r="V1650"/>
          <cell r="W1650"/>
          <cell r="X1650"/>
          <cell r="Y1650"/>
          <cell r="Z1650"/>
          <cell r="AA1650"/>
          <cell r="AB1650"/>
          <cell r="AC1650"/>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cell r="BV1650"/>
          <cell r="BW1650"/>
          <cell r="BX1650"/>
          <cell r="BY1650"/>
          <cell r="BZ1650"/>
          <cell r="CA1650"/>
          <cell r="CB1650"/>
          <cell r="CC1650"/>
          <cell r="CD1650"/>
          <cell r="CE1650"/>
          <cell r="CF1650"/>
          <cell r="CG1650"/>
          <cell r="CH1650"/>
          <cell r="CI1650"/>
          <cell r="CJ1650"/>
          <cell r="CK1650"/>
          <cell r="CL1650"/>
          <cell r="CM1650"/>
          <cell r="CN1650"/>
          <cell r="CO1650"/>
          <cell r="CP1650"/>
          <cell r="CQ1650"/>
          <cell r="CR1650"/>
          <cell r="CS1650"/>
          <cell r="CT1650"/>
          <cell r="CU1650"/>
          <cell r="CV1650"/>
          <cell r="CW1650"/>
        </row>
        <row r="1651">
          <cell r="B1651"/>
          <cell r="C1651"/>
          <cell r="D1651"/>
          <cell r="E1651"/>
          <cell r="F1651"/>
          <cell r="G1651"/>
          <cell r="H1651"/>
          <cell r="I1651"/>
          <cell r="J1651"/>
          <cell r="K1651"/>
          <cell r="L1651"/>
          <cell r="M1651"/>
          <cell r="N1651"/>
          <cell r="O1651"/>
          <cell r="P1651"/>
          <cell r="Q1651"/>
          <cell r="R1651"/>
          <cell r="S1651"/>
          <cell r="T1651"/>
          <cell r="U1651"/>
          <cell r="V1651"/>
          <cell r="W1651"/>
          <cell r="X1651"/>
          <cell r="Y1651"/>
          <cell r="Z1651"/>
          <cell r="AA1651"/>
          <cell r="AB1651"/>
          <cell r="AC1651"/>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cell r="BV1651"/>
          <cell r="BW1651"/>
          <cell r="BX1651"/>
          <cell r="BY1651"/>
          <cell r="BZ1651"/>
          <cell r="CA1651"/>
          <cell r="CB1651"/>
          <cell r="CC1651"/>
          <cell r="CD1651"/>
          <cell r="CE1651"/>
          <cell r="CF1651"/>
          <cell r="CG1651"/>
          <cell r="CH1651"/>
          <cell r="CI1651"/>
          <cell r="CJ1651"/>
          <cell r="CK1651"/>
          <cell r="CL1651"/>
          <cell r="CM1651"/>
          <cell r="CN1651"/>
          <cell r="CO1651"/>
          <cell r="CP1651"/>
          <cell r="CQ1651"/>
          <cell r="CR1651"/>
          <cell r="CS1651"/>
          <cell r="CT1651"/>
          <cell r="CU1651"/>
          <cell r="CV1651"/>
          <cell r="CW1651"/>
        </row>
        <row r="1652">
          <cell r="B1652"/>
          <cell r="C1652"/>
          <cell r="D1652"/>
          <cell r="E1652"/>
          <cell r="F1652"/>
          <cell r="G1652"/>
          <cell r="H1652"/>
          <cell r="I1652"/>
          <cell r="J1652"/>
          <cell r="K1652"/>
          <cell r="L1652"/>
          <cell r="M1652"/>
          <cell r="N1652"/>
          <cell r="O1652"/>
          <cell r="P1652"/>
          <cell r="Q1652"/>
          <cell r="R1652"/>
          <cell r="S1652"/>
          <cell r="T1652"/>
          <cell r="U1652"/>
          <cell r="V1652"/>
          <cell r="W1652"/>
          <cell r="X1652"/>
          <cell r="Y1652"/>
          <cell r="Z1652"/>
          <cell r="AA1652"/>
          <cell r="AB1652"/>
          <cell r="AC1652"/>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cell r="BV1652"/>
          <cell r="BW1652"/>
          <cell r="BX1652"/>
          <cell r="BY1652"/>
          <cell r="BZ1652"/>
          <cell r="CA1652"/>
          <cell r="CB1652"/>
          <cell r="CC1652"/>
          <cell r="CD1652"/>
          <cell r="CE1652"/>
          <cell r="CF1652"/>
          <cell r="CG1652"/>
          <cell r="CH1652"/>
          <cell r="CI1652"/>
          <cell r="CJ1652"/>
          <cell r="CK1652"/>
          <cell r="CL1652"/>
          <cell r="CM1652"/>
          <cell r="CN1652"/>
          <cell r="CO1652"/>
          <cell r="CP1652"/>
          <cell r="CQ1652"/>
          <cell r="CR1652"/>
          <cell r="CS1652"/>
          <cell r="CT1652"/>
          <cell r="CU1652"/>
          <cell r="CV1652"/>
          <cell r="CW1652"/>
        </row>
        <row r="1653">
          <cell r="B1653"/>
          <cell r="C1653"/>
          <cell r="D1653"/>
          <cell r="E1653"/>
          <cell r="F1653"/>
          <cell r="G1653"/>
          <cell r="H1653"/>
          <cell r="I1653"/>
          <cell r="J1653"/>
          <cell r="K1653"/>
          <cell r="L1653"/>
          <cell r="M1653"/>
          <cell r="N1653"/>
          <cell r="O1653"/>
          <cell r="P1653"/>
          <cell r="Q1653"/>
          <cell r="R1653"/>
          <cell r="S1653"/>
          <cell r="T1653"/>
          <cell r="U1653"/>
          <cell r="V1653"/>
          <cell r="W1653"/>
          <cell r="X1653"/>
          <cell r="Y1653"/>
          <cell r="Z1653"/>
          <cell r="AA1653"/>
          <cell r="AB1653"/>
          <cell r="AC1653"/>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cell r="BV1653"/>
          <cell r="BW1653"/>
          <cell r="BX1653"/>
          <cell r="BY1653"/>
          <cell r="BZ1653"/>
          <cell r="CA1653"/>
          <cell r="CB1653"/>
          <cell r="CC1653"/>
          <cell r="CD1653"/>
          <cell r="CE1653"/>
          <cell r="CF1653"/>
          <cell r="CG1653"/>
          <cell r="CH1653"/>
          <cell r="CI1653"/>
          <cell r="CJ1653"/>
          <cell r="CK1653"/>
          <cell r="CL1653"/>
          <cell r="CM1653"/>
          <cell r="CN1653"/>
          <cell r="CO1653"/>
          <cell r="CP1653"/>
          <cell r="CQ1653"/>
          <cell r="CR1653"/>
          <cell r="CS1653"/>
          <cell r="CT1653"/>
          <cell r="CU1653"/>
          <cell r="CV1653"/>
          <cell r="CW1653"/>
        </row>
        <row r="1654">
          <cell r="B1654"/>
          <cell r="C1654"/>
          <cell r="D1654"/>
          <cell r="E1654"/>
          <cell r="F1654"/>
          <cell r="G1654"/>
          <cell r="H1654"/>
          <cell r="I1654"/>
          <cell r="J1654"/>
          <cell r="K1654"/>
          <cell r="L1654"/>
          <cell r="M1654"/>
          <cell r="N1654"/>
          <cell r="O1654"/>
          <cell r="P1654"/>
          <cell r="Q1654"/>
          <cell r="R1654"/>
          <cell r="S1654"/>
          <cell r="T1654"/>
          <cell r="U1654"/>
          <cell r="V1654"/>
          <cell r="W1654"/>
          <cell r="X1654"/>
          <cell r="Y1654"/>
          <cell r="Z1654"/>
          <cell r="AA1654"/>
          <cell r="AB1654"/>
          <cell r="AC1654"/>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cell r="BV1654"/>
          <cell r="BW1654"/>
          <cell r="BX1654"/>
          <cell r="BY1654"/>
          <cell r="BZ1654"/>
          <cell r="CA1654"/>
          <cell r="CB1654"/>
          <cell r="CC1654"/>
          <cell r="CD1654"/>
          <cell r="CE1654"/>
          <cell r="CF1654"/>
          <cell r="CG1654"/>
          <cell r="CH1654"/>
          <cell r="CI1654"/>
          <cell r="CJ1654"/>
          <cell r="CK1654"/>
          <cell r="CL1654"/>
          <cell r="CM1654"/>
          <cell r="CN1654"/>
          <cell r="CO1654"/>
          <cell r="CP1654"/>
          <cell r="CQ1654"/>
          <cell r="CR1654"/>
          <cell r="CS1654"/>
          <cell r="CT1654"/>
          <cell r="CU1654"/>
          <cell r="CV1654"/>
          <cell r="CW1654"/>
        </row>
        <row r="1655">
          <cell r="B1655"/>
          <cell r="C1655"/>
          <cell r="D1655"/>
          <cell r="E1655"/>
          <cell r="F1655"/>
          <cell r="G1655"/>
          <cell r="H1655"/>
          <cell r="I1655"/>
          <cell r="J1655"/>
          <cell r="K1655"/>
          <cell r="L1655"/>
          <cell r="M1655"/>
          <cell r="N1655"/>
          <cell r="O1655"/>
          <cell r="P1655"/>
          <cell r="Q1655"/>
          <cell r="R1655"/>
          <cell r="S1655"/>
          <cell r="T1655"/>
          <cell r="U1655"/>
          <cell r="V1655"/>
          <cell r="W1655"/>
          <cell r="X1655"/>
          <cell r="Y1655"/>
          <cell r="Z1655"/>
          <cell r="AA1655"/>
          <cell r="AB1655"/>
          <cell r="AC1655"/>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cell r="BV1655"/>
          <cell r="BW1655"/>
          <cell r="BX1655"/>
          <cell r="BY1655"/>
          <cell r="BZ1655"/>
          <cell r="CA1655"/>
          <cell r="CB1655"/>
          <cell r="CC1655"/>
          <cell r="CD1655"/>
          <cell r="CE1655"/>
          <cell r="CF1655"/>
          <cell r="CG1655"/>
          <cell r="CH1655"/>
          <cell r="CI1655"/>
          <cell r="CJ1655"/>
          <cell r="CK1655"/>
          <cell r="CL1655"/>
          <cell r="CM1655"/>
          <cell r="CN1655"/>
          <cell r="CO1655"/>
          <cell r="CP1655"/>
          <cell r="CQ1655"/>
          <cell r="CR1655"/>
          <cell r="CS1655"/>
          <cell r="CT1655"/>
          <cell r="CU1655"/>
          <cell r="CV1655"/>
          <cell r="CW1655"/>
        </row>
        <row r="1656">
          <cell r="B1656"/>
          <cell r="C1656"/>
          <cell r="D1656"/>
          <cell r="E1656"/>
          <cell r="F1656"/>
          <cell r="G1656"/>
          <cell r="H1656"/>
          <cell r="I1656"/>
          <cell r="J1656"/>
          <cell r="K1656"/>
          <cell r="L1656"/>
          <cell r="M1656"/>
          <cell r="N1656"/>
          <cell r="O1656"/>
          <cell r="P1656"/>
          <cell r="Q1656"/>
          <cell r="R1656"/>
          <cell r="S1656"/>
          <cell r="T1656"/>
          <cell r="U1656"/>
          <cell r="V1656"/>
          <cell r="W1656"/>
          <cell r="X1656"/>
          <cell r="Y1656"/>
          <cell r="Z1656"/>
          <cell r="AA1656"/>
          <cell r="AB1656"/>
          <cell r="AC1656"/>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cell r="BV1656"/>
          <cell r="BW1656"/>
          <cell r="BX1656"/>
          <cell r="BY1656"/>
          <cell r="BZ1656"/>
          <cell r="CA1656"/>
          <cell r="CB1656"/>
          <cell r="CC1656"/>
          <cell r="CD1656"/>
          <cell r="CE1656"/>
          <cell r="CF1656"/>
          <cell r="CG1656"/>
          <cell r="CH1656"/>
          <cell r="CI1656"/>
          <cell r="CJ1656"/>
          <cell r="CK1656"/>
          <cell r="CL1656"/>
          <cell r="CM1656"/>
          <cell r="CN1656"/>
          <cell r="CO1656"/>
          <cell r="CP1656"/>
          <cell r="CQ1656"/>
          <cell r="CR1656"/>
          <cell r="CS1656"/>
          <cell r="CT1656"/>
          <cell r="CU1656"/>
          <cell r="CV1656"/>
          <cell r="CW1656"/>
        </row>
        <row r="1657">
          <cell r="B1657"/>
          <cell r="C1657"/>
          <cell r="D1657"/>
          <cell r="E1657"/>
          <cell r="F1657"/>
          <cell r="G1657"/>
          <cell r="H1657"/>
          <cell r="I1657"/>
          <cell r="J1657"/>
          <cell r="K1657"/>
          <cell r="L1657"/>
          <cell r="M1657"/>
          <cell r="N1657"/>
          <cell r="O1657"/>
          <cell r="P1657"/>
          <cell r="Q1657"/>
          <cell r="R1657"/>
          <cell r="S1657"/>
          <cell r="T1657"/>
          <cell r="U1657"/>
          <cell r="V1657"/>
          <cell r="W1657"/>
          <cell r="X1657"/>
          <cell r="Y1657"/>
          <cell r="Z1657"/>
          <cell r="AA1657"/>
          <cell r="AB1657"/>
          <cell r="AC1657"/>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cell r="BV1657"/>
          <cell r="BW1657"/>
          <cell r="BX1657"/>
          <cell r="BY1657"/>
          <cell r="BZ1657"/>
          <cell r="CA1657"/>
          <cell r="CB1657"/>
          <cell r="CC1657"/>
          <cell r="CD1657"/>
          <cell r="CE1657"/>
          <cell r="CF1657"/>
          <cell r="CG1657"/>
          <cell r="CH1657"/>
          <cell r="CI1657"/>
          <cell r="CJ1657"/>
          <cell r="CK1657"/>
          <cell r="CL1657"/>
          <cell r="CM1657"/>
          <cell r="CN1657"/>
          <cell r="CO1657"/>
          <cell r="CP1657"/>
          <cell r="CQ1657"/>
          <cell r="CR1657"/>
          <cell r="CS1657"/>
          <cell r="CT1657"/>
          <cell r="CU1657"/>
          <cell r="CV1657"/>
          <cell r="CW1657"/>
        </row>
        <row r="1658">
          <cell r="B1658"/>
          <cell r="C1658"/>
          <cell r="D1658"/>
          <cell r="E1658"/>
          <cell r="F1658"/>
          <cell r="G1658"/>
          <cell r="H1658"/>
          <cell r="I1658"/>
          <cell r="J1658"/>
          <cell r="K1658"/>
          <cell r="L1658"/>
          <cell r="M1658"/>
          <cell r="N1658"/>
          <cell r="O1658"/>
          <cell r="P1658"/>
          <cell r="Q1658"/>
          <cell r="R1658"/>
          <cell r="S1658"/>
          <cell r="T1658"/>
          <cell r="U1658"/>
          <cell r="V1658"/>
          <cell r="W1658"/>
          <cell r="X1658"/>
          <cell r="Y1658"/>
          <cell r="Z1658"/>
          <cell r="AA1658"/>
          <cell r="AB1658"/>
          <cell r="AC1658"/>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cell r="BV1658"/>
          <cell r="BW1658"/>
          <cell r="BX1658"/>
          <cell r="BY1658"/>
          <cell r="BZ1658"/>
          <cell r="CA1658"/>
          <cell r="CB1658"/>
          <cell r="CC1658"/>
          <cell r="CD1658"/>
          <cell r="CE1658"/>
          <cell r="CF1658"/>
          <cell r="CG1658"/>
          <cell r="CH1658"/>
          <cell r="CI1658"/>
          <cell r="CJ1658"/>
          <cell r="CK1658"/>
          <cell r="CL1658"/>
          <cell r="CM1658"/>
          <cell r="CN1658"/>
          <cell r="CO1658"/>
          <cell r="CP1658"/>
          <cell r="CQ1658"/>
          <cell r="CR1658"/>
          <cell r="CS1658"/>
          <cell r="CT1658"/>
          <cell r="CU1658"/>
          <cell r="CV1658"/>
          <cell r="CW1658"/>
        </row>
        <row r="1659">
          <cell r="B1659"/>
          <cell r="C1659"/>
          <cell r="D1659"/>
          <cell r="E1659"/>
          <cell r="F1659"/>
          <cell r="G1659"/>
          <cell r="H1659"/>
          <cell r="I1659"/>
          <cell r="J1659"/>
          <cell r="K1659"/>
          <cell r="L1659"/>
          <cell r="M1659"/>
          <cell r="N1659"/>
          <cell r="O1659"/>
          <cell r="P1659"/>
          <cell r="Q1659"/>
          <cell r="R1659"/>
          <cell r="S1659"/>
          <cell r="T1659"/>
          <cell r="U1659"/>
          <cell r="V1659"/>
          <cell r="W1659"/>
          <cell r="X1659"/>
          <cell r="Y1659"/>
          <cell r="Z1659"/>
          <cell r="AA1659"/>
          <cell r="AB1659"/>
          <cell r="AC1659"/>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cell r="BV1659"/>
          <cell r="BW1659"/>
          <cell r="BX1659"/>
          <cell r="BY1659"/>
          <cell r="BZ1659"/>
          <cell r="CA1659"/>
          <cell r="CB1659"/>
          <cell r="CC1659"/>
          <cell r="CD1659"/>
          <cell r="CE1659"/>
          <cell r="CF1659"/>
          <cell r="CG1659"/>
          <cell r="CH1659"/>
          <cell r="CI1659"/>
          <cell r="CJ1659"/>
          <cell r="CK1659"/>
          <cell r="CL1659"/>
          <cell r="CM1659"/>
          <cell r="CN1659"/>
          <cell r="CO1659"/>
          <cell r="CP1659"/>
          <cell r="CQ1659"/>
          <cell r="CR1659"/>
          <cell r="CS1659"/>
          <cell r="CT1659"/>
          <cell r="CU1659"/>
          <cell r="CV1659"/>
          <cell r="CW1659"/>
        </row>
        <row r="1660">
          <cell r="B1660"/>
          <cell r="C1660"/>
          <cell r="D1660"/>
          <cell r="E1660"/>
          <cell r="F1660"/>
          <cell r="G1660"/>
          <cell r="H1660"/>
          <cell r="I1660"/>
          <cell r="J1660"/>
          <cell r="K1660"/>
          <cell r="L1660"/>
          <cell r="M1660"/>
          <cell r="N1660"/>
          <cell r="O1660"/>
          <cell r="P1660"/>
          <cell r="Q1660"/>
          <cell r="R1660"/>
          <cell r="S1660"/>
          <cell r="T1660"/>
          <cell r="U1660"/>
          <cell r="V1660"/>
          <cell r="W1660"/>
          <cell r="X1660"/>
          <cell r="Y1660"/>
          <cell r="Z1660"/>
          <cell r="AA1660"/>
          <cell r="AB1660"/>
          <cell r="AC1660"/>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cell r="BV1660"/>
          <cell r="BW1660"/>
          <cell r="BX1660"/>
          <cell r="BY1660"/>
          <cell r="BZ1660"/>
          <cell r="CA1660"/>
          <cell r="CB1660"/>
          <cell r="CC1660"/>
          <cell r="CD1660"/>
          <cell r="CE1660"/>
          <cell r="CF1660"/>
          <cell r="CG1660"/>
          <cell r="CH1660"/>
          <cell r="CI1660"/>
          <cell r="CJ1660"/>
          <cell r="CK1660"/>
          <cell r="CL1660"/>
          <cell r="CM1660"/>
          <cell r="CN1660"/>
          <cell r="CO1660"/>
          <cell r="CP1660"/>
          <cell r="CQ1660"/>
          <cell r="CR1660"/>
          <cell r="CS1660"/>
          <cell r="CT1660"/>
          <cell r="CU1660"/>
          <cell r="CV1660"/>
          <cell r="CW1660"/>
        </row>
        <row r="1661">
          <cell r="B1661"/>
          <cell r="C1661"/>
          <cell r="D1661"/>
          <cell r="E1661"/>
          <cell r="F1661"/>
          <cell r="G1661"/>
          <cell r="H1661"/>
          <cell r="I1661"/>
          <cell r="J1661"/>
          <cell r="K1661"/>
          <cell r="L1661"/>
          <cell r="M1661"/>
          <cell r="N1661"/>
          <cell r="O1661"/>
          <cell r="P1661"/>
          <cell r="Q1661"/>
          <cell r="R1661"/>
          <cell r="S1661"/>
          <cell r="T1661"/>
          <cell r="U1661"/>
          <cell r="V1661"/>
          <cell r="W1661"/>
          <cell r="X1661"/>
          <cell r="Y1661"/>
          <cell r="Z1661"/>
          <cell r="AA1661"/>
          <cell r="AB1661"/>
          <cell r="AC1661"/>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cell r="BV1661"/>
          <cell r="BW1661"/>
          <cell r="BX1661"/>
          <cell r="BY1661"/>
          <cell r="BZ1661"/>
          <cell r="CA1661"/>
          <cell r="CB1661"/>
          <cell r="CC1661"/>
          <cell r="CD1661"/>
          <cell r="CE1661"/>
          <cell r="CF1661"/>
          <cell r="CG1661"/>
          <cell r="CH1661"/>
          <cell r="CI1661"/>
          <cell r="CJ1661"/>
          <cell r="CK1661"/>
          <cell r="CL1661"/>
          <cell r="CM1661"/>
          <cell r="CN1661"/>
          <cell r="CO1661"/>
          <cell r="CP1661"/>
          <cell r="CQ1661"/>
          <cell r="CR1661"/>
          <cell r="CS1661"/>
          <cell r="CT1661"/>
          <cell r="CU1661"/>
          <cell r="CV1661"/>
          <cell r="CW1661"/>
        </row>
        <row r="1662">
          <cell r="B1662"/>
          <cell r="C1662"/>
          <cell r="D1662"/>
          <cell r="E1662"/>
          <cell r="F1662"/>
          <cell r="G1662"/>
          <cell r="H1662"/>
          <cell r="I1662"/>
          <cell r="J1662"/>
          <cell r="K1662"/>
          <cell r="L1662"/>
          <cell r="M1662"/>
          <cell r="N1662"/>
          <cell r="O1662"/>
          <cell r="P1662"/>
          <cell r="Q1662"/>
          <cell r="R1662"/>
          <cell r="S1662"/>
          <cell r="T1662"/>
          <cell r="U1662"/>
          <cell r="V1662"/>
          <cell r="W1662"/>
          <cell r="X1662"/>
          <cell r="Y1662"/>
          <cell r="Z1662"/>
          <cell r="AA1662"/>
          <cell r="AB1662"/>
          <cell r="AC1662"/>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cell r="BV1662"/>
          <cell r="BW1662"/>
          <cell r="BX1662"/>
          <cell r="BY1662"/>
          <cell r="BZ1662"/>
          <cell r="CA1662"/>
          <cell r="CB1662"/>
          <cell r="CC1662"/>
          <cell r="CD1662"/>
          <cell r="CE1662"/>
          <cell r="CF1662"/>
          <cell r="CG1662"/>
          <cell r="CH1662"/>
          <cell r="CI1662"/>
          <cell r="CJ1662"/>
          <cell r="CK1662"/>
          <cell r="CL1662"/>
          <cell r="CM1662"/>
          <cell r="CN1662"/>
          <cell r="CO1662"/>
          <cell r="CP1662"/>
          <cell r="CQ1662"/>
          <cell r="CR1662"/>
          <cell r="CS1662"/>
          <cell r="CT1662"/>
          <cell r="CU1662"/>
          <cell r="CV1662"/>
          <cell r="CW1662"/>
        </row>
        <row r="1663">
          <cell r="B1663"/>
          <cell r="C1663"/>
          <cell r="D1663"/>
          <cell r="E1663"/>
          <cell r="F1663"/>
          <cell r="G1663"/>
          <cell r="H1663"/>
          <cell r="I1663"/>
          <cell r="J1663"/>
          <cell r="K1663"/>
          <cell r="L1663"/>
          <cell r="M1663"/>
          <cell r="N1663"/>
          <cell r="O1663"/>
          <cell r="P1663"/>
          <cell r="Q1663"/>
          <cell r="R1663"/>
          <cell r="S1663"/>
          <cell r="T1663"/>
          <cell r="U1663"/>
          <cell r="V1663"/>
          <cell r="W1663"/>
          <cell r="X1663"/>
          <cell r="Y1663"/>
          <cell r="Z1663"/>
          <cell r="AA1663"/>
          <cell r="AB1663"/>
          <cell r="AC1663"/>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cell r="BV1663"/>
          <cell r="BW1663"/>
          <cell r="BX1663"/>
          <cell r="BY1663"/>
          <cell r="BZ1663"/>
          <cell r="CA1663"/>
          <cell r="CB1663"/>
          <cell r="CC1663"/>
          <cell r="CD1663"/>
          <cell r="CE1663"/>
          <cell r="CF1663"/>
          <cell r="CG1663"/>
          <cell r="CH1663"/>
          <cell r="CI1663"/>
          <cell r="CJ1663"/>
          <cell r="CK1663"/>
          <cell r="CL1663"/>
          <cell r="CM1663"/>
          <cell r="CN1663"/>
          <cell r="CO1663"/>
          <cell r="CP1663"/>
          <cell r="CQ1663"/>
          <cell r="CR1663"/>
          <cell r="CS1663"/>
          <cell r="CT1663"/>
          <cell r="CU1663"/>
          <cell r="CV1663"/>
          <cell r="CW1663"/>
        </row>
        <row r="1664">
          <cell r="B1664"/>
          <cell r="C1664"/>
          <cell r="D1664"/>
          <cell r="E1664"/>
          <cell r="F1664"/>
          <cell r="G1664"/>
          <cell r="H1664"/>
          <cell r="I1664"/>
          <cell r="J1664"/>
          <cell r="K1664"/>
          <cell r="L1664"/>
          <cell r="M1664"/>
          <cell r="N1664"/>
          <cell r="O1664"/>
          <cell r="P1664"/>
          <cell r="Q1664"/>
          <cell r="R1664"/>
          <cell r="S1664"/>
          <cell r="T1664"/>
          <cell r="U1664"/>
          <cell r="V1664"/>
          <cell r="W1664"/>
          <cell r="X1664"/>
          <cell r="Y1664"/>
          <cell r="Z1664"/>
          <cell r="AA1664"/>
          <cell r="AB1664"/>
          <cell r="AC1664"/>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cell r="BV1664"/>
          <cell r="BW1664"/>
          <cell r="BX1664"/>
          <cell r="BY1664"/>
          <cell r="BZ1664"/>
          <cell r="CA1664"/>
          <cell r="CB1664"/>
          <cell r="CC1664"/>
          <cell r="CD1664"/>
          <cell r="CE1664"/>
          <cell r="CF1664"/>
          <cell r="CG1664"/>
          <cell r="CH1664"/>
          <cell r="CI1664"/>
          <cell r="CJ1664"/>
          <cell r="CK1664"/>
          <cell r="CL1664"/>
          <cell r="CM1664"/>
          <cell r="CN1664"/>
          <cell r="CO1664"/>
          <cell r="CP1664"/>
          <cell r="CQ1664"/>
          <cell r="CR1664"/>
          <cell r="CS1664"/>
          <cell r="CT1664"/>
          <cell r="CU1664"/>
          <cell r="CV1664"/>
          <cell r="CW1664"/>
        </row>
        <row r="1665">
          <cell r="B1665"/>
          <cell r="C1665"/>
          <cell r="D1665"/>
          <cell r="E1665"/>
          <cell r="F1665"/>
          <cell r="G1665"/>
          <cell r="H1665"/>
          <cell r="I1665"/>
          <cell r="J1665"/>
          <cell r="K1665"/>
          <cell r="L1665"/>
          <cell r="M1665"/>
          <cell r="N1665"/>
          <cell r="O1665"/>
          <cell r="P1665"/>
          <cell r="Q1665"/>
          <cell r="R1665"/>
          <cell r="S1665"/>
          <cell r="T1665"/>
          <cell r="U1665"/>
          <cell r="V1665"/>
          <cell r="W1665"/>
          <cell r="X1665"/>
          <cell r="Y1665"/>
          <cell r="Z1665"/>
          <cell r="AA1665"/>
          <cell r="AB1665"/>
          <cell r="AC1665"/>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cell r="BV1665"/>
          <cell r="BW1665"/>
          <cell r="BX1665"/>
          <cell r="BY1665"/>
          <cell r="BZ1665"/>
          <cell r="CA1665"/>
          <cell r="CB1665"/>
          <cell r="CC1665"/>
          <cell r="CD1665"/>
          <cell r="CE1665"/>
          <cell r="CF1665"/>
          <cell r="CG1665"/>
          <cell r="CH1665"/>
          <cell r="CI1665"/>
          <cell r="CJ1665"/>
          <cell r="CK1665"/>
          <cell r="CL1665"/>
          <cell r="CM1665"/>
          <cell r="CN1665"/>
          <cell r="CO1665"/>
          <cell r="CP1665"/>
          <cell r="CQ1665"/>
          <cell r="CR1665"/>
          <cell r="CS1665"/>
          <cell r="CT1665"/>
          <cell r="CU1665"/>
          <cell r="CV1665"/>
          <cell r="CW1665"/>
        </row>
        <row r="1666">
          <cell r="B1666"/>
          <cell r="C1666"/>
          <cell r="D1666"/>
          <cell r="E1666"/>
          <cell r="F1666"/>
          <cell r="G1666"/>
          <cell r="H1666"/>
          <cell r="I1666"/>
          <cell r="J1666"/>
          <cell r="K1666"/>
          <cell r="L1666"/>
          <cell r="M1666"/>
          <cell r="N1666"/>
          <cell r="O1666"/>
          <cell r="P1666"/>
          <cell r="Q1666"/>
          <cell r="R1666"/>
          <cell r="S1666"/>
          <cell r="T1666"/>
          <cell r="U1666"/>
          <cell r="V1666"/>
          <cell r="W1666"/>
          <cell r="X1666"/>
          <cell r="Y1666"/>
          <cell r="Z1666"/>
          <cell r="AA1666"/>
          <cell r="AB1666"/>
          <cell r="AC1666"/>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cell r="BV1666"/>
          <cell r="BW1666"/>
          <cell r="BX1666"/>
          <cell r="BY1666"/>
          <cell r="BZ1666"/>
          <cell r="CA1666"/>
          <cell r="CB1666"/>
          <cell r="CC1666"/>
          <cell r="CD1666"/>
          <cell r="CE1666"/>
          <cell r="CF1666"/>
          <cell r="CG1666"/>
          <cell r="CH1666"/>
          <cell r="CI1666"/>
          <cell r="CJ1666"/>
          <cell r="CK1666"/>
          <cell r="CL1666"/>
          <cell r="CM1666"/>
          <cell r="CN1666"/>
          <cell r="CO1666"/>
          <cell r="CP1666"/>
          <cell r="CQ1666"/>
          <cell r="CR1666"/>
          <cell r="CS1666"/>
          <cell r="CT1666"/>
          <cell r="CU1666"/>
          <cell r="CV1666"/>
          <cell r="CW1666"/>
        </row>
        <row r="1667">
          <cell r="B1667"/>
          <cell r="C1667"/>
          <cell r="D1667"/>
          <cell r="E1667"/>
          <cell r="F1667"/>
          <cell r="G1667"/>
          <cell r="H1667"/>
          <cell r="I1667"/>
          <cell r="J1667"/>
          <cell r="K1667"/>
          <cell r="L1667"/>
          <cell r="M1667"/>
          <cell r="N1667"/>
          <cell r="O1667"/>
          <cell r="P1667"/>
          <cell r="Q1667"/>
          <cell r="R1667"/>
          <cell r="S1667"/>
          <cell r="T1667"/>
          <cell r="U1667"/>
          <cell r="V1667"/>
          <cell r="W1667"/>
          <cell r="X1667"/>
          <cell r="Y1667"/>
          <cell r="Z1667"/>
          <cell r="AA1667"/>
          <cell r="AB1667"/>
          <cell r="AC1667"/>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cell r="BV1667"/>
          <cell r="BW1667"/>
          <cell r="BX1667"/>
          <cell r="BY1667"/>
          <cell r="BZ1667"/>
          <cell r="CA1667"/>
          <cell r="CB1667"/>
          <cell r="CC1667"/>
          <cell r="CD1667"/>
          <cell r="CE1667"/>
          <cell r="CF1667"/>
          <cell r="CG1667"/>
          <cell r="CH1667"/>
          <cell r="CI1667"/>
          <cell r="CJ1667"/>
          <cell r="CK1667"/>
          <cell r="CL1667"/>
          <cell r="CM1667"/>
          <cell r="CN1667"/>
          <cell r="CO1667"/>
          <cell r="CP1667"/>
          <cell r="CQ1667"/>
          <cell r="CR1667"/>
          <cell r="CS1667"/>
          <cell r="CT1667"/>
          <cell r="CU1667"/>
          <cell r="CV1667"/>
          <cell r="CW1667"/>
        </row>
        <row r="1668">
          <cell r="B1668"/>
          <cell r="C1668"/>
          <cell r="D1668"/>
          <cell r="E1668"/>
          <cell r="F1668"/>
          <cell r="G1668"/>
          <cell r="H1668"/>
          <cell r="I1668"/>
          <cell r="J1668"/>
          <cell r="K1668"/>
          <cell r="L1668"/>
          <cell r="M1668"/>
          <cell r="N1668"/>
          <cell r="O1668"/>
          <cell r="P1668"/>
          <cell r="Q1668"/>
          <cell r="R1668"/>
          <cell r="S1668"/>
          <cell r="T1668"/>
          <cell r="U1668"/>
          <cell r="V1668"/>
          <cell r="W1668"/>
          <cell r="X1668"/>
          <cell r="Y1668"/>
          <cell r="Z1668"/>
          <cell r="AA1668"/>
          <cell r="AB1668"/>
          <cell r="AC1668"/>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cell r="BV1668"/>
          <cell r="BW1668"/>
          <cell r="BX1668"/>
          <cell r="BY1668"/>
          <cell r="BZ1668"/>
          <cell r="CA1668"/>
          <cell r="CB1668"/>
          <cell r="CC1668"/>
          <cell r="CD1668"/>
          <cell r="CE1668"/>
          <cell r="CF1668"/>
          <cell r="CG1668"/>
          <cell r="CH1668"/>
          <cell r="CI1668"/>
          <cell r="CJ1668"/>
          <cell r="CK1668"/>
          <cell r="CL1668"/>
          <cell r="CM1668"/>
          <cell r="CN1668"/>
          <cell r="CO1668"/>
          <cell r="CP1668"/>
          <cell r="CQ1668"/>
          <cell r="CR1668"/>
          <cell r="CS1668"/>
          <cell r="CT1668"/>
          <cell r="CU1668"/>
          <cell r="CV1668"/>
          <cell r="CW1668"/>
        </row>
        <row r="1669">
          <cell r="B1669"/>
          <cell r="C1669"/>
          <cell r="D1669"/>
          <cell r="E1669"/>
          <cell r="F1669"/>
          <cell r="G1669"/>
          <cell r="H1669"/>
          <cell r="I1669"/>
          <cell r="J1669"/>
          <cell r="K1669"/>
          <cell r="L1669"/>
          <cell r="M1669"/>
          <cell r="N1669"/>
          <cell r="O1669"/>
          <cell r="P1669"/>
          <cell r="Q1669"/>
          <cell r="R1669"/>
          <cell r="S1669"/>
          <cell r="T1669"/>
          <cell r="U1669"/>
          <cell r="V1669"/>
          <cell r="W1669"/>
          <cell r="X1669"/>
          <cell r="Y1669"/>
          <cell r="Z1669"/>
          <cell r="AA1669"/>
          <cell r="AB1669"/>
          <cell r="AC1669"/>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cell r="BV1669"/>
          <cell r="BW1669"/>
          <cell r="BX1669"/>
          <cell r="BY1669"/>
          <cell r="BZ1669"/>
          <cell r="CA1669"/>
          <cell r="CB1669"/>
          <cell r="CC1669"/>
          <cell r="CD1669"/>
          <cell r="CE1669"/>
          <cell r="CF1669"/>
          <cell r="CG1669"/>
          <cell r="CH1669"/>
          <cell r="CI1669"/>
          <cell r="CJ1669"/>
          <cell r="CK1669"/>
          <cell r="CL1669"/>
          <cell r="CM1669"/>
          <cell r="CN1669"/>
          <cell r="CO1669"/>
          <cell r="CP1669"/>
          <cell r="CQ1669"/>
          <cell r="CR1669"/>
          <cell r="CS1669"/>
          <cell r="CT1669"/>
          <cell r="CU1669"/>
          <cell r="CV1669"/>
          <cell r="CW1669"/>
        </row>
        <row r="1670">
          <cell r="B1670"/>
          <cell r="C1670"/>
          <cell r="D1670"/>
          <cell r="E1670"/>
          <cell r="F1670"/>
          <cell r="G1670"/>
          <cell r="H1670"/>
          <cell r="I1670"/>
          <cell r="J1670"/>
          <cell r="K1670"/>
          <cell r="L1670"/>
          <cell r="M1670"/>
          <cell r="N1670"/>
          <cell r="O1670"/>
          <cell r="P1670"/>
          <cell r="Q1670"/>
          <cell r="R1670"/>
          <cell r="S1670"/>
          <cell r="T1670"/>
          <cell r="U1670"/>
          <cell r="V1670"/>
          <cell r="W1670"/>
          <cell r="X1670"/>
          <cell r="Y1670"/>
          <cell r="Z1670"/>
          <cell r="AA1670"/>
          <cell r="AB1670"/>
          <cell r="AC1670"/>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cell r="BV1670"/>
          <cell r="BW1670"/>
          <cell r="BX1670"/>
          <cell r="BY1670"/>
          <cell r="BZ1670"/>
          <cell r="CA1670"/>
          <cell r="CB1670"/>
          <cell r="CC1670"/>
          <cell r="CD1670"/>
          <cell r="CE1670"/>
          <cell r="CF1670"/>
          <cell r="CG1670"/>
          <cell r="CH1670"/>
          <cell r="CI1670"/>
          <cell r="CJ1670"/>
          <cell r="CK1670"/>
          <cell r="CL1670"/>
          <cell r="CM1670"/>
          <cell r="CN1670"/>
          <cell r="CO1670"/>
          <cell r="CP1670"/>
          <cell r="CQ1670"/>
          <cell r="CR1670"/>
          <cell r="CS1670"/>
          <cell r="CT1670"/>
          <cell r="CU1670"/>
          <cell r="CV1670"/>
          <cell r="CW1670"/>
        </row>
        <row r="1671">
          <cell r="B1671"/>
          <cell r="C1671"/>
          <cell r="D1671"/>
          <cell r="E1671"/>
          <cell r="F1671"/>
          <cell r="G1671"/>
          <cell r="H1671"/>
          <cell r="I1671"/>
          <cell r="J1671"/>
          <cell r="K1671"/>
          <cell r="L1671"/>
          <cell r="M1671"/>
          <cell r="N1671"/>
          <cell r="O1671"/>
          <cell r="P1671"/>
          <cell r="Q1671"/>
          <cell r="R1671"/>
          <cell r="S1671"/>
          <cell r="T1671"/>
          <cell r="U1671"/>
          <cell r="V1671"/>
          <cell r="W1671"/>
          <cell r="X1671"/>
          <cell r="Y1671"/>
          <cell r="Z1671"/>
          <cell r="AA1671"/>
          <cell r="AB1671"/>
          <cell r="AC1671"/>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cell r="BV1671"/>
          <cell r="BW1671"/>
          <cell r="BX1671"/>
          <cell r="BY1671"/>
          <cell r="BZ1671"/>
          <cell r="CA1671"/>
          <cell r="CB1671"/>
          <cell r="CC1671"/>
          <cell r="CD1671"/>
          <cell r="CE1671"/>
          <cell r="CF1671"/>
          <cell r="CG1671"/>
          <cell r="CH1671"/>
          <cell r="CI1671"/>
          <cell r="CJ1671"/>
          <cell r="CK1671"/>
          <cell r="CL1671"/>
          <cell r="CM1671"/>
          <cell r="CN1671"/>
          <cell r="CO1671"/>
          <cell r="CP1671"/>
          <cell r="CQ1671"/>
          <cell r="CR1671"/>
          <cell r="CS1671"/>
          <cell r="CT1671"/>
          <cell r="CU1671"/>
          <cell r="CV1671"/>
          <cell r="CW1671"/>
        </row>
        <row r="1672">
          <cell r="B1672"/>
          <cell r="C1672"/>
          <cell r="D1672"/>
          <cell r="E1672"/>
          <cell r="F1672"/>
          <cell r="G1672"/>
          <cell r="H1672"/>
          <cell r="I1672"/>
          <cell r="J1672"/>
          <cell r="K1672"/>
          <cell r="L1672"/>
          <cell r="M1672"/>
          <cell r="N1672"/>
          <cell r="O1672"/>
          <cell r="P1672"/>
          <cell r="Q1672"/>
          <cell r="R1672"/>
          <cell r="S1672"/>
          <cell r="T1672"/>
          <cell r="U1672"/>
          <cell r="V1672"/>
          <cell r="W1672"/>
          <cell r="X1672"/>
          <cell r="Y1672"/>
          <cell r="Z1672"/>
          <cell r="AA1672"/>
          <cell r="AB1672"/>
          <cell r="AC1672"/>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cell r="BV1672"/>
          <cell r="BW1672"/>
          <cell r="BX1672"/>
          <cell r="BY1672"/>
          <cell r="BZ1672"/>
          <cell r="CA1672"/>
          <cell r="CB1672"/>
          <cell r="CC1672"/>
          <cell r="CD1672"/>
          <cell r="CE1672"/>
          <cell r="CF1672"/>
          <cell r="CG1672"/>
          <cell r="CH1672"/>
          <cell r="CI1672"/>
          <cell r="CJ1672"/>
          <cell r="CK1672"/>
          <cell r="CL1672"/>
          <cell r="CM1672"/>
          <cell r="CN1672"/>
          <cell r="CO1672"/>
          <cell r="CP1672"/>
          <cell r="CQ1672"/>
          <cell r="CR1672"/>
          <cell r="CS1672"/>
          <cell r="CT1672"/>
          <cell r="CU1672"/>
          <cell r="CV1672"/>
          <cell r="CW1672"/>
        </row>
        <row r="1673">
          <cell r="B1673"/>
          <cell r="C1673"/>
          <cell r="D1673"/>
          <cell r="E1673"/>
          <cell r="F1673"/>
          <cell r="G1673"/>
          <cell r="H1673"/>
          <cell r="I1673"/>
          <cell r="J1673"/>
          <cell r="K1673"/>
          <cell r="L1673"/>
          <cell r="M1673"/>
          <cell r="N1673"/>
          <cell r="O1673"/>
          <cell r="P1673"/>
          <cell r="Q1673"/>
          <cell r="R1673"/>
          <cell r="S1673"/>
          <cell r="T1673"/>
          <cell r="U1673"/>
          <cell r="V1673"/>
          <cell r="W1673"/>
          <cell r="X1673"/>
          <cell r="Y1673"/>
          <cell r="Z1673"/>
          <cell r="AA1673"/>
          <cell r="AB1673"/>
          <cell r="AC1673"/>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cell r="BV1673"/>
          <cell r="BW1673"/>
          <cell r="BX1673"/>
          <cell r="BY1673"/>
          <cell r="BZ1673"/>
          <cell r="CA1673"/>
          <cell r="CB1673"/>
          <cell r="CC1673"/>
          <cell r="CD1673"/>
          <cell r="CE1673"/>
          <cell r="CF1673"/>
          <cell r="CG1673"/>
          <cell r="CH1673"/>
          <cell r="CI1673"/>
          <cell r="CJ1673"/>
          <cell r="CK1673"/>
          <cell r="CL1673"/>
          <cell r="CM1673"/>
          <cell r="CN1673"/>
          <cell r="CO1673"/>
          <cell r="CP1673"/>
          <cell r="CQ1673"/>
          <cell r="CR1673"/>
          <cell r="CS1673"/>
          <cell r="CT1673"/>
          <cell r="CU1673"/>
          <cell r="CV1673"/>
          <cell r="CW1673"/>
        </row>
        <row r="1674">
          <cell r="B1674"/>
          <cell r="C1674"/>
          <cell r="D1674"/>
          <cell r="E1674"/>
          <cell r="F1674"/>
          <cell r="G1674"/>
          <cell r="H1674"/>
          <cell r="I1674"/>
          <cell r="J1674"/>
          <cell r="K1674"/>
          <cell r="L1674"/>
          <cell r="M1674"/>
          <cell r="N1674"/>
          <cell r="O1674"/>
          <cell r="P1674"/>
          <cell r="Q1674"/>
          <cell r="R1674"/>
          <cell r="S1674"/>
          <cell r="T1674"/>
          <cell r="U1674"/>
          <cell r="V1674"/>
          <cell r="W1674"/>
          <cell r="X1674"/>
          <cell r="Y1674"/>
          <cell r="Z1674"/>
          <cell r="AA1674"/>
          <cell r="AB1674"/>
          <cell r="AC1674"/>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cell r="BV1674"/>
          <cell r="BW1674"/>
          <cell r="BX1674"/>
          <cell r="BY1674"/>
          <cell r="BZ1674"/>
          <cell r="CA1674"/>
          <cell r="CB1674"/>
          <cell r="CC1674"/>
          <cell r="CD1674"/>
          <cell r="CE1674"/>
          <cell r="CF1674"/>
          <cell r="CG1674"/>
          <cell r="CH1674"/>
          <cell r="CI1674"/>
          <cell r="CJ1674"/>
          <cell r="CK1674"/>
          <cell r="CL1674"/>
          <cell r="CM1674"/>
          <cell r="CN1674"/>
          <cell r="CO1674"/>
          <cell r="CP1674"/>
          <cell r="CQ1674"/>
          <cell r="CR1674"/>
          <cell r="CS1674"/>
          <cell r="CT1674"/>
          <cell r="CU1674"/>
          <cell r="CV1674"/>
          <cell r="CW1674"/>
        </row>
        <row r="1675">
          <cell r="B1675"/>
          <cell r="C1675"/>
          <cell r="D1675"/>
          <cell r="E1675"/>
          <cell r="F1675"/>
          <cell r="G1675"/>
          <cell r="H1675"/>
          <cell r="I1675"/>
          <cell r="J1675"/>
          <cell r="K1675"/>
          <cell r="L1675"/>
          <cell r="M1675"/>
          <cell r="N1675"/>
          <cell r="O1675"/>
          <cell r="P1675"/>
          <cell r="Q1675"/>
          <cell r="R1675"/>
          <cell r="S1675"/>
          <cell r="T1675"/>
          <cell r="U1675"/>
          <cell r="V1675"/>
          <cell r="W1675"/>
          <cell r="X1675"/>
          <cell r="Y1675"/>
          <cell r="Z1675"/>
          <cell r="AA1675"/>
          <cell r="AB1675"/>
          <cell r="AC1675"/>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cell r="BV1675"/>
          <cell r="BW1675"/>
          <cell r="BX1675"/>
          <cell r="BY1675"/>
          <cell r="BZ1675"/>
          <cell r="CA1675"/>
          <cell r="CB1675"/>
          <cell r="CC1675"/>
          <cell r="CD1675"/>
          <cell r="CE1675"/>
          <cell r="CF1675"/>
          <cell r="CG1675"/>
          <cell r="CH1675"/>
          <cell r="CI1675"/>
          <cell r="CJ1675"/>
          <cell r="CK1675"/>
          <cell r="CL1675"/>
          <cell r="CM1675"/>
          <cell r="CN1675"/>
          <cell r="CO1675"/>
          <cell r="CP1675"/>
          <cell r="CQ1675"/>
          <cell r="CR1675"/>
          <cell r="CS1675"/>
          <cell r="CT1675"/>
          <cell r="CU1675"/>
          <cell r="CV1675"/>
          <cell r="CW1675"/>
        </row>
        <row r="1676">
          <cell r="B1676"/>
          <cell r="C1676"/>
          <cell r="D1676"/>
          <cell r="E1676"/>
          <cell r="F1676"/>
          <cell r="G1676"/>
          <cell r="H1676"/>
          <cell r="I1676"/>
          <cell r="J1676"/>
          <cell r="K1676"/>
          <cell r="L1676"/>
          <cell r="M1676"/>
          <cell r="N1676"/>
          <cell r="O1676"/>
          <cell r="P1676"/>
          <cell r="Q1676"/>
          <cell r="R1676"/>
          <cell r="S1676"/>
          <cell r="T1676"/>
          <cell r="U1676"/>
          <cell r="V1676"/>
          <cell r="W1676"/>
          <cell r="X1676"/>
          <cell r="Y1676"/>
          <cell r="Z1676"/>
          <cell r="AA1676"/>
          <cell r="AB1676"/>
          <cell r="AC1676"/>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cell r="BV1676"/>
          <cell r="BW1676"/>
          <cell r="BX1676"/>
          <cell r="BY1676"/>
          <cell r="BZ1676"/>
          <cell r="CA1676"/>
          <cell r="CB1676"/>
          <cell r="CC1676"/>
          <cell r="CD1676"/>
          <cell r="CE1676"/>
          <cell r="CF1676"/>
          <cell r="CG1676"/>
          <cell r="CH1676"/>
          <cell r="CI1676"/>
          <cell r="CJ1676"/>
          <cell r="CK1676"/>
          <cell r="CL1676"/>
          <cell r="CM1676"/>
          <cell r="CN1676"/>
          <cell r="CO1676"/>
          <cell r="CP1676"/>
          <cell r="CQ1676"/>
          <cell r="CR1676"/>
          <cell r="CS1676"/>
          <cell r="CT1676"/>
          <cell r="CU1676"/>
          <cell r="CV1676"/>
          <cell r="CW1676"/>
        </row>
        <row r="1677">
          <cell r="B1677"/>
          <cell r="C1677"/>
          <cell r="D1677"/>
          <cell r="E1677"/>
          <cell r="F1677"/>
          <cell r="G1677"/>
          <cell r="H1677"/>
          <cell r="I1677"/>
          <cell r="J1677"/>
          <cell r="K1677"/>
          <cell r="L1677"/>
          <cell r="M1677"/>
          <cell r="N1677"/>
          <cell r="O1677"/>
          <cell r="P1677"/>
          <cell r="Q1677"/>
          <cell r="R1677"/>
          <cell r="S1677"/>
          <cell r="T1677"/>
          <cell r="U1677"/>
          <cell r="V1677"/>
          <cell r="W1677"/>
          <cell r="X1677"/>
          <cell r="Y1677"/>
          <cell r="Z1677"/>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cell r="BV1677"/>
          <cell r="BW1677"/>
          <cell r="BX1677"/>
          <cell r="BY1677"/>
          <cell r="BZ1677"/>
          <cell r="CA1677"/>
          <cell r="CB1677"/>
          <cell r="CC1677"/>
          <cell r="CD1677"/>
          <cell r="CE1677"/>
          <cell r="CF1677"/>
          <cell r="CG1677"/>
          <cell r="CH1677"/>
          <cell r="CI1677"/>
          <cell r="CJ1677"/>
          <cell r="CK1677"/>
          <cell r="CL1677"/>
          <cell r="CM1677"/>
          <cell r="CN1677"/>
          <cell r="CO1677"/>
          <cell r="CP1677"/>
          <cell r="CQ1677"/>
          <cell r="CR1677"/>
          <cell r="CS1677"/>
          <cell r="CT1677"/>
          <cell r="CU1677"/>
          <cell r="CV1677"/>
          <cell r="CW1677"/>
        </row>
        <row r="1678">
          <cell r="B1678"/>
          <cell r="C1678"/>
          <cell r="D1678"/>
          <cell r="E1678"/>
          <cell r="F1678"/>
          <cell r="G1678"/>
          <cell r="H1678"/>
          <cell r="I1678"/>
          <cell r="J1678"/>
          <cell r="K1678"/>
          <cell r="L1678"/>
          <cell r="M1678"/>
          <cell r="N1678"/>
          <cell r="O1678"/>
          <cell r="P1678"/>
          <cell r="Q1678"/>
          <cell r="R1678"/>
          <cell r="S1678"/>
          <cell r="T1678"/>
          <cell r="U1678"/>
          <cell r="V1678"/>
          <cell r="W1678"/>
          <cell r="X1678"/>
          <cell r="Y1678"/>
          <cell r="Z1678"/>
          <cell r="AA1678"/>
          <cell r="AB1678"/>
          <cell r="AC1678"/>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cell r="BV1678"/>
          <cell r="BW1678"/>
          <cell r="BX1678"/>
          <cell r="BY1678"/>
          <cell r="BZ1678"/>
          <cell r="CA1678"/>
          <cell r="CB1678"/>
          <cell r="CC1678"/>
          <cell r="CD1678"/>
          <cell r="CE1678"/>
          <cell r="CF1678"/>
          <cell r="CG1678"/>
          <cell r="CH1678"/>
          <cell r="CI1678"/>
          <cell r="CJ1678"/>
          <cell r="CK1678"/>
          <cell r="CL1678"/>
          <cell r="CM1678"/>
          <cell r="CN1678"/>
          <cell r="CO1678"/>
          <cell r="CP1678"/>
          <cell r="CQ1678"/>
          <cell r="CR1678"/>
          <cell r="CS1678"/>
          <cell r="CT1678"/>
          <cell r="CU1678"/>
          <cell r="CV1678"/>
          <cell r="CW1678"/>
        </row>
        <row r="1679">
          <cell r="B1679"/>
          <cell r="C1679"/>
          <cell r="D1679"/>
          <cell r="E1679"/>
          <cell r="F1679"/>
          <cell r="G1679"/>
          <cell r="H1679"/>
          <cell r="I1679"/>
          <cell r="J1679"/>
          <cell r="K1679"/>
          <cell r="L1679"/>
          <cell r="M1679"/>
          <cell r="N1679"/>
          <cell r="O1679"/>
          <cell r="P1679"/>
          <cell r="Q1679"/>
          <cell r="R1679"/>
          <cell r="S1679"/>
          <cell r="T1679"/>
          <cell r="U1679"/>
          <cell r="V1679"/>
          <cell r="W1679"/>
          <cell r="X1679"/>
          <cell r="Y1679"/>
          <cell r="Z1679"/>
          <cell r="AA1679"/>
          <cell r="AB1679"/>
          <cell r="AC1679"/>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cell r="BV1679"/>
          <cell r="BW1679"/>
          <cell r="BX1679"/>
          <cell r="BY1679"/>
          <cell r="BZ1679"/>
          <cell r="CA1679"/>
          <cell r="CB1679"/>
          <cell r="CC1679"/>
          <cell r="CD1679"/>
          <cell r="CE1679"/>
          <cell r="CF1679"/>
          <cell r="CG1679"/>
          <cell r="CH1679"/>
          <cell r="CI1679"/>
          <cell r="CJ1679"/>
          <cell r="CK1679"/>
          <cell r="CL1679"/>
          <cell r="CM1679"/>
          <cell r="CN1679"/>
          <cell r="CO1679"/>
          <cell r="CP1679"/>
          <cell r="CQ1679"/>
          <cell r="CR1679"/>
          <cell r="CS1679"/>
          <cell r="CT1679"/>
          <cell r="CU1679"/>
          <cell r="CV1679"/>
          <cell r="CW1679"/>
        </row>
        <row r="1680">
          <cell r="B1680"/>
          <cell r="C1680"/>
          <cell r="D1680"/>
          <cell r="E1680"/>
          <cell r="F1680"/>
          <cell r="G1680"/>
          <cell r="H1680"/>
          <cell r="I1680"/>
          <cell r="J1680"/>
          <cell r="K1680"/>
          <cell r="L1680"/>
          <cell r="M1680"/>
          <cell r="N1680"/>
          <cell r="O1680"/>
          <cell r="P1680"/>
          <cell r="Q1680"/>
          <cell r="R1680"/>
          <cell r="S1680"/>
          <cell r="T1680"/>
          <cell r="U1680"/>
          <cell r="V1680"/>
          <cell r="W1680"/>
          <cell r="X1680"/>
          <cell r="Y1680"/>
          <cell r="Z1680"/>
          <cell r="AA1680"/>
          <cell r="AB1680"/>
          <cell r="AC1680"/>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cell r="BV1680"/>
          <cell r="BW1680"/>
          <cell r="BX1680"/>
          <cell r="BY1680"/>
          <cell r="BZ1680"/>
          <cell r="CA1680"/>
          <cell r="CB1680"/>
          <cell r="CC1680"/>
          <cell r="CD1680"/>
          <cell r="CE1680"/>
          <cell r="CF1680"/>
          <cell r="CG1680"/>
          <cell r="CH1680"/>
          <cell r="CI1680"/>
          <cell r="CJ1680"/>
          <cell r="CK1680"/>
          <cell r="CL1680"/>
          <cell r="CM1680"/>
          <cell r="CN1680"/>
          <cell r="CO1680"/>
          <cell r="CP1680"/>
          <cell r="CQ1680"/>
          <cell r="CR1680"/>
          <cell r="CS1680"/>
          <cell r="CT1680"/>
          <cell r="CU1680"/>
          <cell r="CV1680"/>
          <cell r="CW1680"/>
        </row>
        <row r="1681">
          <cell r="B1681"/>
          <cell r="C1681"/>
          <cell r="D1681"/>
          <cell r="E1681"/>
          <cell r="F1681"/>
          <cell r="G1681"/>
          <cell r="H1681"/>
          <cell r="I1681"/>
          <cell r="J1681"/>
          <cell r="K1681"/>
          <cell r="L1681"/>
          <cell r="M1681"/>
          <cell r="N1681"/>
          <cell r="O1681"/>
          <cell r="P1681"/>
          <cell r="Q1681"/>
          <cell r="R1681"/>
          <cell r="S1681"/>
          <cell r="T1681"/>
          <cell r="U1681"/>
          <cell r="V1681"/>
          <cell r="W1681"/>
          <cell r="X1681"/>
          <cell r="Y1681"/>
          <cell r="Z1681"/>
          <cell r="AA1681"/>
          <cell r="AB1681"/>
          <cell r="AC1681"/>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cell r="BV1681"/>
          <cell r="BW1681"/>
          <cell r="BX1681"/>
          <cell r="BY1681"/>
          <cell r="BZ1681"/>
          <cell r="CA1681"/>
          <cell r="CB1681"/>
          <cell r="CC1681"/>
          <cell r="CD1681"/>
          <cell r="CE1681"/>
          <cell r="CF1681"/>
          <cell r="CG1681"/>
          <cell r="CH1681"/>
          <cell r="CI1681"/>
          <cell r="CJ1681"/>
          <cell r="CK1681"/>
          <cell r="CL1681"/>
          <cell r="CM1681"/>
          <cell r="CN1681"/>
          <cell r="CO1681"/>
          <cell r="CP1681"/>
          <cell r="CQ1681"/>
          <cell r="CR1681"/>
          <cell r="CS1681"/>
          <cell r="CT1681"/>
          <cell r="CU1681"/>
          <cell r="CV1681"/>
          <cell r="CW1681"/>
        </row>
        <row r="1682">
          <cell r="B1682"/>
          <cell r="C1682"/>
          <cell r="D1682"/>
          <cell r="E1682"/>
          <cell r="F1682"/>
          <cell r="G1682"/>
          <cell r="H1682"/>
          <cell r="I1682"/>
          <cell r="J1682"/>
          <cell r="K1682"/>
          <cell r="L1682"/>
          <cell r="M1682"/>
          <cell r="N1682"/>
          <cell r="O1682"/>
          <cell r="P1682"/>
          <cell r="Q1682"/>
          <cell r="R1682"/>
          <cell r="S1682"/>
          <cell r="T1682"/>
          <cell r="U1682"/>
          <cell r="V1682"/>
          <cell r="W1682"/>
          <cell r="X1682"/>
          <cell r="Y1682"/>
          <cell r="Z1682"/>
          <cell r="AA1682"/>
          <cell r="AB1682"/>
          <cell r="AC1682"/>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cell r="BV1682"/>
          <cell r="BW1682"/>
          <cell r="BX1682"/>
          <cell r="BY1682"/>
          <cell r="BZ1682"/>
          <cell r="CA1682"/>
          <cell r="CB1682"/>
          <cell r="CC1682"/>
          <cell r="CD1682"/>
          <cell r="CE1682"/>
          <cell r="CF1682"/>
          <cell r="CG1682"/>
          <cell r="CH1682"/>
          <cell r="CI1682"/>
          <cell r="CJ1682"/>
          <cell r="CK1682"/>
          <cell r="CL1682"/>
          <cell r="CM1682"/>
          <cell r="CN1682"/>
          <cell r="CO1682"/>
          <cell r="CP1682"/>
          <cell r="CQ1682"/>
          <cell r="CR1682"/>
          <cell r="CS1682"/>
          <cell r="CT1682"/>
          <cell r="CU1682"/>
          <cell r="CV1682"/>
          <cell r="CW1682"/>
        </row>
        <row r="1683">
          <cell r="B1683"/>
          <cell r="C1683"/>
          <cell r="D1683"/>
          <cell r="E1683"/>
          <cell r="F1683"/>
          <cell r="G1683"/>
          <cell r="H1683"/>
          <cell r="I1683"/>
          <cell r="J1683"/>
          <cell r="K1683"/>
          <cell r="L1683"/>
          <cell r="M1683"/>
          <cell r="N1683"/>
          <cell r="O1683"/>
          <cell r="P1683"/>
          <cell r="Q1683"/>
          <cell r="R1683"/>
          <cell r="S1683"/>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cell r="BV1683"/>
          <cell r="BW1683"/>
          <cell r="BX1683"/>
          <cell r="BY1683"/>
          <cell r="BZ1683"/>
          <cell r="CA1683"/>
          <cell r="CB1683"/>
          <cell r="CC1683"/>
          <cell r="CD1683"/>
          <cell r="CE1683"/>
          <cell r="CF1683"/>
          <cell r="CG1683"/>
          <cell r="CH1683"/>
          <cell r="CI1683"/>
          <cell r="CJ1683"/>
          <cell r="CK1683"/>
          <cell r="CL1683"/>
          <cell r="CM1683"/>
          <cell r="CN1683"/>
          <cell r="CO1683"/>
          <cell r="CP1683"/>
          <cell r="CQ1683"/>
          <cell r="CR1683"/>
          <cell r="CS1683"/>
          <cell r="CT1683"/>
          <cell r="CU1683"/>
          <cell r="CV1683"/>
          <cell r="CW1683"/>
        </row>
        <row r="1684">
          <cell r="B1684"/>
          <cell r="C1684"/>
          <cell r="D1684"/>
          <cell r="E1684"/>
          <cell r="F1684"/>
          <cell r="G1684"/>
          <cell r="H1684"/>
          <cell r="I1684"/>
          <cell r="J1684"/>
          <cell r="K1684"/>
          <cell r="L1684"/>
          <cell r="M1684"/>
          <cell r="N1684"/>
          <cell r="O1684"/>
          <cell r="P1684"/>
          <cell r="Q1684"/>
          <cell r="R1684"/>
          <cell r="S1684"/>
          <cell r="T1684"/>
          <cell r="U1684"/>
          <cell r="V1684"/>
          <cell r="W1684"/>
          <cell r="X1684"/>
          <cell r="Y1684"/>
          <cell r="Z1684"/>
          <cell r="AA1684"/>
          <cell r="AB1684"/>
          <cell r="AC1684"/>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cell r="BV1684"/>
          <cell r="BW1684"/>
          <cell r="BX1684"/>
          <cell r="BY1684"/>
          <cell r="BZ1684"/>
          <cell r="CA1684"/>
          <cell r="CB1684"/>
          <cell r="CC1684"/>
          <cell r="CD1684"/>
          <cell r="CE1684"/>
          <cell r="CF1684"/>
          <cell r="CG1684"/>
          <cell r="CH1684"/>
          <cell r="CI1684"/>
          <cell r="CJ1684"/>
          <cell r="CK1684"/>
          <cell r="CL1684"/>
          <cell r="CM1684"/>
          <cell r="CN1684"/>
          <cell r="CO1684"/>
          <cell r="CP1684"/>
          <cell r="CQ1684"/>
          <cell r="CR1684"/>
          <cell r="CS1684"/>
          <cell r="CT1684"/>
          <cell r="CU1684"/>
          <cell r="CV1684"/>
          <cell r="CW1684"/>
        </row>
        <row r="1685">
          <cell r="B1685"/>
          <cell r="C1685"/>
          <cell r="D1685"/>
          <cell r="E1685"/>
          <cell r="F1685"/>
          <cell r="G1685"/>
          <cell r="H1685"/>
          <cell r="I1685"/>
          <cell r="J1685"/>
          <cell r="K1685"/>
          <cell r="L1685"/>
          <cell r="M1685"/>
          <cell r="N1685"/>
          <cell r="O1685"/>
          <cell r="P1685"/>
          <cell r="Q1685"/>
          <cell r="R1685"/>
          <cell r="S1685"/>
          <cell r="T1685"/>
          <cell r="U1685"/>
          <cell r="V1685"/>
          <cell r="W1685"/>
          <cell r="X1685"/>
          <cell r="Y1685"/>
          <cell r="Z1685"/>
          <cell r="AA1685"/>
          <cell r="AB1685"/>
          <cell r="AC1685"/>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cell r="BV1685"/>
          <cell r="BW1685"/>
          <cell r="BX1685"/>
          <cell r="BY1685"/>
          <cell r="BZ1685"/>
          <cell r="CA1685"/>
          <cell r="CB1685"/>
          <cell r="CC1685"/>
          <cell r="CD1685"/>
          <cell r="CE1685"/>
          <cell r="CF1685"/>
          <cell r="CG1685"/>
          <cell r="CH1685"/>
          <cell r="CI1685"/>
          <cell r="CJ1685"/>
          <cell r="CK1685"/>
          <cell r="CL1685"/>
          <cell r="CM1685"/>
          <cell r="CN1685"/>
          <cell r="CO1685"/>
          <cell r="CP1685"/>
          <cell r="CQ1685"/>
          <cell r="CR1685"/>
          <cell r="CS1685"/>
          <cell r="CT1685"/>
          <cell r="CU1685"/>
          <cell r="CV1685"/>
          <cell r="CW1685"/>
        </row>
        <row r="1686">
          <cell r="B1686"/>
          <cell r="C1686"/>
          <cell r="D1686"/>
          <cell r="E1686"/>
          <cell r="F1686"/>
          <cell r="G1686"/>
          <cell r="H1686"/>
          <cell r="I1686"/>
          <cell r="J1686"/>
          <cell r="K1686"/>
          <cell r="L1686"/>
          <cell r="M1686"/>
          <cell r="N1686"/>
          <cell r="O1686"/>
          <cell r="P1686"/>
          <cell r="Q1686"/>
          <cell r="R1686"/>
          <cell r="S1686"/>
          <cell r="T1686"/>
          <cell r="U1686"/>
          <cell r="V1686"/>
          <cell r="W1686"/>
          <cell r="X1686"/>
          <cell r="Y1686"/>
          <cell r="Z1686"/>
          <cell r="AA1686"/>
          <cell r="AB1686"/>
          <cell r="AC1686"/>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cell r="BV1686"/>
          <cell r="BW1686"/>
          <cell r="BX1686"/>
          <cell r="BY1686"/>
          <cell r="BZ1686"/>
          <cell r="CA1686"/>
          <cell r="CB1686"/>
          <cell r="CC1686"/>
          <cell r="CD1686"/>
          <cell r="CE1686"/>
          <cell r="CF1686"/>
          <cell r="CG1686"/>
          <cell r="CH1686"/>
          <cell r="CI1686"/>
          <cell r="CJ1686"/>
          <cell r="CK1686"/>
          <cell r="CL1686"/>
          <cell r="CM1686"/>
          <cell r="CN1686"/>
          <cell r="CO1686"/>
          <cell r="CP1686"/>
          <cell r="CQ1686"/>
          <cell r="CR1686"/>
          <cell r="CS1686"/>
          <cell r="CT1686"/>
          <cell r="CU1686"/>
          <cell r="CV1686"/>
          <cell r="CW1686"/>
        </row>
        <row r="1687">
          <cell r="B1687"/>
          <cell r="C1687"/>
          <cell r="D1687"/>
          <cell r="E1687"/>
          <cell r="F1687"/>
          <cell r="G1687"/>
          <cell r="H1687"/>
          <cell r="I1687"/>
          <cell r="J1687"/>
          <cell r="K1687"/>
          <cell r="L1687"/>
          <cell r="M1687"/>
          <cell r="N1687"/>
          <cell r="O1687"/>
          <cell r="P1687"/>
          <cell r="Q1687"/>
          <cell r="R1687"/>
          <cell r="S1687"/>
          <cell r="T1687"/>
          <cell r="U1687"/>
          <cell r="V1687"/>
          <cell r="W1687"/>
          <cell r="X1687"/>
          <cell r="Y1687"/>
          <cell r="Z1687"/>
          <cell r="AA1687"/>
          <cell r="AB1687"/>
          <cell r="AC1687"/>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cell r="BV1687"/>
          <cell r="BW1687"/>
          <cell r="BX1687"/>
          <cell r="BY1687"/>
          <cell r="BZ1687"/>
          <cell r="CA1687"/>
          <cell r="CB1687"/>
          <cell r="CC1687"/>
          <cell r="CD1687"/>
          <cell r="CE1687"/>
          <cell r="CF1687"/>
          <cell r="CG1687"/>
          <cell r="CH1687"/>
          <cell r="CI1687"/>
          <cell r="CJ1687"/>
          <cell r="CK1687"/>
          <cell r="CL1687"/>
          <cell r="CM1687"/>
          <cell r="CN1687"/>
          <cell r="CO1687"/>
          <cell r="CP1687"/>
          <cell r="CQ1687"/>
          <cell r="CR1687"/>
          <cell r="CS1687"/>
          <cell r="CT1687"/>
          <cell r="CU1687"/>
          <cell r="CV1687"/>
          <cell r="CW1687"/>
        </row>
        <row r="1688">
          <cell r="B1688"/>
          <cell r="C1688"/>
          <cell r="D1688"/>
          <cell r="E1688"/>
          <cell r="F1688"/>
          <cell r="G1688"/>
          <cell r="H1688"/>
          <cell r="I1688"/>
          <cell r="J1688"/>
          <cell r="K1688"/>
          <cell r="L1688"/>
          <cell r="M1688"/>
          <cell r="N1688"/>
          <cell r="O1688"/>
          <cell r="P1688"/>
          <cell r="Q1688"/>
          <cell r="R1688"/>
          <cell r="S1688"/>
          <cell r="T1688"/>
          <cell r="U1688"/>
          <cell r="V1688"/>
          <cell r="W1688"/>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cell r="BV1688"/>
          <cell r="BW1688"/>
          <cell r="BX1688"/>
          <cell r="BY1688"/>
          <cell r="BZ1688"/>
          <cell r="CA1688"/>
          <cell r="CB1688"/>
          <cell r="CC1688"/>
          <cell r="CD1688"/>
          <cell r="CE1688"/>
          <cell r="CF1688"/>
          <cell r="CG1688"/>
          <cell r="CH1688"/>
          <cell r="CI1688"/>
          <cell r="CJ1688"/>
          <cell r="CK1688"/>
          <cell r="CL1688"/>
          <cell r="CM1688"/>
          <cell r="CN1688"/>
          <cell r="CO1688"/>
          <cell r="CP1688"/>
          <cell r="CQ1688"/>
          <cell r="CR1688"/>
          <cell r="CS1688"/>
          <cell r="CT1688"/>
          <cell r="CU1688"/>
          <cell r="CV1688"/>
          <cell r="CW1688"/>
        </row>
        <row r="1689">
          <cell r="B1689"/>
          <cell r="C1689"/>
          <cell r="D1689"/>
          <cell r="E1689"/>
          <cell r="F1689"/>
          <cell r="G1689"/>
          <cell r="H1689"/>
          <cell r="I1689"/>
          <cell r="J1689"/>
          <cell r="K1689"/>
          <cell r="L1689"/>
          <cell r="M1689"/>
          <cell r="N1689"/>
          <cell r="O1689"/>
          <cell r="P1689"/>
          <cell r="Q1689"/>
          <cell r="R1689"/>
          <cell r="S1689"/>
          <cell r="T1689"/>
          <cell r="U1689"/>
          <cell r="V1689"/>
          <cell r="W1689"/>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cell r="BV1689"/>
          <cell r="BW1689"/>
          <cell r="BX1689"/>
          <cell r="BY1689"/>
          <cell r="BZ1689"/>
          <cell r="CA1689"/>
          <cell r="CB1689"/>
          <cell r="CC1689"/>
          <cell r="CD1689"/>
          <cell r="CE1689"/>
          <cell r="CF1689"/>
          <cell r="CG1689"/>
          <cell r="CH1689"/>
          <cell r="CI1689"/>
          <cell r="CJ1689"/>
          <cell r="CK1689"/>
          <cell r="CL1689"/>
          <cell r="CM1689"/>
          <cell r="CN1689"/>
          <cell r="CO1689"/>
          <cell r="CP1689"/>
          <cell r="CQ1689"/>
          <cell r="CR1689"/>
          <cell r="CS1689"/>
          <cell r="CT1689"/>
          <cell r="CU1689"/>
          <cell r="CV1689"/>
          <cell r="CW1689"/>
        </row>
        <row r="1690">
          <cell r="B1690"/>
          <cell r="C1690"/>
          <cell r="D1690"/>
          <cell r="E1690"/>
          <cell r="F1690"/>
          <cell r="G1690"/>
          <cell r="H1690"/>
          <cell r="I1690"/>
          <cell r="J1690"/>
          <cell r="K1690"/>
          <cell r="L1690"/>
          <cell r="M1690"/>
          <cell r="N1690"/>
          <cell r="O1690"/>
          <cell r="P1690"/>
          <cell r="Q1690"/>
          <cell r="R1690"/>
          <cell r="S1690"/>
          <cell r="T1690"/>
          <cell r="U1690"/>
          <cell r="V1690"/>
          <cell r="W1690"/>
          <cell r="X1690"/>
          <cell r="Y1690"/>
          <cell r="Z1690"/>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cell r="BV1690"/>
          <cell r="BW1690"/>
          <cell r="BX1690"/>
          <cell r="BY1690"/>
          <cell r="BZ1690"/>
          <cell r="CA1690"/>
          <cell r="CB1690"/>
          <cell r="CC1690"/>
          <cell r="CD1690"/>
          <cell r="CE1690"/>
          <cell r="CF1690"/>
          <cell r="CG1690"/>
          <cell r="CH1690"/>
          <cell r="CI1690"/>
          <cell r="CJ1690"/>
          <cell r="CK1690"/>
          <cell r="CL1690"/>
          <cell r="CM1690"/>
          <cell r="CN1690"/>
          <cell r="CO1690"/>
          <cell r="CP1690"/>
          <cell r="CQ1690"/>
          <cell r="CR1690"/>
          <cell r="CS1690"/>
          <cell r="CT1690"/>
          <cell r="CU1690"/>
          <cell r="CV1690"/>
          <cell r="CW1690"/>
        </row>
        <row r="1691">
          <cell r="B1691"/>
          <cell r="C1691"/>
          <cell r="D1691"/>
          <cell r="E1691"/>
          <cell r="F1691"/>
          <cell r="G1691"/>
          <cell r="H1691"/>
          <cell r="I1691"/>
          <cell r="J1691"/>
          <cell r="K1691"/>
          <cell r="L1691"/>
          <cell r="M1691"/>
          <cell r="N1691"/>
          <cell r="O1691"/>
          <cell r="P1691"/>
          <cell r="Q1691"/>
          <cell r="R1691"/>
          <cell r="S1691"/>
          <cell r="T1691"/>
          <cell r="U1691"/>
          <cell r="V1691"/>
          <cell r="W1691"/>
          <cell r="X1691"/>
          <cell r="Y1691"/>
          <cell r="Z1691"/>
          <cell r="AA1691"/>
          <cell r="AB1691"/>
          <cell r="AC1691"/>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cell r="BV1691"/>
          <cell r="BW1691"/>
          <cell r="BX1691"/>
          <cell r="BY1691"/>
          <cell r="BZ1691"/>
          <cell r="CA1691"/>
          <cell r="CB1691"/>
          <cell r="CC1691"/>
          <cell r="CD1691"/>
          <cell r="CE1691"/>
          <cell r="CF1691"/>
          <cell r="CG1691"/>
          <cell r="CH1691"/>
          <cell r="CI1691"/>
          <cell r="CJ1691"/>
          <cell r="CK1691"/>
          <cell r="CL1691"/>
          <cell r="CM1691"/>
          <cell r="CN1691"/>
          <cell r="CO1691"/>
          <cell r="CP1691"/>
          <cell r="CQ1691"/>
          <cell r="CR1691"/>
          <cell r="CS1691"/>
          <cell r="CT1691"/>
          <cell r="CU1691"/>
          <cell r="CV1691"/>
          <cell r="CW1691"/>
        </row>
        <row r="1692">
          <cell r="B1692"/>
          <cell r="C1692"/>
          <cell r="D1692"/>
          <cell r="E1692"/>
          <cell r="F1692"/>
          <cell r="G1692"/>
          <cell r="H1692"/>
          <cell r="I1692"/>
          <cell r="J1692"/>
          <cell r="K1692"/>
          <cell r="L1692"/>
          <cell r="M1692"/>
          <cell r="N1692"/>
          <cell r="O1692"/>
          <cell r="P1692"/>
          <cell r="Q1692"/>
          <cell r="R1692"/>
          <cell r="S1692"/>
          <cell r="T1692"/>
          <cell r="U1692"/>
          <cell r="V1692"/>
          <cell r="W1692"/>
          <cell r="X1692"/>
          <cell r="Y1692"/>
          <cell r="Z1692"/>
          <cell r="AA1692"/>
          <cell r="AB1692"/>
          <cell r="AC1692"/>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cell r="BV1692"/>
          <cell r="BW1692"/>
          <cell r="BX1692"/>
          <cell r="BY1692"/>
          <cell r="BZ1692"/>
          <cell r="CA1692"/>
          <cell r="CB1692"/>
          <cell r="CC1692"/>
          <cell r="CD1692"/>
          <cell r="CE1692"/>
          <cell r="CF1692"/>
          <cell r="CG1692"/>
          <cell r="CH1692"/>
          <cell r="CI1692"/>
          <cell r="CJ1692"/>
          <cell r="CK1692"/>
          <cell r="CL1692"/>
          <cell r="CM1692"/>
          <cell r="CN1692"/>
          <cell r="CO1692"/>
          <cell r="CP1692"/>
          <cell r="CQ1692"/>
          <cell r="CR1692"/>
          <cell r="CS1692"/>
          <cell r="CT1692"/>
          <cell r="CU1692"/>
          <cell r="CV1692"/>
          <cell r="CW1692"/>
        </row>
        <row r="1693">
          <cell r="B1693"/>
          <cell r="C1693"/>
          <cell r="D1693"/>
          <cell r="E1693"/>
          <cell r="F1693"/>
          <cell r="G1693"/>
          <cell r="H1693"/>
          <cell r="I1693"/>
          <cell r="J1693"/>
          <cell r="K1693"/>
          <cell r="L1693"/>
          <cell r="M1693"/>
          <cell r="N1693"/>
          <cell r="O1693"/>
          <cell r="P1693"/>
          <cell r="Q1693"/>
          <cell r="R1693"/>
          <cell r="S1693"/>
          <cell r="T1693"/>
          <cell r="U1693"/>
          <cell r="V1693"/>
          <cell r="W1693"/>
          <cell r="X1693"/>
          <cell r="Y1693"/>
          <cell r="Z1693"/>
          <cell r="AA1693"/>
          <cell r="AB1693"/>
          <cell r="AC1693"/>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cell r="BV1693"/>
          <cell r="BW1693"/>
          <cell r="BX1693"/>
          <cell r="BY1693"/>
          <cell r="BZ1693"/>
          <cell r="CA1693"/>
          <cell r="CB1693"/>
          <cell r="CC1693"/>
          <cell r="CD1693"/>
          <cell r="CE1693"/>
          <cell r="CF1693"/>
          <cell r="CG1693"/>
          <cell r="CH1693"/>
          <cell r="CI1693"/>
          <cell r="CJ1693"/>
          <cell r="CK1693"/>
          <cell r="CL1693"/>
          <cell r="CM1693"/>
          <cell r="CN1693"/>
          <cell r="CO1693"/>
          <cell r="CP1693"/>
          <cell r="CQ1693"/>
          <cell r="CR1693"/>
          <cell r="CS1693"/>
          <cell r="CT1693"/>
          <cell r="CU1693"/>
          <cell r="CV1693"/>
          <cell r="CW1693"/>
        </row>
        <row r="1694">
          <cell r="B1694"/>
          <cell r="C1694"/>
          <cell r="D1694"/>
          <cell r="E1694"/>
          <cell r="F1694"/>
          <cell r="G1694"/>
          <cell r="H1694"/>
          <cell r="I1694"/>
          <cell r="J1694"/>
          <cell r="K1694"/>
          <cell r="L1694"/>
          <cell r="M1694"/>
          <cell r="N1694"/>
          <cell r="O1694"/>
          <cell r="P1694"/>
          <cell r="Q1694"/>
          <cell r="R1694"/>
          <cell r="S1694"/>
          <cell r="T1694"/>
          <cell r="U1694"/>
          <cell r="V1694"/>
          <cell r="W1694"/>
          <cell r="X1694"/>
          <cell r="Y1694"/>
          <cell r="Z1694"/>
          <cell r="AA1694"/>
          <cell r="AB1694"/>
          <cell r="AC1694"/>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cell r="BV1694"/>
          <cell r="BW1694"/>
          <cell r="BX1694"/>
          <cell r="BY1694"/>
          <cell r="BZ1694"/>
          <cell r="CA1694"/>
          <cell r="CB1694"/>
          <cell r="CC1694"/>
          <cell r="CD1694"/>
          <cell r="CE1694"/>
          <cell r="CF1694"/>
          <cell r="CG1694"/>
          <cell r="CH1694"/>
          <cell r="CI1694"/>
          <cell r="CJ1694"/>
          <cell r="CK1694"/>
          <cell r="CL1694"/>
          <cell r="CM1694"/>
          <cell r="CN1694"/>
          <cell r="CO1694"/>
          <cell r="CP1694"/>
          <cell r="CQ1694"/>
          <cell r="CR1694"/>
          <cell r="CS1694"/>
          <cell r="CT1694"/>
          <cell r="CU1694"/>
          <cell r="CV1694"/>
          <cell r="CW1694"/>
        </row>
        <row r="1695">
          <cell r="B1695"/>
          <cell r="C1695"/>
          <cell r="D1695"/>
          <cell r="E1695"/>
          <cell r="F1695"/>
          <cell r="G1695"/>
          <cell r="H1695"/>
          <cell r="I1695"/>
          <cell r="J1695"/>
          <cell r="K1695"/>
          <cell r="L1695"/>
          <cell r="M1695"/>
          <cell r="N1695"/>
          <cell r="O1695"/>
          <cell r="P1695"/>
          <cell r="Q1695"/>
          <cell r="R1695"/>
          <cell r="S1695"/>
          <cell r="T1695"/>
          <cell r="U1695"/>
          <cell r="V1695"/>
          <cell r="W1695"/>
          <cell r="X1695"/>
          <cell r="Y1695"/>
          <cell r="Z1695"/>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cell r="BV1695"/>
          <cell r="BW1695"/>
          <cell r="BX1695"/>
          <cell r="BY1695"/>
          <cell r="BZ1695"/>
          <cell r="CA1695"/>
          <cell r="CB1695"/>
          <cell r="CC1695"/>
          <cell r="CD1695"/>
          <cell r="CE1695"/>
          <cell r="CF1695"/>
          <cell r="CG1695"/>
          <cell r="CH1695"/>
          <cell r="CI1695"/>
          <cell r="CJ1695"/>
          <cell r="CK1695"/>
          <cell r="CL1695"/>
          <cell r="CM1695"/>
          <cell r="CN1695"/>
          <cell r="CO1695"/>
          <cell r="CP1695"/>
          <cell r="CQ1695"/>
          <cell r="CR1695"/>
          <cell r="CS1695"/>
          <cell r="CT1695"/>
          <cell r="CU1695"/>
          <cell r="CV1695"/>
          <cell r="CW1695"/>
        </row>
        <row r="1696">
          <cell r="B1696"/>
          <cell r="C1696"/>
          <cell r="D1696"/>
          <cell r="E1696"/>
          <cell r="F1696"/>
          <cell r="G1696"/>
          <cell r="H1696"/>
          <cell r="I1696"/>
          <cell r="J1696"/>
          <cell r="K1696"/>
          <cell r="L1696"/>
          <cell r="M1696"/>
          <cell r="N1696"/>
          <cell r="O1696"/>
          <cell r="P1696"/>
          <cell r="Q1696"/>
          <cell r="R1696"/>
          <cell r="S1696"/>
          <cell r="T1696"/>
          <cell r="U1696"/>
          <cell r="V1696"/>
          <cell r="W1696"/>
          <cell r="X1696"/>
          <cell r="Y1696"/>
          <cell r="Z1696"/>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cell r="BV1696"/>
          <cell r="BW1696"/>
          <cell r="BX1696"/>
          <cell r="BY1696"/>
          <cell r="BZ1696"/>
          <cell r="CA1696"/>
          <cell r="CB1696"/>
          <cell r="CC1696"/>
          <cell r="CD1696"/>
          <cell r="CE1696"/>
          <cell r="CF1696"/>
          <cell r="CG1696"/>
          <cell r="CH1696"/>
          <cell r="CI1696"/>
          <cell r="CJ1696"/>
          <cell r="CK1696"/>
          <cell r="CL1696"/>
          <cell r="CM1696"/>
          <cell r="CN1696"/>
          <cell r="CO1696"/>
          <cell r="CP1696"/>
          <cell r="CQ1696"/>
          <cell r="CR1696"/>
          <cell r="CS1696"/>
          <cell r="CT1696"/>
          <cell r="CU1696"/>
          <cell r="CV1696"/>
          <cell r="CW1696"/>
        </row>
        <row r="1697">
          <cell r="B1697"/>
          <cell r="C1697"/>
          <cell r="D1697"/>
          <cell r="E1697"/>
          <cell r="F1697"/>
          <cell r="G1697"/>
          <cell r="H1697"/>
          <cell r="I1697"/>
          <cell r="J1697"/>
          <cell r="K1697"/>
          <cell r="L1697"/>
          <cell r="M1697"/>
          <cell r="N1697"/>
          <cell r="O1697"/>
          <cell r="P1697"/>
          <cell r="Q1697"/>
          <cell r="R1697"/>
          <cell r="S1697"/>
          <cell r="T1697"/>
          <cell r="U1697"/>
          <cell r="V1697"/>
          <cell r="W1697"/>
          <cell r="X1697"/>
          <cell r="Y1697"/>
          <cell r="Z1697"/>
          <cell r="AA1697"/>
          <cell r="AB1697"/>
          <cell r="AC1697"/>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cell r="BV1697"/>
          <cell r="BW1697"/>
          <cell r="BX1697"/>
          <cell r="BY1697"/>
          <cell r="BZ1697"/>
          <cell r="CA1697"/>
          <cell r="CB1697"/>
          <cell r="CC1697"/>
          <cell r="CD1697"/>
          <cell r="CE1697"/>
          <cell r="CF1697"/>
          <cell r="CG1697"/>
          <cell r="CH1697"/>
          <cell r="CI1697"/>
          <cell r="CJ1697"/>
          <cell r="CK1697"/>
          <cell r="CL1697"/>
          <cell r="CM1697"/>
          <cell r="CN1697"/>
          <cell r="CO1697"/>
          <cell r="CP1697"/>
          <cell r="CQ1697"/>
          <cell r="CR1697"/>
          <cell r="CS1697"/>
          <cell r="CT1697"/>
          <cell r="CU1697"/>
          <cell r="CV1697"/>
          <cell r="CW1697"/>
        </row>
        <row r="1698">
          <cell r="B1698"/>
          <cell r="C1698"/>
          <cell r="D1698"/>
          <cell r="E1698"/>
          <cell r="F1698"/>
          <cell r="G1698"/>
          <cell r="H1698"/>
          <cell r="I1698"/>
          <cell r="J1698"/>
          <cell r="K1698"/>
          <cell r="L1698"/>
          <cell r="M1698"/>
          <cell r="N1698"/>
          <cell r="O1698"/>
          <cell r="P1698"/>
          <cell r="Q1698"/>
          <cell r="R1698"/>
          <cell r="S1698"/>
          <cell r="T1698"/>
          <cell r="U1698"/>
          <cell r="V1698"/>
          <cell r="W1698"/>
          <cell r="X1698"/>
          <cell r="Y1698"/>
          <cell r="Z1698"/>
          <cell r="AA1698"/>
          <cell r="AB1698"/>
          <cell r="AC1698"/>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cell r="BV1698"/>
          <cell r="BW1698"/>
          <cell r="BX1698"/>
          <cell r="BY1698"/>
          <cell r="BZ1698"/>
          <cell r="CA1698"/>
          <cell r="CB1698"/>
          <cell r="CC1698"/>
          <cell r="CD1698"/>
          <cell r="CE1698"/>
          <cell r="CF1698"/>
          <cell r="CG1698"/>
          <cell r="CH1698"/>
          <cell r="CI1698"/>
          <cell r="CJ1698"/>
          <cell r="CK1698"/>
          <cell r="CL1698"/>
          <cell r="CM1698"/>
          <cell r="CN1698"/>
          <cell r="CO1698"/>
          <cell r="CP1698"/>
          <cell r="CQ1698"/>
          <cell r="CR1698"/>
          <cell r="CS1698"/>
          <cell r="CT1698"/>
          <cell r="CU1698"/>
          <cell r="CV1698"/>
          <cell r="CW1698"/>
        </row>
        <row r="1699">
          <cell r="B1699"/>
          <cell r="C1699"/>
          <cell r="D1699"/>
          <cell r="E1699"/>
          <cell r="F1699"/>
          <cell r="G1699"/>
          <cell r="H1699"/>
          <cell r="I1699"/>
          <cell r="J1699"/>
          <cell r="K1699"/>
          <cell r="L1699"/>
          <cell r="M1699"/>
          <cell r="N1699"/>
          <cell r="O1699"/>
          <cell r="P1699"/>
          <cell r="Q1699"/>
          <cell r="R1699"/>
          <cell r="S1699"/>
          <cell r="T1699"/>
          <cell r="U1699"/>
          <cell r="V1699"/>
          <cell r="W1699"/>
          <cell r="X1699"/>
          <cell r="Y1699"/>
          <cell r="Z1699"/>
          <cell r="AA1699"/>
          <cell r="AB1699"/>
          <cell r="AC1699"/>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cell r="BV1699"/>
          <cell r="BW1699"/>
          <cell r="BX1699"/>
          <cell r="BY1699"/>
          <cell r="BZ1699"/>
          <cell r="CA1699"/>
          <cell r="CB1699"/>
          <cell r="CC1699"/>
          <cell r="CD1699"/>
          <cell r="CE1699"/>
          <cell r="CF1699"/>
          <cell r="CG1699"/>
          <cell r="CH1699"/>
          <cell r="CI1699"/>
          <cell r="CJ1699"/>
          <cell r="CK1699"/>
          <cell r="CL1699"/>
          <cell r="CM1699"/>
          <cell r="CN1699"/>
          <cell r="CO1699"/>
          <cell r="CP1699"/>
          <cell r="CQ1699"/>
          <cell r="CR1699"/>
          <cell r="CS1699"/>
          <cell r="CT1699"/>
          <cell r="CU1699"/>
          <cell r="CV1699"/>
          <cell r="CW1699"/>
        </row>
        <row r="1700">
          <cell r="B1700"/>
          <cell r="C1700"/>
          <cell r="D1700"/>
          <cell r="E1700"/>
          <cell r="F1700"/>
          <cell r="G1700"/>
          <cell r="H1700"/>
          <cell r="I1700"/>
          <cell r="J1700"/>
          <cell r="K1700"/>
          <cell r="L1700"/>
          <cell r="M1700"/>
          <cell r="N1700"/>
          <cell r="O1700"/>
          <cell r="P1700"/>
          <cell r="Q1700"/>
          <cell r="R1700"/>
          <cell r="S1700"/>
          <cell r="T1700"/>
          <cell r="U1700"/>
          <cell r="V1700"/>
          <cell r="W1700"/>
          <cell r="X1700"/>
          <cell r="Y1700"/>
          <cell r="Z1700"/>
          <cell r="AA1700"/>
          <cell r="AB1700"/>
          <cell r="AC1700"/>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cell r="BV1700"/>
          <cell r="BW1700"/>
          <cell r="BX1700"/>
          <cell r="BY1700"/>
          <cell r="BZ1700"/>
          <cell r="CA1700"/>
          <cell r="CB1700"/>
          <cell r="CC1700"/>
          <cell r="CD1700"/>
          <cell r="CE1700"/>
          <cell r="CF1700"/>
          <cell r="CG1700"/>
          <cell r="CH1700"/>
          <cell r="CI1700"/>
          <cell r="CJ1700"/>
          <cell r="CK1700"/>
          <cell r="CL1700"/>
          <cell r="CM1700"/>
          <cell r="CN1700"/>
          <cell r="CO1700"/>
          <cell r="CP1700"/>
          <cell r="CQ1700"/>
          <cell r="CR1700"/>
          <cell r="CS1700"/>
          <cell r="CT1700"/>
          <cell r="CU1700"/>
          <cell r="CV1700"/>
          <cell r="CW1700"/>
        </row>
        <row r="1701">
          <cell r="B1701"/>
          <cell r="C1701"/>
          <cell r="D1701"/>
          <cell r="E1701"/>
          <cell r="F1701"/>
          <cell r="G1701"/>
          <cell r="H1701"/>
          <cell r="I1701"/>
          <cell r="J1701"/>
          <cell r="K1701"/>
          <cell r="L1701"/>
          <cell r="M1701"/>
          <cell r="N1701"/>
          <cell r="O1701"/>
          <cell r="P1701"/>
          <cell r="Q1701"/>
          <cell r="R1701"/>
          <cell r="S1701"/>
          <cell r="T1701"/>
          <cell r="U1701"/>
          <cell r="V1701"/>
          <cell r="W1701"/>
          <cell r="X1701"/>
          <cell r="Y1701"/>
          <cell r="Z1701"/>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cell r="BV1701"/>
          <cell r="BW1701"/>
          <cell r="BX1701"/>
          <cell r="BY1701"/>
          <cell r="BZ1701"/>
          <cell r="CA1701"/>
          <cell r="CB1701"/>
          <cell r="CC1701"/>
          <cell r="CD1701"/>
          <cell r="CE1701"/>
          <cell r="CF1701"/>
          <cell r="CG1701"/>
          <cell r="CH1701"/>
          <cell r="CI1701"/>
          <cell r="CJ1701"/>
          <cell r="CK1701"/>
          <cell r="CL1701"/>
          <cell r="CM1701"/>
          <cell r="CN1701"/>
          <cell r="CO1701"/>
          <cell r="CP1701"/>
          <cell r="CQ1701"/>
          <cell r="CR1701"/>
          <cell r="CS1701"/>
          <cell r="CT1701"/>
          <cell r="CU1701"/>
          <cell r="CV1701"/>
          <cell r="CW1701"/>
        </row>
        <row r="1702">
          <cell r="B1702"/>
          <cell r="C1702"/>
          <cell r="D1702"/>
          <cell r="E1702"/>
          <cell r="F1702"/>
          <cell r="G1702"/>
          <cell r="H1702"/>
          <cell r="I1702"/>
          <cell r="J1702"/>
          <cell r="K1702"/>
          <cell r="L1702"/>
          <cell r="M1702"/>
          <cell r="N1702"/>
          <cell r="O1702"/>
          <cell r="P1702"/>
          <cell r="Q1702"/>
          <cell r="R1702"/>
          <cell r="S1702"/>
          <cell r="T1702"/>
          <cell r="U1702"/>
          <cell r="V1702"/>
          <cell r="W1702"/>
          <cell r="X1702"/>
          <cell r="Y1702"/>
          <cell r="Z1702"/>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cell r="BV1702"/>
          <cell r="BW1702"/>
          <cell r="BX1702"/>
          <cell r="BY1702"/>
          <cell r="BZ1702"/>
          <cell r="CA1702"/>
          <cell r="CB1702"/>
          <cell r="CC1702"/>
          <cell r="CD1702"/>
          <cell r="CE1702"/>
          <cell r="CF1702"/>
          <cell r="CG1702"/>
          <cell r="CH1702"/>
          <cell r="CI1702"/>
          <cell r="CJ1702"/>
          <cell r="CK1702"/>
          <cell r="CL1702"/>
          <cell r="CM1702"/>
          <cell r="CN1702"/>
          <cell r="CO1702"/>
          <cell r="CP1702"/>
          <cell r="CQ1702"/>
          <cell r="CR1702"/>
          <cell r="CS1702"/>
          <cell r="CT1702"/>
          <cell r="CU1702"/>
          <cell r="CV1702"/>
          <cell r="CW1702"/>
        </row>
        <row r="1703">
          <cell r="B1703"/>
          <cell r="C1703"/>
          <cell r="D1703"/>
          <cell r="E1703"/>
          <cell r="F1703"/>
          <cell r="G1703"/>
          <cell r="H1703"/>
          <cell r="I1703"/>
          <cell r="J1703"/>
          <cell r="K1703"/>
          <cell r="L1703"/>
          <cell r="M1703"/>
          <cell r="N1703"/>
          <cell r="O1703"/>
          <cell r="P1703"/>
          <cell r="Q1703"/>
          <cell r="R1703"/>
          <cell r="S1703"/>
          <cell r="T1703"/>
          <cell r="U1703"/>
          <cell r="V1703"/>
          <cell r="W1703"/>
          <cell r="X1703"/>
          <cell r="Y1703"/>
          <cell r="Z1703"/>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cell r="BV1703"/>
          <cell r="BW1703"/>
          <cell r="BX1703"/>
          <cell r="BY1703"/>
          <cell r="BZ1703"/>
          <cell r="CA1703"/>
          <cell r="CB1703"/>
          <cell r="CC1703"/>
          <cell r="CD1703"/>
          <cell r="CE1703"/>
          <cell r="CF1703"/>
          <cell r="CG1703"/>
          <cell r="CH1703"/>
          <cell r="CI1703"/>
          <cell r="CJ1703"/>
          <cell r="CK1703"/>
          <cell r="CL1703"/>
          <cell r="CM1703"/>
          <cell r="CN1703"/>
          <cell r="CO1703"/>
          <cell r="CP1703"/>
          <cell r="CQ1703"/>
          <cell r="CR1703"/>
          <cell r="CS1703"/>
          <cell r="CT1703"/>
          <cell r="CU1703"/>
          <cell r="CV1703"/>
          <cell r="CW1703"/>
        </row>
        <row r="1704">
          <cell r="B1704"/>
          <cell r="C1704"/>
          <cell r="D1704"/>
          <cell r="E1704"/>
          <cell r="F1704"/>
          <cell r="G1704"/>
          <cell r="H1704"/>
          <cell r="I1704"/>
          <cell r="J1704"/>
          <cell r="K1704"/>
          <cell r="L1704"/>
          <cell r="M1704"/>
          <cell r="N1704"/>
          <cell r="O1704"/>
          <cell r="P1704"/>
          <cell r="Q1704"/>
          <cell r="R1704"/>
          <cell r="S1704"/>
          <cell r="T1704"/>
          <cell r="U1704"/>
          <cell r="V1704"/>
          <cell r="W1704"/>
          <cell r="X1704"/>
          <cell r="Y1704"/>
          <cell r="Z1704"/>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cell r="BV1704"/>
          <cell r="BW1704"/>
          <cell r="BX1704"/>
          <cell r="BY1704"/>
          <cell r="BZ1704"/>
          <cell r="CA1704"/>
          <cell r="CB1704"/>
          <cell r="CC1704"/>
          <cell r="CD1704"/>
          <cell r="CE1704"/>
          <cell r="CF1704"/>
          <cell r="CG1704"/>
          <cell r="CH1704"/>
          <cell r="CI1704"/>
          <cell r="CJ1704"/>
          <cell r="CK1704"/>
          <cell r="CL1704"/>
          <cell r="CM1704"/>
          <cell r="CN1704"/>
          <cell r="CO1704"/>
          <cell r="CP1704"/>
          <cell r="CQ1704"/>
          <cell r="CR1704"/>
          <cell r="CS1704"/>
          <cell r="CT1704"/>
          <cell r="CU1704"/>
          <cell r="CV1704"/>
          <cell r="CW1704"/>
        </row>
        <row r="1705">
          <cell r="B1705"/>
          <cell r="C1705"/>
          <cell r="D1705"/>
          <cell r="E1705"/>
          <cell r="F1705"/>
          <cell r="G1705"/>
          <cell r="H1705"/>
          <cell r="I1705"/>
          <cell r="J1705"/>
          <cell r="K1705"/>
          <cell r="L1705"/>
          <cell r="M1705"/>
          <cell r="N1705"/>
          <cell r="O1705"/>
          <cell r="P1705"/>
          <cell r="Q1705"/>
          <cell r="R1705"/>
          <cell r="S1705"/>
          <cell r="T1705"/>
          <cell r="U1705"/>
          <cell r="V1705"/>
          <cell r="W1705"/>
          <cell r="X1705"/>
          <cell r="Y1705"/>
          <cell r="Z1705"/>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cell r="BV1705"/>
          <cell r="BW1705"/>
          <cell r="BX1705"/>
          <cell r="BY1705"/>
          <cell r="BZ1705"/>
          <cell r="CA1705"/>
          <cell r="CB1705"/>
          <cell r="CC1705"/>
          <cell r="CD1705"/>
          <cell r="CE1705"/>
          <cell r="CF1705"/>
          <cell r="CG1705"/>
          <cell r="CH1705"/>
          <cell r="CI1705"/>
          <cell r="CJ1705"/>
          <cell r="CK1705"/>
          <cell r="CL1705"/>
          <cell r="CM1705"/>
          <cell r="CN1705"/>
          <cell r="CO1705"/>
          <cell r="CP1705"/>
          <cell r="CQ1705"/>
          <cell r="CR1705"/>
          <cell r="CS1705"/>
          <cell r="CT1705"/>
          <cell r="CU1705"/>
          <cell r="CV1705"/>
          <cell r="CW1705"/>
        </row>
        <row r="1706">
          <cell r="B1706"/>
          <cell r="C1706"/>
          <cell r="D1706"/>
          <cell r="E1706"/>
          <cell r="F1706"/>
          <cell r="G1706"/>
          <cell r="H1706"/>
          <cell r="I1706"/>
          <cell r="J1706"/>
          <cell r="K1706"/>
          <cell r="L1706"/>
          <cell r="M1706"/>
          <cell r="N1706"/>
          <cell r="O1706"/>
          <cell r="P1706"/>
          <cell r="Q1706"/>
          <cell r="R1706"/>
          <cell r="S1706"/>
          <cell r="T1706"/>
          <cell r="U1706"/>
          <cell r="V1706"/>
          <cell r="W1706"/>
          <cell r="X1706"/>
          <cell r="Y1706"/>
          <cell r="Z1706"/>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cell r="BV1706"/>
          <cell r="BW1706"/>
          <cell r="BX1706"/>
          <cell r="BY1706"/>
          <cell r="BZ1706"/>
          <cell r="CA1706"/>
          <cell r="CB1706"/>
          <cell r="CC1706"/>
          <cell r="CD1706"/>
          <cell r="CE1706"/>
          <cell r="CF1706"/>
          <cell r="CG1706"/>
          <cell r="CH1706"/>
          <cell r="CI1706"/>
          <cell r="CJ1706"/>
          <cell r="CK1706"/>
          <cell r="CL1706"/>
          <cell r="CM1706"/>
          <cell r="CN1706"/>
          <cell r="CO1706"/>
          <cell r="CP1706"/>
          <cell r="CQ1706"/>
          <cell r="CR1706"/>
          <cell r="CS1706"/>
          <cell r="CT1706"/>
          <cell r="CU1706"/>
          <cell r="CV1706"/>
          <cell r="CW1706"/>
        </row>
        <row r="1707">
          <cell r="B1707"/>
          <cell r="C1707"/>
          <cell r="D1707"/>
          <cell r="E1707"/>
          <cell r="F1707"/>
          <cell r="G1707"/>
          <cell r="H1707"/>
          <cell r="I1707"/>
          <cell r="J1707"/>
          <cell r="K1707"/>
          <cell r="L1707"/>
          <cell r="M1707"/>
          <cell r="N1707"/>
          <cell r="O1707"/>
          <cell r="P1707"/>
          <cell r="Q1707"/>
          <cell r="R1707"/>
          <cell r="S1707"/>
          <cell r="T1707"/>
          <cell r="U1707"/>
          <cell r="V1707"/>
          <cell r="W1707"/>
          <cell r="X1707"/>
          <cell r="Y1707"/>
          <cell r="Z1707"/>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cell r="BV1707"/>
          <cell r="BW1707"/>
          <cell r="BX1707"/>
          <cell r="BY1707"/>
          <cell r="BZ1707"/>
          <cell r="CA1707"/>
          <cell r="CB1707"/>
          <cell r="CC1707"/>
          <cell r="CD1707"/>
          <cell r="CE1707"/>
          <cell r="CF1707"/>
          <cell r="CG1707"/>
          <cell r="CH1707"/>
          <cell r="CI1707"/>
          <cell r="CJ1707"/>
          <cell r="CK1707"/>
          <cell r="CL1707"/>
          <cell r="CM1707"/>
          <cell r="CN1707"/>
          <cell r="CO1707"/>
          <cell r="CP1707"/>
          <cell r="CQ1707"/>
          <cell r="CR1707"/>
          <cell r="CS1707"/>
          <cell r="CT1707"/>
          <cell r="CU1707"/>
          <cell r="CV1707"/>
          <cell r="CW1707"/>
        </row>
        <row r="1708">
          <cell r="B1708"/>
          <cell r="C1708"/>
          <cell r="D1708"/>
          <cell r="E1708"/>
          <cell r="F1708"/>
          <cell r="G1708"/>
          <cell r="H1708"/>
          <cell r="I1708"/>
          <cell r="J1708"/>
          <cell r="K1708"/>
          <cell r="L1708"/>
          <cell r="M1708"/>
          <cell r="N1708"/>
          <cell r="O1708"/>
          <cell r="P1708"/>
          <cell r="Q1708"/>
          <cell r="R1708"/>
          <cell r="S1708"/>
          <cell r="T1708"/>
          <cell r="U1708"/>
          <cell r="V1708"/>
          <cell r="W1708"/>
          <cell r="X1708"/>
          <cell r="Y1708"/>
          <cell r="Z1708"/>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cell r="BV1708"/>
          <cell r="BW1708"/>
          <cell r="BX1708"/>
          <cell r="BY1708"/>
          <cell r="BZ1708"/>
          <cell r="CA1708"/>
          <cell r="CB1708"/>
          <cell r="CC1708"/>
          <cell r="CD1708"/>
          <cell r="CE1708"/>
          <cell r="CF1708"/>
          <cell r="CG1708"/>
          <cell r="CH1708"/>
          <cell r="CI1708"/>
          <cell r="CJ1708"/>
          <cell r="CK1708"/>
          <cell r="CL1708"/>
          <cell r="CM1708"/>
          <cell r="CN1708"/>
          <cell r="CO1708"/>
          <cell r="CP1708"/>
          <cell r="CQ1708"/>
          <cell r="CR1708"/>
          <cell r="CS1708"/>
          <cell r="CT1708"/>
          <cell r="CU1708"/>
          <cell r="CV1708"/>
          <cell r="CW1708"/>
        </row>
        <row r="1709">
          <cell r="B1709"/>
          <cell r="C1709"/>
          <cell r="D1709"/>
          <cell r="E1709"/>
          <cell r="F1709"/>
          <cell r="G1709"/>
          <cell r="H1709"/>
          <cell r="I1709"/>
          <cell r="J1709"/>
          <cell r="K1709"/>
          <cell r="L1709"/>
          <cell r="M1709"/>
          <cell r="N1709"/>
          <cell r="O1709"/>
          <cell r="P1709"/>
          <cell r="Q1709"/>
          <cell r="R1709"/>
          <cell r="S1709"/>
          <cell r="T1709"/>
          <cell r="U1709"/>
          <cell r="V1709"/>
          <cell r="W1709"/>
          <cell r="X1709"/>
          <cell r="Y1709"/>
          <cell r="Z1709"/>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cell r="BV1709"/>
          <cell r="BW1709"/>
          <cell r="BX1709"/>
          <cell r="BY1709"/>
          <cell r="BZ1709"/>
          <cell r="CA1709"/>
          <cell r="CB1709"/>
          <cell r="CC1709"/>
          <cell r="CD1709"/>
          <cell r="CE1709"/>
          <cell r="CF1709"/>
          <cell r="CG1709"/>
          <cell r="CH1709"/>
          <cell r="CI1709"/>
          <cell r="CJ1709"/>
          <cell r="CK1709"/>
          <cell r="CL1709"/>
          <cell r="CM1709"/>
          <cell r="CN1709"/>
          <cell r="CO1709"/>
          <cell r="CP1709"/>
          <cell r="CQ1709"/>
          <cell r="CR1709"/>
          <cell r="CS1709"/>
          <cell r="CT1709"/>
          <cell r="CU1709"/>
          <cell r="CV1709"/>
          <cell r="CW1709"/>
        </row>
        <row r="1710">
          <cell r="B1710"/>
          <cell r="C1710"/>
          <cell r="D1710"/>
          <cell r="E1710"/>
          <cell r="F1710"/>
          <cell r="G1710"/>
          <cell r="H1710"/>
          <cell r="I1710"/>
          <cell r="J1710"/>
          <cell r="K1710"/>
          <cell r="L1710"/>
          <cell r="M1710"/>
          <cell r="N1710"/>
          <cell r="O1710"/>
          <cell r="P1710"/>
          <cell r="Q1710"/>
          <cell r="R1710"/>
          <cell r="S1710"/>
          <cell r="T1710"/>
          <cell r="U1710"/>
          <cell r="V1710"/>
          <cell r="W1710"/>
          <cell r="X1710"/>
          <cell r="Y1710"/>
          <cell r="Z1710"/>
          <cell r="AA1710"/>
          <cell r="AB1710"/>
          <cell r="AC1710"/>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cell r="BV1710"/>
          <cell r="BW1710"/>
          <cell r="BX1710"/>
          <cell r="BY1710"/>
          <cell r="BZ1710"/>
          <cell r="CA1710"/>
          <cell r="CB1710"/>
          <cell r="CC1710"/>
          <cell r="CD1710"/>
          <cell r="CE1710"/>
          <cell r="CF1710"/>
          <cell r="CG1710"/>
          <cell r="CH1710"/>
          <cell r="CI1710"/>
          <cell r="CJ1710"/>
          <cell r="CK1710"/>
          <cell r="CL1710"/>
          <cell r="CM1710"/>
          <cell r="CN1710"/>
          <cell r="CO1710"/>
          <cell r="CP1710"/>
          <cell r="CQ1710"/>
          <cell r="CR1710"/>
          <cell r="CS1710"/>
          <cell r="CT1710"/>
          <cell r="CU1710"/>
          <cell r="CV1710"/>
          <cell r="CW1710"/>
        </row>
        <row r="1711">
          <cell r="B1711"/>
          <cell r="C1711"/>
          <cell r="D1711"/>
          <cell r="E1711"/>
          <cell r="F1711"/>
          <cell r="G1711"/>
          <cell r="H1711"/>
          <cell r="I1711"/>
          <cell r="J1711"/>
          <cell r="K1711"/>
          <cell r="L1711"/>
          <cell r="M1711"/>
          <cell r="N1711"/>
          <cell r="O1711"/>
          <cell r="P1711"/>
          <cell r="Q1711"/>
          <cell r="R1711"/>
          <cell r="S1711"/>
          <cell r="T1711"/>
          <cell r="U1711"/>
          <cell r="V1711"/>
          <cell r="W1711"/>
          <cell r="X1711"/>
          <cell r="Y1711"/>
          <cell r="Z1711"/>
          <cell r="AA1711"/>
          <cell r="AB1711"/>
          <cell r="AC1711"/>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cell r="BV1711"/>
          <cell r="BW1711"/>
          <cell r="BX1711"/>
          <cell r="BY1711"/>
          <cell r="BZ1711"/>
          <cell r="CA1711"/>
          <cell r="CB1711"/>
          <cell r="CC1711"/>
          <cell r="CD1711"/>
          <cell r="CE1711"/>
          <cell r="CF1711"/>
          <cell r="CG1711"/>
          <cell r="CH1711"/>
          <cell r="CI1711"/>
          <cell r="CJ1711"/>
          <cell r="CK1711"/>
          <cell r="CL1711"/>
          <cell r="CM1711"/>
          <cell r="CN1711"/>
          <cell r="CO1711"/>
          <cell r="CP1711"/>
          <cell r="CQ1711"/>
          <cell r="CR1711"/>
          <cell r="CS1711"/>
          <cell r="CT1711"/>
          <cell r="CU1711"/>
          <cell r="CV1711"/>
          <cell r="CW1711"/>
        </row>
        <row r="1712">
          <cell r="B1712"/>
          <cell r="C1712"/>
          <cell r="D1712"/>
          <cell r="E1712"/>
          <cell r="F1712"/>
          <cell r="G1712"/>
          <cell r="H1712"/>
          <cell r="I1712"/>
          <cell r="J1712"/>
          <cell r="K1712"/>
          <cell r="L1712"/>
          <cell r="M1712"/>
          <cell r="N1712"/>
          <cell r="O1712"/>
          <cell r="P1712"/>
          <cell r="Q1712"/>
          <cell r="R1712"/>
          <cell r="S1712"/>
          <cell r="T1712"/>
          <cell r="U1712"/>
          <cell r="V1712"/>
          <cell r="W1712"/>
          <cell r="X1712"/>
          <cell r="Y1712"/>
          <cell r="Z1712"/>
          <cell r="AA1712"/>
          <cell r="AB1712"/>
          <cell r="AC1712"/>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cell r="BV1712"/>
          <cell r="BW1712"/>
          <cell r="BX1712"/>
          <cell r="BY1712"/>
          <cell r="BZ1712"/>
          <cell r="CA1712"/>
          <cell r="CB1712"/>
          <cell r="CC1712"/>
          <cell r="CD1712"/>
          <cell r="CE1712"/>
          <cell r="CF1712"/>
          <cell r="CG1712"/>
          <cell r="CH1712"/>
          <cell r="CI1712"/>
          <cell r="CJ1712"/>
          <cell r="CK1712"/>
          <cell r="CL1712"/>
          <cell r="CM1712"/>
          <cell r="CN1712"/>
          <cell r="CO1712"/>
          <cell r="CP1712"/>
          <cell r="CQ1712"/>
          <cell r="CR1712"/>
          <cell r="CS1712"/>
          <cell r="CT1712"/>
          <cell r="CU1712"/>
          <cell r="CV1712"/>
          <cell r="CW1712"/>
        </row>
        <row r="1713">
          <cell r="B1713"/>
          <cell r="C1713"/>
          <cell r="D1713"/>
          <cell r="E1713"/>
          <cell r="F1713"/>
          <cell r="G1713"/>
          <cell r="H1713"/>
          <cell r="I1713"/>
          <cell r="J1713"/>
          <cell r="K1713"/>
          <cell r="L1713"/>
          <cell r="M1713"/>
          <cell r="N1713"/>
          <cell r="O1713"/>
          <cell r="P1713"/>
          <cell r="Q1713"/>
          <cell r="R1713"/>
          <cell r="S1713"/>
          <cell r="T1713"/>
          <cell r="U1713"/>
          <cell r="V1713"/>
          <cell r="W1713"/>
          <cell r="X1713"/>
          <cell r="Y1713"/>
          <cell r="Z1713"/>
          <cell r="AA1713"/>
          <cell r="AB1713"/>
          <cell r="AC1713"/>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cell r="BV1713"/>
          <cell r="BW1713"/>
          <cell r="BX1713"/>
          <cell r="BY1713"/>
          <cell r="BZ1713"/>
          <cell r="CA1713"/>
          <cell r="CB1713"/>
          <cell r="CC1713"/>
          <cell r="CD1713"/>
          <cell r="CE1713"/>
          <cell r="CF1713"/>
          <cell r="CG1713"/>
          <cell r="CH1713"/>
          <cell r="CI1713"/>
          <cell r="CJ1713"/>
          <cell r="CK1713"/>
          <cell r="CL1713"/>
          <cell r="CM1713"/>
          <cell r="CN1713"/>
          <cell r="CO1713"/>
          <cell r="CP1713"/>
          <cell r="CQ1713"/>
          <cell r="CR1713"/>
          <cell r="CS1713"/>
          <cell r="CT1713"/>
          <cell r="CU1713"/>
          <cell r="CV1713"/>
          <cell r="CW1713"/>
        </row>
        <row r="1714">
          <cell r="B1714"/>
          <cell r="C1714"/>
          <cell r="D1714"/>
          <cell r="E1714"/>
          <cell r="F1714"/>
          <cell r="G1714"/>
          <cell r="H1714"/>
          <cell r="I1714"/>
          <cell r="J1714"/>
          <cell r="K1714"/>
          <cell r="L1714"/>
          <cell r="M1714"/>
          <cell r="N1714"/>
          <cell r="O1714"/>
          <cell r="P1714"/>
          <cell r="Q1714"/>
          <cell r="R1714"/>
          <cell r="S1714"/>
          <cell r="T1714"/>
          <cell r="U1714"/>
          <cell r="V1714"/>
          <cell r="W1714"/>
          <cell r="X1714"/>
          <cell r="Y1714"/>
          <cell r="Z1714"/>
          <cell r="AA1714"/>
          <cell r="AB1714"/>
          <cell r="AC1714"/>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cell r="BV1714"/>
          <cell r="BW1714"/>
          <cell r="BX1714"/>
          <cell r="BY1714"/>
          <cell r="BZ1714"/>
          <cell r="CA1714"/>
          <cell r="CB1714"/>
          <cell r="CC1714"/>
          <cell r="CD1714"/>
          <cell r="CE1714"/>
          <cell r="CF1714"/>
          <cell r="CG1714"/>
          <cell r="CH1714"/>
          <cell r="CI1714"/>
          <cell r="CJ1714"/>
          <cell r="CK1714"/>
          <cell r="CL1714"/>
          <cell r="CM1714"/>
          <cell r="CN1714"/>
          <cell r="CO1714"/>
          <cell r="CP1714"/>
          <cell r="CQ1714"/>
          <cell r="CR1714"/>
          <cell r="CS1714"/>
          <cell r="CT1714"/>
          <cell r="CU1714"/>
          <cell r="CV1714"/>
          <cell r="CW1714"/>
        </row>
        <row r="1715">
          <cell r="B1715"/>
          <cell r="C1715"/>
          <cell r="D1715"/>
          <cell r="E1715"/>
          <cell r="F1715"/>
          <cell r="G1715"/>
          <cell r="H1715"/>
          <cell r="I1715"/>
          <cell r="J1715"/>
          <cell r="K1715"/>
          <cell r="L1715"/>
          <cell r="M1715"/>
          <cell r="N1715"/>
          <cell r="O1715"/>
          <cell r="P1715"/>
          <cell r="Q1715"/>
          <cell r="R1715"/>
          <cell r="S1715"/>
          <cell r="T1715"/>
          <cell r="U1715"/>
          <cell r="V1715"/>
          <cell r="W1715"/>
          <cell r="X1715"/>
          <cell r="Y1715"/>
          <cell r="Z1715"/>
          <cell r="AA1715"/>
          <cell r="AB1715"/>
          <cell r="AC1715"/>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cell r="BV1715"/>
          <cell r="BW1715"/>
          <cell r="BX1715"/>
          <cell r="BY1715"/>
          <cell r="BZ1715"/>
          <cell r="CA1715"/>
          <cell r="CB1715"/>
          <cell r="CC1715"/>
          <cell r="CD1715"/>
          <cell r="CE1715"/>
          <cell r="CF1715"/>
          <cell r="CG1715"/>
          <cell r="CH1715"/>
          <cell r="CI1715"/>
          <cell r="CJ1715"/>
          <cell r="CK1715"/>
          <cell r="CL1715"/>
          <cell r="CM1715"/>
          <cell r="CN1715"/>
          <cell r="CO1715"/>
          <cell r="CP1715"/>
          <cell r="CQ1715"/>
          <cell r="CR1715"/>
          <cell r="CS1715"/>
          <cell r="CT1715"/>
          <cell r="CU1715"/>
          <cell r="CV1715"/>
          <cell r="CW1715"/>
        </row>
        <row r="1716">
          <cell r="B1716"/>
          <cell r="C1716"/>
          <cell r="D1716"/>
          <cell r="E1716"/>
          <cell r="F1716"/>
          <cell r="G1716"/>
          <cell r="H1716"/>
          <cell r="I1716"/>
          <cell r="J1716"/>
          <cell r="K1716"/>
          <cell r="L1716"/>
          <cell r="M1716"/>
          <cell r="N1716"/>
          <cell r="O1716"/>
          <cell r="P1716"/>
          <cell r="Q1716"/>
          <cell r="R1716"/>
          <cell r="S1716"/>
          <cell r="T1716"/>
          <cell r="U1716"/>
          <cell r="V1716"/>
          <cell r="W1716"/>
          <cell r="X1716"/>
          <cell r="Y1716"/>
          <cell r="Z1716"/>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cell r="BV1716"/>
          <cell r="BW1716"/>
          <cell r="BX1716"/>
          <cell r="BY1716"/>
          <cell r="BZ1716"/>
          <cell r="CA1716"/>
          <cell r="CB1716"/>
          <cell r="CC1716"/>
          <cell r="CD1716"/>
          <cell r="CE1716"/>
          <cell r="CF1716"/>
          <cell r="CG1716"/>
          <cell r="CH1716"/>
          <cell r="CI1716"/>
          <cell r="CJ1716"/>
          <cell r="CK1716"/>
          <cell r="CL1716"/>
          <cell r="CM1716"/>
          <cell r="CN1716"/>
          <cell r="CO1716"/>
          <cell r="CP1716"/>
          <cell r="CQ1716"/>
          <cell r="CR1716"/>
          <cell r="CS1716"/>
          <cell r="CT1716"/>
          <cell r="CU1716"/>
          <cell r="CV1716"/>
          <cell r="CW1716"/>
        </row>
        <row r="1717">
          <cell r="B1717"/>
          <cell r="C1717"/>
          <cell r="D1717"/>
          <cell r="E1717"/>
          <cell r="F1717"/>
          <cell r="G1717"/>
          <cell r="H1717"/>
          <cell r="I1717"/>
          <cell r="J1717"/>
          <cell r="K1717"/>
          <cell r="L1717"/>
          <cell r="M1717"/>
          <cell r="N1717"/>
          <cell r="O1717"/>
          <cell r="P1717"/>
          <cell r="Q1717"/>
          <cell r="R1717"/>
          <cell r="S1717"/>
          <cell r="T1717"/>
          <cell r="U1717"/>
          <cell r="V1717"/>
          <cell r="W1717"/>
          <cell r="X1717"/>
          <cell r="Y1717"/>
          <cell r="Z1717"/>
          <cell r="AA1717"/>
          <cell r="AB1717"/>
          <cell r="AC1717"/>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cell r="BV1717"/>
          <cell r="BW1717"/>
          <cell r="BX1717"/>
          <cell r="BY1717"/>
          <cell r="BZ1717"/>
          <cell r="CA1717"/>
          <cell r="CB1717"/>
          <cell r="CC1717"/>
          <cell r="CD1717"/>
          <cell r="CE1717"/>
          <cell r="CF1717"/>
          <cell r="CG1717"/>
          <cell r="CH1717"/>
          <cell r="CI1717"/>
          <cell r="CJ1717"/>
          <cell r="CK1717"/>
          <cell r="CL1717"/>
          <cell r="CM1717"/>
          <cell r="CN1717"/>
          <cell r="CO1717"/>
          <cell r="CP1717"/>
          <cell r="CQ1717"/>
          <cell r="CR1717"/>
          <cell r="CS1717"/>
          <cell r="CT1717"/>
          <cell r="CU1717"/>
          <cell r="CV1717"/>
          <cell r="CW1717"/>
        </row>
        <row r="1718">
          <cell r="B1718"/>
          <cell r="C1718"/>
          <cell r="D1718"/>
          <cell r="E1718"/>
          <cell r="F1718"/>
          <cell r="G1718"/>
          <cell r="H1718"/>
          <cell r="I1718"/>
          <cell r="J1718"/>
          <cell r="K1718"/>
          <cell r="L1718"/>
          <cell r="M1718"/>
          <cell r="N1718"/>
          <cell r="O1718"/>
          <cell r="P1718"/>
          <cell r="Q1718"/>
          <cell r="R1718"/>
          <cell r="S1718"/>
          <cell r="T1718"/>
          <cell r="U1718"/>
          <cell r="V1718"/>
          <cell r="W1718"/>
          <cell r="X1718"/>
          <cell r="Y1718"/>
          <cell r="Z1718"/>
          <cell r="AA1718"/>
          <cell r="AB1718"/>
          <cell r="AC1718"/>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cell r="BV1718"/>
          <cell r="BW1718"/>
          <cell r="BX1718"/>
          <cell r="BY1718"/>
          <cell r="BZ1718"/>
          <cell r="CA1718"/>
          <cell r="CB1718"/>
          <cell r="CC1718"/>
          <cell r="CD1718"/>
          <cell r="CE1718"/>
          <cell r="CF1718"/>
          <cell r="CG1718"/>
          <cell r="CH1718"/>
          <cell r="CI1718"/>
          <cell r="CJ1718"/>
          <cell r="CK1718"/>
          <cell r="CL1718"/>
          <cell r="CM1718"/>
          <cell r="CN1718"/>
          <cell r="CO1718"/>
          <cell r="CP1718"/>
          <cell r="CQ1718"/>
          <cell r="CR1718"/>
          <cell r="CS1718"/>
          <cell r="CT1718"/>
          <cell r="CU1718"/>
          <cell r="CV1718"/>
          <cell r="CW1718"/>
        </row>
        <row r="1719">
          <cell r="B1719"/>
          <cell r="C1719"/>
          <cell r="D1719"/>
          <cell r="E1719"/>
          <cell r="F1719"/>
          <cell r="G1719"/>
          <cell r="H1719"/>
          <cell r="I1719"/>
          <cell r="J1719"/>
          <cell r="K1719"/>
          <cell r="L1719"/>
          <cell r="M1719"/>
          <cell r="N1719"/>
          <cell r="O1719"/>
          <cell r="P1719"/>
          <cell r="Q1719"/>
          <cell r="R1719"/>
          <cell r="S1719"/>
          <cell r="T1719"/>
          <cell r="U1719"/>
          <cell r="V1719"/>
          <cell r="W1719"/>
          <cell r="X1719"/>
          <cell r="Y1719"/>
          <cell r="Z1719"/>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cell r="BV1719"/>
          <cell r="BW1719"/>
          <cell r="BX1719"/>
          <cell r="BY1719"/>
          <cell r="BZ1719"/>
          <cell r="CA1719"/>
          <cell r="CB1719"/>
          <cell r="CC1719"/>
          <cell r="CD1719"/>
          <cell r="CE1719"/>
          <cell r="CF1719"/>
          <cell r="CG1719"/>
          <cell r="CH1719"/>
          <cell r="CI1719"/>
          <cell r="CJ1719"/>
          <cell r="CK1719"/>
          <cell r="CL1719"/>
          <cell r="CM1719"/>
          <cell r="CN1719"/>
          <cell r="CO1719"/>
          <cell r="CP1719"/>
          <cell r="CQ1719"/>
          <cell r="CR1719"/>
          <cell r="CS1719"/>
          <cell r="CT1719"/>
          <cell r="CU1719"/>
          <cell r="CV1719"/>
          <cell r="CW1719"/>
        </row>
        <row r="1720">
          <cell r="B1720"/>
          <cell r="C1720"/>
          <cell r="D1720"/>
          <cell r="E1720"/>
          <cell r="F1720"/>
          <cell r="G1720"/>
          <cell r="H1720"/>
          <cell r="I1720"/>
          <cell r="J1720"/>
          <cell r="K1720"/>
          <cell r="L1720"/>
          <cell r="M1720"/>
          <cell r="N1720"/>
          <cell r="O1720"/>
          <cell r="P1720"/>
          <cell r="Q1720"/>
          <cell r="R1720"/>
          <cell r="S1720"/>
          <cell r="T1720"/>
          <cell r="U1720"/>
          <cell r="V1720"/>
          <cell r="W1720"/>
          <cell r="X1720"/>
          <cell r="Y1720"/>
          <cell r="Z1720"/>
          <cell r="AA1720"/>
          <cell r="AB1720"/>
          <cell r="AC1720"/>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cell r="BV1720"/>
          <cell r="BW1720"/>
          <cell r="BX1720"/>
          <cell r="BY1720"/>
          <cell r="BZ1720"/>
          <cell r="CA1720"/>
          <cell r="CB1720"/>
          <cell r="CC1720"/>
          <cell r="CD1720"/>
          <cell r="CE1720"/>
          <cell r="CF1720"/>
          <cell r="CG1720"/>
          <cell r="CH1720"/>
          <cell r="CI1720"/>
          <cell r="CJ1720"/>
          <cell r="CK1720"/>
          <cell r="CL1720"/>
          <cell r="CM1720"/>
          <cell r="CN1720"/>
          <cell r="CO1720"/>
          <cell r="CP1720"/>
          <cell r="CQ1720"/>
          <cell r="CR1720"/>
          <cell r="CS1720"/>
          <cell r="CT1720"/>
          <cell r="CU1720"/>
          <cell r="CV1720"/>
          <cell r="CW1720"/>
        </row>
        <row r="1721">
          <cell r="B1721"/>
          <cell r="C1721"/>
          <cell r="D1721"/>
          <cell r="E1721"/>
          <cell r="F1721"/>
          <cell r="G1721"/>
          <cell r="H1721"/>
          <cell r="I1721"/>
          <cell r="J1721"/>
          <cell r="K1721"/>
          <cell r="L1721"/>
          <cell r="M1721"/>
          <cell r="N1721"/>
          <cell r="O1721"/>
          <cell r="P1721"/>
          <cell r="Q1721"/>
          <cell r="R1721"/>
          <cell r="S1721"/>
          <cell r="T1721"/>
          <cell r="U1721"/>
          <cell r="V1721"/>
          <cell r="W1721"/>
          <cell r="X1721"/>
          <cell r="Y1721"/>
          <cell r="Z1721"/>
          <cell r="AA1721"/>
          <cell r="AB1721"/>
          <cell r="AC1721"/>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cell r="BV1721"/>
          <cell r="BW1721"/>
          <cell r="BX1721"/>
          <cell r="BY1721"/>
          <cell r="BZ1721"/>
          <cell r="CA1721"/>
          <cell r="CB1721"/>
          <cell r="CC1721"/>
          <cell r="CD1721"/>
          <cell r="CE1721"/>
          <cell r="CF1721"/>
          <cell r="CG1721"/>
          <cell r="CH1721"/>
          <cell r="CI1721"/>
          <cell r="CJ1721"/>
          <cell r="CK1721"/>
          <cell r="CL1721"/>
          <cell r="CM1721"/>
          <cell r="CN1721"/>
          <cell r="CO1721"/>
          <cell r="CP1721"/>
          <cell r="CQ1721"/>
          <cell r="CR1721"/>
          <cell r="CS1721"/>
          <cell r="CT1721"/>
          <cell r="CU1721"/>
          <cell r="CV1721"/>
          <cell r="CW1721"/>
        </row>
        <row r="1722">
          <cell r="B1722"/>
          <cell r="C1722"/>
          <cell r="D1722"/>
          <cell r="E1722"/>
          <cell r="F1722"/>
          <cell r="G1722"/>
          <cell r="H1722"/>
          <cell r="I1722"/>
          <cell r="J1722"/>
          <cell r="K1722"/>
          <cell r="L1722"/>
          <cell r="M1722"/>
          <cell r="N1722"/>
          <cell r="O1722"/>
          <cell r="P1722"/>
          <cell r="Q1722"/>
          <cell r="R1722"/>
          <cell r="S1722"/>
          <cell r="T1722"/>
          <cell r="U1722"/>
          <cell r="V1722"/>
          <cell r="W1722"/>
          <cell r="X1722"/>
          <cell r="Y1722"/>
          <cell r="Z1722"/>
          <cell r="AA1722"/>
          <cell r="AB1722"/>
          <cell r="AC1722"/>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cell r="BV1722"/>
          <cell r="BW1722"/>
          <cell r="BX1722"/>
          <cell r="BY1722"/>
          <cell r="BZ1722"/>
          <cell r="CA1722"/>
          <cell r="CB1722"/>
          <cell r="CC1722"/>
          <cell r="CD1722"/>
          <cell r="CE1722"/>
          <cell r="CF1722"/>
          <cell r="CG1722"/>
          <cell r="CH1722"/>
          <cell r="CI1722"/>
          <cell r="CJ1722"/>
          <cell r="CK1722"/>
          <cell r="CL1722"/>
          <cell r="CM1722"/>
          <cell r="CN1722"/>
          <cell r="CO1722"/>
          <cell r="CP1722"/>
          <cell r="CQ1722"/>
          <cell r="CR1722"/>
          <cell r="CS1722"/>
          <cell r="CT1722"/>
          <cell r="CU1722"/>
          <cell r="CV1722"/>
          <cell r="CW1722"/>
        </row>
        <row r="1723">
          <cell r="B1723"/>
          <cell r="C1723"/>
          <cell r="D1723"/>
          <cell r="E1723"/>
          <cell r="F1723"/>
          <cell r="G1723"/>
          <cell r="H1723"/>
          <cell r="I1723"/>
          <cell r="J1723"/>
          <cell r="K1723"/>
          <cell r="L1723"/>
          <cell r="M1723"/>
          <cell r="N1723"/>
          <cell r="O1723"/>
          <cell r="P1723"/>
          <cell r="Q1723"/>
          <cell r="R1723"/>
          <cell r="S1723"/>
          <cell r="T1723"/>
          <cell r="U1723"/>
          <cell r="V1723"/>
          <cell r="W1723"/>
          <cell r="X1723"/>
          <cell r="Y1723"/>
          <cell r="Z1723"/>
          <cell r="AA1723"/>
          <cell r="AB1723"/>
          <cell r="AC1723"/>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cell r="BV1723"/>
          <cell r="BW1723"/>
          <cell r="BX1723"/>
          <cell r="BY1723"/>
          <cell r="BZ1723"/>
          <cell r="CA1723"/>
          <cell r="CB1723"/>
          <cell r="CC1723"/>
          <cell r="CD1723"/>
          <cell r="CE1723"/>
          <cell r="CF1723"/>
          <cell r="CG1723"/>
          <cell r="CH1723"/>
          <cell r="CI1723"/>
          <cell r="CJ1723"/>
          <cell r="CK1723"/>
          <cell r="CL1723"/>
          <cell r="CM1723"/>
          <cell r="CN1723"/>
          <cell r="CO1723"/>
          <cell r="CP1723"/>
          <cell r="CQ1723"/>
          <cell r="CR1723"/>
          <cell r="CS1723"/>
          <cell r="CT1723"/>
          <cell r="CU1723"/>
          <cell r="CV1723"/>
          <cell r="CW1723"/>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C1758" t="str">
            <v/>
          </cell>
          <cell r="BD1758" t="str">
            <v/>
          </cell>
          <cell r="BE1758" t="str">
            <v/>
          </cell>
          <cell r="BF1758" t="str">
            <v/>
          </cell>
          <cell r="BG1758" t="str">
            <v/>
          </cell>
          <cell r="BH1758" t="str">
            <v/>
          </cell>
          <cell r="BI1758" t="str">
            <v/>
          </cell>
          <cell r="BJ1758" t="str">
            <v/>
          </cell>
          <cell r="BK1758" t="str">
            <v/>
          </cell>
          <cell r="BL1758" t="str">
            <v/>
          </cell>
          <cell r="BM1758" t="str">
            <v/>
          </cell>
          <cell r="BN1758" t="str">
            <v/>
          </cell>
          <cell r="BO1758" t="str">
            <v/>
          </cell>
          <cell r="BP1758" t="str">
            <v/>
          </cell>
          <cell r="BQ1758" t="str">
            <v/>
          </cell>
          <cell r="BR1758" t="str">
            <v/>
          </cell>
          <cell r="BS1758" t="str">
            <v/>
          </cell>
          <cell r="BT1758" t="str">
            <v xml:space="preserve"> </v>
          </cell>
          <cell r="BU1758">
            <v>0</v>
          </cell>
        </row>
        <row r="1759">
          <cell r="BT1759" t="str">
            <v xml:space="preserve"> </v>
          </cell>
          <cell r="BU1759">
            <v>0</v>
          </cell>
        </row>
        <row r="1767">
          <cell r="BB1767" t="str">
            <v xml:space="preserve">                                                                                                                                                                                                            </v>
          </cell>
        </row>
        <row r="1769">
          <cell r="BB1769" t="str">
            <v xml:space="preserve">           </v>
          </cell>
        </row>
        <row r="1803">
          <cell r="BV1803"/>
          <cell r="BW1803"/>
          <cell r="BX1803"/>
          <cell r="BY1803"/>
        </row>
        <row r="1976">
          <cell r="R1976">
            <v>1</v>
          </cell>
        </row>
      </sheetData>
      <sheetData sheetId="3"/>
      <sheetData sheetId="4"/>
      <sheetData sheetId="5"/>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bag type="XFControls"/>
  <bag type="XFComplement">
    <bagId k="XFControls">4</bagId>
  </bag>
  <bag type="DXFComplements" extRef="DXFComplementsMapperExtRef">
    <a k="MappedFeaturePropertyBags">
      <bagId>5</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U31" totalsRowShown="0" headerRowDxfId="29" dataDxfId="27" headerRowBorderDxfId="28" tableBorderDxfId="26" totalsRowBorderDxfId="25">
  <autoFilter ref="A11:U31" xr:uid="{8FE68641-286D-4EE4-B360-FBEF11B51000}"/>
  <tableColumns count="21">
    <tableColumn id="1" xr3:uid="{EE1CCBA8-92CF-47D0-92F4-6EEDD6CA9BAB}" name="สถานะ" dataDxfId="24"/>
    <tableColumn id="2" xr3:uid="{F2E2A912-9F9B-43BC-AF31-F223879AF8AE}" name="q ชื่อ" dataDxfId="23"/>
    <tableColumn id="3" xr3:uid="{F9762750-2AD9-4F61-9411-E759DCE32FF0}" name="เลขบัตร" dataDxfId="22"/>
    <tableColumn id="22" xr3:uid="{21D7D5C5-09C9-4060-9CAD-BD40E7FB7FC2}" name="Column5" dataDxfId="21"/>
    <tableColumn id="23" xr3:uid="{28C1FA18-6920-4BE7-AB6F-5092394E878E}" name="ภูมิลำเนาแต่กำเนิด" dataDxfId="20"/>
    <tableColumn id="11" xr3:uid="{0F4B90A2-467F-46DC-BBC9-8D10F31355A5}" name="Column4" dataDxfId="19"/>
    <tableColumn id="12" xr3:uid="{E1DA94BA-F589-4D58-9553-7ED1A9DCE778}" name="ภูมิลำเนาปัจจุบัน2" dataDxfId="18"/>
    <tableColumn id="13" xr3:uid="{5F8D002B-317E-47D2-9D2A-13B62FF432F8}" name="Column6" dataDxfId="17"/>
    <tableColumn id="8" xr3:uid="{70EEE01B-E933-4B5B-B222-989A4BD08D77}" name="ขณะทำสัญญา" dataDxfId="16"/>
    <tableColumn id="9" xr3:uid="{9A36B063-7DD1-46B6-BC49-0073EAD33A05}" name="Column2" dataDxfId="15"/>
    <tableColumn id="10" xr3:uid="{6EFE680C-E471-45D3-8961-592F4DA34AD5}" name="ที่จดทะเบียนสมรส" dataDxfId="14"/>
    <tableColumn id="24" xr3:uid="{D41A5889-CC5A-4C67-84C7-143A7175642D}" name="Column7" dataDxfId="13"/>
    <tableColumn id="25" xr3:uid="{F3D1C35F-BF97-49E7-AB27-FA25BBF4C7C8}" name="ที่จดทะเบียนหย่า" dataDxfId="12"/>
    <tableColumn id="14" xr3:uid="{8DB2CA7F-9B41-4850-B6CE-776320E1A341}" name="Column1" dataDxfId="11"/>
    <tableColumn id="15" xr3:uid="{2E7103F2-BA95-4DAA-9B13-043DEB14246A}" name="สถานที่ทำสัญญา" dataDxfId="10"/>
    <tableColumn id="16" xr3:uid="{E2389CE1-198F-491F-841A-CAA30F2D53C5}" name="Column3" dataDxfId="9"/>
    <tableColumn id="17" xr3:uid="{BABC12E0-0471-406A-8DAB-44E1FC7A7F1E}" name="ตามคำขอกู้" dataDxfId="8"/>
    <tableColumn id="5" xr3:uid="{1C4A74C8-60CF-4D06-A213-9ABAE7EB639B}" name="ที่ดิน (พบ / ไม่พบ)" dataDxfId="7">
      <calculatedColumnFormula>IF(OR(Table1[[#This Row],[q ชื่อ]]="",Table1[[#This Row],[q ชื่อ]]="-"),"",IF(COUNTIF(Table1[[#This Row],[Column5]:[Column3]],1)&gt;0,"พบ","ไม่พบ"))</calculatedColumnFormula>
    </tableColumn>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file:///\\Desktop-nl3475k\akadham\AKADHAM\_\AKADHAM\AKADHAM\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4" t="s">
        <v>135</v>
      </c>
      <c r="B1" s="234"/>
      <c r="C1" s="234"/>
      <c r="D1" s="234"/>
      <c r="E1" s="234"/>
      <c r="F1" s="234"/>
      <c r="G1" s="234"/>
      <c r="H1" s="234"/>
      <c r="I1" s="234"/>
    </row>
    <row r="2" spans="1:9">
      <c r="C2" s="19" t="s">
        <v>108</v>
      </c>
      <c r="D2" s="19"/>
      <c r="E2" s="2" t="e">
        <f>#REF!</f>
        <v>#REF!</v>
      </c>
      <c r="F2" s="36"/>
      <c r="G2" s="36"/>
      <c r="H2" s="36"/>
      <c r="I2" s="36"/>
    </row>
    <row r="3" spans="1:9">
      <c r="C3" s="19" t="s">
        <v>109</v>
      </c>
      <c r="D3" s="19"/>
      <c r="E3" s="235" t="e">
        <f>#REF!</f>
        <v>#REF!</v>
      </c>
      <c r="F3" s="235"/>
      <c r="G3" s="20"/>
    </row>
    <row r="4" spans="1:9" ht="6.75" customHeight="1">
      <c r="B4" s="22"/>
      <c r="C4" s="22"/>
      <c r="D4" s="22"/>
      <c r="E4" s="22"/>
      <c r="F4" s="22"/>
      <c r="G4" s="22"/>
      <c r="H4" s="22"/>
    </row>
    <row r="37" spans="1:10" ht="28.8">
      <c r="A37" s="234" t="s">
        <v>135</v>
      </c>
      <c r="B37" s="234"/>
      <c r="C37" s="234"/>
      <c r="D37" s="234"/>
      <c r="E37" s="234"/>
      <c r="F37" s="234"/>
      <c r="G37" s="234"/>
      <c r="H37" s="234"/>
      <c r="I37" s="234"/>
    </row>
    <row r="38" spans="1:10">
      <c r="C38" s="19" t="s">
        <v>108</v>
      </c>
      <c r="D38" s="19"/>
      <c r="E38" s="2" t="e">
        <f>#REF!</f>
        <v>#REF!</v>
      </c>
      <c r="F38" s="36"/>
      <c r="G38" s="36"/>
      <c r="H38" s="36"/>
      <c r="I38" s="36"/>
    </row>
    <row r="39" spans="1:10">
      <c r="C39" s="19" t="s">
        <v>109</v>
      </c>
      <c r="D39" s="19"/>
      <c r="E39" s="235" t="e">
        <f>#REF!</f>
        <v>#REF!</v>
      </c>
      <c r="F39" s="235"/>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8" t="e">
        <f>#REF!</f>
        <v>#REF!</v>
      </c>
    </row>
    <row r="6" spans="1:26">
      <c r="A6" s="116" t="s">
        <v>157</v>
      </c>
      <c r="B6" s="55"/>
      <c r="C6" s="55"/>
      <c r="D6" s="55"/>
      <c r="E6" s="55"/>
      <c r="F6" s="55"/>
      <c r="G6" s="55"/>
      <c r="H6" s="55"/>
      <c r="I6" s="55"/>
      <c r="J6" s="55"/>
      <c r="K6" s="55"/>
      <c r="L6" s="55"/>
      <c r="M6" s="55"/>
      <c r="N6" s="55"/>
      <c r="O6" s="55"/>
      <c r="P6" s="55"/>
      <c r="Q6" s="55"/>
      <c r="S6" s="131"/>
      <c r="Y6" s="239"/>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9"/>
    </row>
    <row r="8" spans="1:26">
      <c r="A8" s="107"/>
      <c r="C8" s="249" t="s">
        <v>199</v>
      </c>
      <c r="D8" s="249"/>
      <c r="E8" s="249"/>
      <c r="F8" s="249"/>
      <c r="G8" s="249"/>
      <c r="H8" s="249"/>
      <c r="I8" s="249"/>
      <c r="J8" s="249"/>
      <c r="K8" s="249"/>
      <c r="L8" s="249"/>
      <c r="M8" s="249"/>
      <c r="N8" s="249"/>
      <c r="O8" s="249"/>
      <c r="P8" s="249"/>
      <c r="Q8" s="75" t="s">
        <v>118</v>
      </c>
      <c r="S8" s="79"/>
      <c r="V8" s="76"/>
      <c r="Y8" s="239"/>
    </row>
    <row r="9" spans="1:26">
      <c r="A9" s="250" t="s">
        <v>116</v>
      </c>
      <c r="B9" s="250"/>
      <c r="S9" s="79" t="s">
        <v>196</v>
      </c>
      <c r="V9" s="76"/>
      <c r="X9" s="95"/>
      <c r="Y9" s="240"/>
    </row>
    <row r="10" spans="1:26">
      <c r="A10" s="250"/>
      <c r="B10" s="250"/>
      <c r="C10" s="249" t="s">
        <v>201</v>
      </c>
      <c r="D10" s="249"/>
      <c r="E10" s="249"/>
      <c r="F10" s="249"/>
      <c r="G10" s="249"/>
      <c r="H10" s="249"/>
      <c r="I10" s="249"/>
      <c r="J10" s="249"/>
      <c r="K10" s="249"/>
      <c r="L10" s="249"/>
      <c r="M10" s="249"/>
      <c r="N10" s="249"/>
      <c r="O10" s="249"/>
      <c r="P10" s="249"/>
      <c r="Q10" s="75" t="s">
        <v>119</v>
      </c>
      <c r="S10" s="134" t="s">
        <v>198</v>
      </c>
      <c r="T10" s="133" t="e">
        <f>#REF!</f>
        <v>#REF!</v>
      </c>
      <c r="U10" s="95"/>
      <c r="V10" s="95"/>
      <c r="W10" s="95"/>
      <c r="X10" s="241"/>
      <c r="Y10" s="241"/>
    </row>
    <row r="11" spans="1:26">
      <c r="A11" s="107"/>
      <c r="E11" s="106"/>
      <c r="S11" s="79" t="s">
        <v>197</v>
      </c>
      <c r="T11" s="79"/>
      <c r="U11" s="79"/>
      <c r="V11" s="79"/>
      <c r="X11" s="241"/>
      <c r="Y11" s="241"/>
    </row>
    <row r="12" spans="1:26" ht="21.75" customHeight="1">
      <c r="A12" s="107"/>
      <c r="O12" s="108"/>
      <c r="P12" s="108"/>
      <c r="Q12" s="108"/>
      <c r="R12" s="108"/>
      <c r="S12" s="134" t="s">
        <v>198</v>
      </c>
      <c r="T12" s="246" t="e">
        <f>#REF!</f>
        <v>#REF!</v>
      </c>
      <c r="U12" s="246"/>
      <c r="V12" s="246"/>
      <c r="W12" s="246"/>
      <c r="X12" s="242"/>
      <c r="Y12" s="242"/>
    </row>
    <row r="13" spans="1:26" ht="21.75" customHeight="1" thickBot="1">
      <c r="A13" s="107" t="s">
        <v>158</v>
      </c>
      <c r="F13" s="249" t="s">
        <v>159</v>
      </c>
      <c r="G13" s="249"/>
      <c r="H13" s="249"/>
      <c r="I13" s="249"/>
      <c r="J13" s="249"/>
      <c r="K13" s="249"/>
      <c r="L13" s="249"/>
      <c r="M13" s="249"/>
      <c r="N13" s="249"/>
      <c r="O13" s="249"/>
      <c r="P13" s="249"/>
      <c r="S13" s="130"/>
      <c r="T13" s="130"/>
      <c r="U13" s="128"/>
      <c r="V13" s="128"/>
      <c r="W13" s="128"/>
      <c r="X13" s="245" t="e">
        <f>#REF!</f>
        <v>#REF!</v>
      </c>
      <c r="Y13" s="245"/>
    </row>
    <row r="14" spans="1:26">
      <c r="A14" s="107"/>
      <c r="S14" s="129"/>
      <c r="T14" s="129"/>
      <c r="U14" s="243" t="e">
        <f>#REF!</f>
        <v>#REF!</v>
      </c>
      <c r="V14" s="243"/>
      <c r="W14" s="243"/>
      <c r="X14" s="244"/>
      <c r="Y14" s="76" t="s">
        <v>132</v>
      </c>
    </row>
    <row r="15" spans="1:26" ht="23.4">
      <c r="A15" s="120" t="s">
        <v>160</v>
      </c>
    </row>
    <row r="16" spans="1:26">
      <c r="B16" s="75" t="s">
        <v>161</v>
      </c>
      <c r="C16" s="118" t="s">
        <v>186</v>
      </c>
      <c r="D16" s="118"/>
      <c r="E16" s="118"/>
      <c r="F16" s="118"/>
      <c r="G16" s="118"/>
      <c r="H16" s="118"/>
      <c r="I16" s="75" t="s">
        <v>62</v>
      </c>
      <c r="J16" s="248" t="e">
        <f>#REF!</f>
        <v>#REF!</v>
      </c>
      <c r="K16" s="248"/>
      <c r="L16" s="248"/>
      <c r="M16" s="248"/>
      <c r="N16" s="248"/>
      <c r="O16" s="75" t="s">
        <v>99</v>
      </c>
      <c r="P16" s="237" t="e">
        <f>#REF!</f>
        <v>#REF!</v>
      </c>
      <c r="Q16" s="237"/>
      <c r="R16" s="236" t="s">
        <v>187</v>
      </c>
      <c r="S16" s="236"/>
      <c r="T16" s="117"/>
      <c r="U16" s="117"/>
      <c r="V16" s="117"/>
      <c r="W16" s="117"/>
      <c r="X16" s="117"/>
      <c r="Y16" s="117"/>
      <c r="Z16" s="118"/>
    </row>
    <row r="17" spans="1:26">
      <c r="B17" s="75" t="s">
        <v>162</v>
      </c>
      <c r="C17" s="118"/>
      <c r="D17" s="118"/>
      <c r="E17" s="118"/>
      <c r="F17" s="118"/>
      <c r="G17" s="118"/>
      <c r="H17" s="118"/>
      <c r="I17" s="75" t="s">
        <v>62</v>
      </c>
      <c r="J17" s="248"/>
      <c r="K17" s="248"/>
      <c r="L17" s="248"/>
      <c r="M17" s="248"/>
      <c r="N17" s="248"/>
      <c r="O17" s="75" t="s">
        <v>99</v>
      </c>
      <c r="P17" s="237"/>
      <c r="Q17" s="237"/>
      <c r="R17" s="236" t="s">
        <v>187</v>
      </c>
      <c r="S17" s="236"/>
      <c r="T17" s="117"/>
      <c r="U17" s="117"/>
      <c r="V17" s="117"/>
      <c r="W17" s="117"/>
      <c r="X17" s="117"/>
      <c r="Y17" s="117"/>
      <c r="Z17" s="118"/>
    </row>
    <row r="18" spans="1:26">
      <c r="B18" s="75" t="s">
        <v>163</v>
      </c>
      <c r="C18" s="118"/>
      <c r="D18" s="118"/>
      <c r="E18" s="118"/>
      <c r="F18" s="118"/>
      <c r="G18" s="118"/>
      <c r="H18" s="118"/>
      <c r="I18" s="75" t="s">
        <v>62</v>
      </c>
      <c r="J18" s="248"/>
      <c r="K18" s="248"/>
      <c r="L18" s="248"/>
      <c r="M18" s="248"/>
      <c r="N18" s="248"/>
      <c r="O18" s="75" t="s">
        <v>99</v>
      </c>
      <c r="P18" s="237"/>
      <c r="Q18" s="237"/>
      <c r="R18" s="236" t="s">
        <v>187</v>
      </c>
      <c r="S18" s="236"/>
      <c r="T18" s="117"/>
      <c r="U18" s="117"/>
      <c r="V18" s="117"/>
      <c r="W18" s="117"/>
      <c r="X18" s="117"/>
      <c r="Y18" s="117"/>
      <c r="Z18" s="118"/>
    </row>
    <row r="19" spans="1:26">
      <c r="A19" s="79"/>
      <c r="B19" s="75" t="s">
        <v>164</v>
      </c>
      <c r="C19" s="118"/>
      <c r="D19" s="118"/>
      <c r="E19" s="118"/>
      <c r="F19" s="118"/>
      <c r="G19" s="118"/>
      <c r="H19" s="118"/>
      <c r="I19" s="75" t="s">
        <v>62</v>
      </c>
      <c r="J19" s="248"/>
      <c r="K19" s="248"/>
      <c r="L19" s="248"/>
      <c r="M19" s="248"/>
      <c r="N19" s="248"/>
      <c r="O19" s="75" t="s">
        <v>99</v>
      </c>
      <c r="P19" s="237"/>
      <c r="Q19" s="237"/>
      <c r="R19" s="236" t="s">
        <v>187</v>
      </c>
      <c r="S19" s="236"/>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7"/>
      <c r="G32" s="247"/>
      <c r="H32" s="247"/>
      <c r="I32" s="247"/>
      <c r="J32" s="75" t="s">
        <v>180</v>
      </c>
      <c r="O32" s="75" t="s">
        <v>182</v>
      </c>
      <c r="Q32" s="123"/>
      <c r="R32" s="123"/>
      <c r="S32" s="123"/>
      <c r="T32" s="124" t="s">
        <v>184</v>
      </c>
      <c r="U32" s="87" t="s">
        <v>183</v>
      </c>
      <c r="V32" s="87"/>
      <c r="W32" s="125"/>
      <c r="X32" s="125"/>
      <c r="Y32" s="125"/>
    </row>
    <row r="33" spans="1:25">
      <c r="A33" s="124" t="s">
        <v>184</v>
      </c>
      <c r="B33" s="75" t="s">
        <v>185</v>
      </c>
      <c r="F33" s="247"/>
      <c r="G33" s="247"/>
      <c r="H33" s="247"/>
      <c r="I33" s="247"/>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Z35"/>
  <sheetViews>
    <sheetView workbookViewId="0">
      <selection activeCell="B7" sqref="B7"/>
    </sheetView>
  </sheetViews>
  <sheetFormatPr defaultColWidth="9" defaultRowHeight="21"/>
  <cols>
    <col min="1" max="1" width="18.8984375" style="2" customWidth="1"/>
    <col min="2" max="2" width="26.19921875" style="2" bestFit="1" customWidth="1"/>
    <col min="3" max="3" width="19.69921875" style="174" bestFit="1" customWidth="1"/>
    <col min="4" max="4" width="14.3984375" style="2" customWidth="1"/>
    <col min="5" max="5" width="17.09765625" style="2" bestFit="1" customWidth="1"/>
    <col min="6" max="6" width="14.3984375" style="2" bestFit="1" customWidth="1"/>
    <col min="7" max="7" width="15.09765625" style="2" bestFit="1" customWidth="1"/>
    <col min="8" max="8" width="11.09765625" style="2" bestFit="1" customWidth="1"/>
    <col min="9" max="9" width="19.3984375" style="2" bestFit="1" customWidth="1"/>
    <col min="10" max="10" width="11.09765625" style="2" bestFit="1" customWidth="1"/>
    <col min="11" max="11" width="19.3984375" style="2" customWidth="1"/>
    <col min="12" max="12" width="11.09765625" style="2" bestFit="1" customWidth="1"/>
    <col min="13" max="13" width="19.3984375" style="2" customWidth="1"/>
    <col min="14" max="14" width="17.8984375" style="2" bestFit="1" customWidth="1"/>
    <col min="15" max="15" width="30.69921875" style="2" bestFit="1" customWidth="1"/>
    <col min="16" max="16" width="14.3984375" style="2" bestFit="1" customWidth="1"/>
    <col min="17" max="17" width="18.3984375" style="2" bestFit="1" customWidth="1"/>
    <col min="18" max="18" width="17.8984375" style="2" bestFit="1" customWidth="1"/>
    <col min="19" max="19" width="40" style="2" bestFit="1" customWidth="1"/>
    <col min="20" max="20" width="14.3984375" style="2" bestFit="1" customWidth="1"/>
    <col min="21" max="21" width="18.3984375" style="2" bestFit="1" customWidth="1"/>
    <col min="22" max="16384" width="9" style="2"/>
  </cols>
  <sheetData>
    <row r="1" spans="1:25" ht="34.799999999999997">
      <c r="H1" s="154" t="s">
        <v>241</v>
      </c>
      <c r="I1" s="251">
        <v>2934</v>
      </c>
      <c r="J1" s="233"/>
      <c r="K1" s="233"/>
      <c r="L1" s="233"/>
      <c r="M1" s="233"/>
    </row>
    <row r="2" spans="1:25" ht="34.799999999999997">
      <c r="A2" s="143" t="s">
        <v>249</v>
      </c>
      <c r="B2" s="145" t="str">
        <f t="array" ref="B2">_xlfn.IFS(I1&lt;850,VLOOKUP(I1,[1]บังคับคดี!$B:$ZZ,60,0),AND(I1&gt;=850,I1&lt;1435),VLOOKUP(I1,'[1]บังคับคดีใหม่ ปี2563-2564'!$B:$ZZ,63,0),I1&gt;=1435,VLOOKUP(I1,'[1]สืบทรัพย์ ปี 2564-25666'!$B:$ZZ,71,0))</f>
        <v>นางสาวอนิสา สุวาท</v>
      </c>
      <c r="C2" s="175" t="s">
        <v>73</v>
      </c>
      <c r="D2" s="145" t="str">
        <f t="array" ref="D2">_xlfn.IFS(I1&lt;850,VLOOKUP(I1,[1]บังคับคดี!$B:$ZZ,10,0),AND(I1&gt;=850,I1&lt;1435),VLOOKUP(I1,'[1]บังคับคดีใหม่ ปี2563-2564'!$B:$ZZ,11,0),I1&gt;=1435,VLOOKUP(I1,'[1]สืบทรัพย์ ปี 2564-25666'!$B:$ZZ,11,0))</f>
        <v>ช้างม่อย</v>
      </c>
      <c r="E2" s="153" t="s">
        <v>254</v>
      </c>
      <c r="F2" s="145">
        <v>1</v>
      </c>
      <c r="I2" s="251"/>
      <c r="J2" s="233"/>
      <c r="K2" s="233"/>
      <c r="L2" s="233"/>
      <c r="M2" s="233"/>
    </row>
    <row r="3" spans="1:25" ht="34.799999999999997">
      <c r="A3" s="143" t="s">
        <v>250</v>
      </c>
      <c r="B3" s="144" t="str">
        <f t="array" ref="B3">_xlfn.IFS(I1&lt;850,VLOOKUP(I1,[1]บังคับคดี!$B:$ZZ,13,0),AND(I1&gt;=850,I1&lt;1435),VLOOKUP(I1,'[1]บังคับคดีใหม่ ปี2563-2564'!$B:$ZZ,14,0),I1&gt;=1435,VLOOKUP(I1,'[1]สืบทรัพย์ ปี 2564-25666'!$B:$ZZ,14,0))</f>
        <v>สินเชื่อธนาคารประชาชน , สินเชื่อแก้ไขปัญหาหนี้นอกระบบ PSA ระยะที่ 2</v>
      </c>
      <c r="C3" s="175" t="s">
        <v>208</v>
      </c>
      <c r="D3" s="147">
        <f t="array" ref="D3">_xlfn.IFS(I1&lt;850,VLOOKUP(I1,[1]บังคับคดี!$B:$ZZ,59,0),AND(I1&gt;=850,I1&lt;1435),VLOOKUP(I1,'[1]บังคับคดีใหม่ ปี2563-2564'!$B:$ZZ,64,0),I1&gt;=1435,VLOOKUP(I1,'[1]สืบทรัพย์ ปี 2564-25666'!$B:$ZZ,72,0))</f>
        <v>883165010780</v>
      </c>
      <c r="E3" s="153" t="s">
        <v>253</v>
      </c>
      <c r="F3" s="149"/>
      <c r="I3" s="251"/>
      <c r="J3" s="233"/>
      <c r="K3" s="233"/>
      <c r="L3" s="233"/>
      <c r="M3" s="233"/>
    </row>
    <row r="4" spans="1:25">
      <c r="A4" s="143" t="s">
        <v>251</v>
      </c>
      <c r="B4" s="146" t="str">
        <f t="array" ref="B4">_xlfn.IFS(I1&lt;850,VLOOKUP(I1,[1]บังคับคดี!$B:$ZZ,5,0),AND(I1&gt;=850,I1&lt;1435),VLOOKUP(I1,'[1]บังคับคดีใหม่ ปี2563-2564'!$B:$ZZ,6,0),I1&gt;=1435,VLOOKUP(I1,'[1]สืบทรัพย์ ปี 2564-25666'!$B:$ZZ,6,0))</f>
        <v>800096180511 , 800120257202</v>
      </c>
      <c r="C4" s="176" t="s">
        <v>262</v>
      </c>
      <c r="D4" s="213">
        <v>243361</v>
      </c>
      <c r="E4" s="216" t="s">
        <v>334</v>
      </c>
      <c r="F4" s="213"/>
      <c r="I4" s="157" t="s">
        <v>243</v>
      </c>
      <c r="J4" s="157"/>
      <c r="K4" s="157"/>
      <c r="L4" s="157"/>
      <c r="M4" s="157"/>
    </row>
    <row r="5" spans="1:25">
      <c r="A5" s="143" t="s">
        <v>252</v>
      </c>
      <c r="B5" s="144" t="str">
        <f t="array" ref="B5">_xlfn.IFS(I1&lt;850,VLOOKUP(I1,[1]บังคับคดี!$B:$ZZ,17,0),AND(I1&gt;=850,I1&lt;1435),VLOOKUP(I1,'[1]บังคับคดีใหม่ ปี2563-2564'!$B:$ZZ,18,0),I1&gt;=1435,VLOOKUP(I1,'[1]สืบทรัพย์ ปี 2564-25666'!$B:$ZZ,18,0))</f>
        <v>แขวงเชียงใหม่</v>
      </c>
      <c r="C5" s="175" t="s">
        <v>156</v>
      </c>
      <c r="D5" s="214"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ผบE372/2566</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ผบE2145/2566</v>
      </c>
      <c r="I5" s="157" t="s">
        <v>255</v>
      </c>
      <c r="J5" s="157"/>
      <c r="K5" s="157"/>
      <c r="L5" s="157"/>
      <c r="M5" s="157"/>
    </row>
    <row r="6" spans="1:25">
      <c r="A6" s="153" t="s">
        <v>335</v>
      </c>
      <c r="B6" s="171">
        <v>86079.87</v>
      </c>
      <c r="C6" s="219" t="s">
        <v>343</v>
      </c>
      <c r="D6" s="148">
        <v>244236</v>
      </c>
    </row>
    <row r="7" spans="1:25">
      <c r="A7" s="153"/>
      <c r="B7" s="184"/>
      <c r="D7" s="185"/>
    </row>
    <row r="8" spans="1:25">
      <c r="A8" s="153" t="s">
        <v>275</v>
      </c>
      <c r="B8" s="145" t="s">
        <v>359</v>
      </c>
      <c r="C8" s="175" t="s">
        <v>313</v>
      </c>
      <c r="D8" s="145">
        <v>28</v>
      </c>
      <c r="E8" s="175" t="s">
        <v>276</v>
      </c>
      <c r="F8" s="186">
        <v>1560100415109</v>
      </c>
      <c r="G8"/>
    </row>
    <row r="9" spans="1:25">
      <c r="A9" s="153" t="s">
        <v>323</v>
      </c>
      <c r="B9" s="214">
        <v>243912</v>
      </c>
      <c r="D9"/>
    </row>
    <row r="10" spans="1:25">
      <c r="A10" s="153"/>
      <c r="B10">
        <v>2</v>
      </c>
      <c r="C10">
        <v>3</v>
      </c>
      <c r="D10">
        <v>4</v>
      </c>
      <c r="E10">
        <v>5</v>
      </c>
      <c r="F10">
        <v>6</v>
      </c>
      <c r="G10">
        <v>7</v>
      </c>
      <c r="H10">
        <v>8</v>
      </c>
      <c r="I10">
        <v>9</v>
      </c>
      <c r="J10">
        <v>10</v>
      </c>
      <c r="K10">
        <v>11</v>
      </c>
      <c r="L10">
        <v>12</v>
      </c>
      <c r="M10">
        <v>13</v>
      </c>
      <c r="N10">
        <v>14</v>
      </c>
      <c r="O10">
        <v>15</v>
      </c>
      <c r="P10">
        <v>16</v>
      </c>
      <c r="Q10">
        <v>17</v>
      </c>
      <c r="R10">
        <v>18</v>
      </c>
      <c r="S10">
        <v>19</v>
      </c>
      <c r="T10">
        <v>20</v>
      </c>
      <c r="U10">
        <v>21</v>
      </c>
    </row>
    <row r="11" spans="1:25">
      <c r="A11" s="155" t="s">
        <v>242</v>
      </c>
      <c r="B11" s="160" t="s">
        <v>344</v>
      </c>
      <c r="C11" s="177" t="s">
        <v>230</v>
      </c>
      <c r="D11" s="177" t="s">
        <v>354</v>
      </c>
      <c r="E11" s="177" t="s">
        <v>356</v>
      </c>
      <c r="F11" s="224" t="s">
        <v>348</v>
      </c>
      <c r="G11" s="177" t="s">
        <v>355</v>
      </c>
      <c r="H11" s="177" t="s">
        <v>349</v>
      </c>
      <c r="I11" s="177" t="s">
        <v>350</v>
      </c>
      <c r="J11" s="177" t="s">
        <v>346</v>
      </c>
      <c r="K11" s="177" t="s">
        <v>351</v>
      </c>
      <c r="L11" s="177" t="s">
        <v>357</v>
      </c>
      <c r="M11" s="177" t="s">
        <v>358</v>
      </c>
      <c r="N11" s="177" t="s">
        <v>345</v>
      </c>
      <c r="O11" s="177" t="s">
        <v>352</v>
      </c>
      <c r="P11" s="177" t="s">
        <v>347</v>
      </c>
      <c r="Q11" s="177" t="s">
        <v>353</v>
      </c>
      <c r="R11" s="150" t="s">
        <v>245</v>
      </c>
      <c r="S11" s="150" t="s">
        <v>236</v>
      </c>
      <c r="T11" s="150" t="s">
        <v>257</v>
      </c>
      <c r="U11" s="150" t="s">
        <v>244</v>
      </c>
      <c r="V11" s="140"/>
      <c r="W11" s="156" t="s">
        <v>233</v>
      </c>
      <c r="X11" s="156"/>
      <c r="Y11" s="156"/>
    </row>
    <row r="12" spans="1:25" s="151" customFormat="1" ht="21.75" customHeight="1">
      <c r="A12" s="165" t="str">
        <f>IF(B14="","จำเลย","จำเลยที่ 1")</f>
        <v>จำเลยที่ 1</v>
      </c>
      <c r="B12" s="158" t="s">
        <v>362</v>
      </c>
      <c r="C12" s="197" t="s">
        <v>363</v>
      </c>
      <c r="D12" s="232"/>
      <c r="E12" s="197"/>
      <c r="F12" s="232"/>
      <c r="G12" s="197" t="s">
        <v>370</v>
      </c>
      <c r="H12" s="232"/>
      <c r="I12" s="197" t="s">
        <v>370</v>
      </c>
      <c r="J12" s="232"/>
      <c r="K12" s="197"/>
      <c r="L12" s="232"/>
      <c r="M12" s="197"/>
      <c r="N12" s="232"/>
      <c r="O12" s="197" t="s">
        <v>375</v>
      </c>
      <c r="P12" s="232"/>
      <c r="Q12" s="197" t="s">
        <v>370</v>
      </c>
      <c r="R12" s="152" t="str">
        <f>IF(OR(Table1[[#This Row],[q ชื่อ]]="",Table1[[#This Row],[q ชื่อ]]="-"),"",IF(COUNTIF(Table1[[#This Row],[Column5]:[Column3]],1)&gt;0,"พบ","ไม่พบ"))</f>
        <v>ไม่พบ</v>
      </c>
      <c r="S12" s="158" t="s">
        <v>152</v>
      </c>
      <c r="T12" s="169"/>
      <c r="U12" s="152"/>
      <c r="W12" s="252" t="s">
        <v>240</v>
      </c>
      <c r="X12" s="252"/>
      <c r="Y12" s="252"/>
    </row>
    <row r="13" spans="1:25" s="151" customFormat="1">
      <c r="A13" s="165" t="str">
        <f>IF(B14="","คู่สมรส","คู่สมรสจำเลยที่ 1")</f>
        <v>คู่สมรสจำเลยที่ 1</v>
      </c>
      <c r="B13" s="158" t="s">
        <v>152</v>
      </c>
      <c r="C13" s="197"/>
      <c r="D13" s="232"/>
      <c r="E13" s="197"/>
      <c r="F13" s="232"/>
      <c r="G13" s="197"/>
      <c r="H13" s="232"/>
      <c r="I13" s="197"/>
      <c r="J13" s="232"/>
      <c r="K13" s="197"/>
      <c r="L13" s="232"/>
      <c r="M13" s="197"/>
      <c r="N13" s="232"/>
      <c r="O13" s="197"/>
      <c r="P13" s="232"/>
      <c r="Q13" s="197"/>
      <c r="R13" s="152" t="str">
        <f>IF(OR(Table1[[#This Row],[q ชื่อ]]="",Table1[[#This Row],[q ชื่อ]]="-"),"",IF(COUNTIF(Table1[[#This Row],[Column5]:[Column3]],1)&gt;0,"พบ","ไม่พบ"))</f>
        <v/>
      </c>
      <c r="S13" s="158" t="s">
        <v>152</v>
      </c>
      <c r="T13" s="169"/>
      <c r="U13" s="152"/>
      <c r="W13" s="252"/>
      <c r="X13" s="252"/>
      <c r="Y13" s="252"/>
    </row>
    <row r="14" spans="1:25" s="151" customFormat="1">
      <c r="A14" s="165" t="s">
        <v>212</v>
      </c>
      <c r="B14" s="158" t="s">
        <v>364</v>
      </c>
      <c r="C14" s="197" t="s">
        <v>365</v>
      </c>
      <c r="D14" s="232"/>
      <c r="E14" s="197" t="s">
        <v>368</v>
      </c>
      <c r="F14" s="232"/>
      <c r="G14" s="197" t="s">
        <v>371</v>
      </c>
      <c r="H14" s="232"/>
      <c r="I14" s="197" t="s">
        <v>373</v>
      </c>
      <c r="J14" s="232"/>
      <c r="K14" s="197" t="s">
        <v>374</v>
      </c>
      <c r="L14" s="232"/>
      <c r="M14" s="197" t="s">
        <v>372</v>
      </c>
      <c r="N14" s="232"/>
      <c r="O14" s="197" t="s">
        <v>375</v>
      </c>
      <c r="P14" s="232"/>
      <c r="Q14" s="197" t="s">
        <v>373</v>
      </c>
      <c r="R14" s="152" t="str">
        <f>IF(OR(Table1[[#This Row],[q ชื่อ]]="",Table1[[#This Row],[q ชื่อ]]="-"),"",IF(COUNTIF(Table1[[#This Row],[Column5]:[Column3]],1)&gt;0,"พบ","ไม่พบ"))</f>
        <v>ไม่พบ</v>
      </c>
      <c r="S14" s="158" t="s">
        <v>152</v>
      </c>
      <c r="T14" s="169"/>
      <c r="U14" s="152"/>
      <c r="W14" s="166" t="s">
        <v>246</v>
      </c>
      <c r="X14" s="166"/>
      <c r="Y14" s="166"/>
    </row>
    <row r="15" spans="1:25" s="151" customFormat="1">
      <c r="A15" s="165" t="s">
        <v>214</v>
      </c>
      <c r="B15" s="158" t="s">
        <v>152</v>
      </c>
      <c r="C15" s="197"/>
      <c r="D15" s="232"/>
      <c r="E15" s="197"/>
      <c r="F15" s="232"/>
      <c r="G15" s="197"/>
      <c r="H15" s="232"/>
      <c r="I15" s="197"/>
      <c r="J15" s="232"/>
      <c r="K15" s="197"/>
      <c r="L15" s="232"/>
      <c r="M15" s="197"/>
      <c r="N15" s="232"/>
      <c r="O15" s="197"/>
      <c r="P15" s="232"/>
      <c r="Q15" s="197"/>
      <c r="R15" s="152" t="str">
        <f>IF(OR(Table1[[#This Row],[q ชื่อ]]="",Table1[[#This Row],[q ชื่อ]]="-"),"",IF(COUNTIF(Table1[[#This Row],[Column5]:[Column3]],1)&gt;0,"พบ","ไม่พบ"))</f>
        <v/>
      </c>
      <c r="S15" s="158"/>
      <c r="T15" s="169"/>
      <c r="U15" s="152"/>
      <c r="W15" s="166" t="s">
        <v>247</v>
      </c>
      <c r="X15" s="166"/>
      <c r="Y15" s="166"/>
    </row>
    <row r="16" spans="1:25" s="151" customFormat="1">
      <c r="A16" s="165" t="s">
        <v>213</v>
      </c>
      <c r="B16" s="158" t="s">
        <v>366</v>
      </c>
      <c r="C16" s="197" t="s">
        <v>367</v>
      </c>
      <c r="D16" s="232"/>
      <c r="E16" s="197" t="s">
        <v>369</v>
      </c>
      <c r="F16" s="232"/>
      <c r="G16" s="197" t="s">
        <v>372</v>
      </c>
      <c r="H16" s="232"/>
      <c r="I16" s="197" t="s">
        <v>369</v>
      </c>
      <c r="J16" s="232"/>
      <c r="K16" s="197" t="s">
        <v>374</v>
      </c>
      <c r="L16" s="232"/>
      <c r="M16" s="197" t="s">
        <v>372</v>
      </c>
      <c r="N16" s="232"/>
      <c r="O16" s="197" t="s">
        <v>375</v>
      </c>
      <c r="P16" s="232"/>
      <c r="Q16" s="197" t="s">
        <v>369</v>
      </c>
      <c r="R16" s="152" t="str">
        <f>IF(OR(Table1[[#This Row],[q ชื่อ]]="",Table1[[#This Row],[q ชื่อ]]="-"),"",IF(COUNTIF(Table1[[#This Row],[Column5]:[Column3]],1)&gt;0,"พบ","ไม่พบ"))</f>
        <v>ไม่พบ</v>
      </c>
      <c r="S16" s="158" t="s">
        <v>152</v>
      </c>
      <c r="T16" s="169"/>
      <c r="U16" s="152"/>
      <c r="W16" s="166" t="s">
        <v>336</v>
      </c>
      <c r="X16" s="166"/>
      <c r="Y16" s="166"/>
    </row>
    <row r="17" spans="1:26" s="151" customFormat="1">
      <c r="A17" s="165" t="s">
        <v>215</v>
      </c>
      <c r="B17" s="158" t="s">
        <v>152</v>
      </c>
      <c r="C17" s="197"/>
      <c r="D17" s="232"/>
      <c r="E17" s="197"/>
      <c r="F17" s="232"/>
      <c r="G17" s="197"/>
      <c r="H17" s="232"/>
      <c r="I17" s="197"/>
      <c r="J17" s="232"/>
      <c r="K17" s="197"/>
      <c r="L17" s="232"/>
      <c r="M17" s="197"/>
      <c r="N17" s="232"/>
      <c r="O17" s="197"/>
      <c r="P17" s="232"/>
      <c r="Q17" s="197"/>
      <c r="R17" s="152" t="str">
        <f>IF(OR(Table1[[#This Row],[q ชื่อ]]="",Table1[[#This Row],[q ชื่อ]]="-"),"",IF(COUNTIF(Table1[[#This Row],[Column5]:[Column3]],1)&gt;0,"พบ","ไม่พบ"))</f>
        <v/>
      </c>
      <c r="S17" s="158"/>
      <c r="T17" s="169"/>
      <c r="U17" s="152"/>
      <c r="W17" s="166" t="s">
        <v>337</v>
      </c>
      <c r="X17" s="166"/>
      <c r="Y17" s="166"/>
    </row>
    <row r="18" spans="1:26" s="151" customFormat="1" ht="21.75" customHeight="1">
      <c r="A18" s="165" t="s">
        <v>216</v>
      </c>
      <c r="B18" s="158"/>
      <c r="C18" s="197"/>
      <c r="D18" s="232"/>
      <c r="E18" s="197"/>
      <c r="F18" s="232"/>
      <c r="G18" s="197"/>
      <c r="H18" s="232"/>
      <c r="I18" s="197"/>
      <c r="J18" s="232"/>
      <c r="K18" s="197"/>
      <c r="L18" s="232"/>
      <c r="M18" s="197"/>
      <c r="N18" s="232"/>
      <c r="O18" s="197"/>
      <c r="P18" s="232"/>
      <c r="Q18" s="197"/>
      <c r="R18" s="152" t="str">
        <f>IF(OR(Table1[[#This Row],[q ชื่อ]]="",Table1[[#This Row],[q ชื่อ]]="-"),"",IF(COUNTIF(Table1[[#This Row],[Column5]:[Column3]],1)&gt;0,"พบ","ไม่พบ"))</f>
        <v/>
      </c>
      <c r="S18" s="158"/>
      <c r="T18" s="169"/>
      <c r="U18" s="152"/>
      <c r="W18" s="166" t="s">
        <v>338</v>
      </c>
      <c r="X18" s="159"/>
      <c r="Y18" s="159"/>
    </row>
    <row r="19" spans="1:26" s="151" customFormat="1" ht="21.75" customHeight="1">
      <c r="A19" s="165" t="s">
        <v>219</v>
      </c>
      <c r="B19" s="158"/>
      <c r="C19" s="197"/>
      <c r="D19" s="232"/>
      <c r="E19" s="197"/>
      <c r="F19" s="232"/>
      <c r="G19" s="197"/>
      <c r="H19" s="232"/>
      <c r="I19" s="197"/>
      <c r="J19" s="232"/>
      <c r="K19" s="197"/>
      <c r="L19" s="232"/>
      <c r="M19" s="197"/>
      <c r="N19" s="232"/>
      <c r="O19" s="197"/>
      <c r="P19" s="232"/>
      <c r="Q19" s="197"/>
      <c r="R19" s="152" t="str">
        <f>IF(OR(Table1[[#This Row],[q ชื่อ]]="",Table1[[#This Row],[q ชื่อ]]="-"),"",IF(COUNTIF(Table1[[#This Row],[Column5]:[Column3]],1)&gt;0,"พบ","ไม่พบ"))</f>
        <v/>
      </c>
      <c r="S19" s="158"/>
      <c r="T19" s="169"/>
      <c r="U19" s="152"/>
      <c r="W19" s="218" t="s">
        <v>339</v>
      </c>
      <c r="X19" s="215"/>
      <c r="Y19" s="215"/>
    </row>
    <row r="20" spans="1:26" s="151" customFormat="1">
      <c r="A20" s="165" t="s">
        <v>217</v>
      </c>
      <c r="B20" s="158"/>
      <c r="C20" s="197"/>
      <c r="D20" s="232"/>
      <c r="E20" s="197"/>
      <c r="F20" s="232"/>
      <c r="G20" s="197"/>
      <c r="H20" s="232"/>
      <c r="I20" s="197"/>
      <c r="J20" s="232"/>
      <c r="K20" s="197"/>
      <c r="L20" s="232"/>
      <c r="M20" s="197"/>
      <c r="N20" s="232"/>
      <c r="O20" s="197"/>
      <c r="P20" s="232"/>
      <c r="Q20" s="197"/>
      <c r="R20" s="152" t="str">
        <f>IF(OR(Table1[[#This Row],[q ชื่อ]]="",Table1[[#This Row],[q ชื่อ]]="-"),"",IF(COUNTIF(Table1[[#This Row],[Column5]:[Column3]],1)&gt;0,"พบ","ไม่พบ"))</f>
        <v/>
      </c>
      <c r="S20" s="158"/>
      <c r="T20" s="169"/>
      <c r="U20" s="152"/>
      <c r="W20" s="215"/>
      <c r="X20" s="215"/>
      <c r="Y20" s="215"/>
    </row>
    <row r="21" spans="1:26" s="151" customFormat="1">
      <c r="A21" s="165" t="s">
        <v>220</v>
      </c>
      <c r="B21" s="158"/>
      <c r="C21" s="197"/>
      <c r="D21" s="232"/>
      <c r="E21" s="197"/>
      <c r="F21" s="232"/>
      <c r="G21" s="197"/>
      <c r="H21" s="232"/>
      <c r="I21" s="197"/>
      <c r="J21" s="232"/>
      <c r="K21" s="197"/>
      <c r="L21" s="232"/>
      <c r="M21" s="197"/>
      <c r="N21" s="232"/>
      <c r="O21" s="197"/>
      <c r="P21" s="232"/>
      <c r="Q21" s="197"/>
      <c r="R21" s="152" t="str">
        <f>IF(OR(Table1[[#This Row],[q ชื่อ]]="",Table1[[#This Row],[q ชื่อ]]="-"),"",IF(COUNTIF(Table1[[#This Row],[Column5]:[Column3]],1)&gt;0,"พบ","ไม่พบ"))</f>
        <v/>
      </c>
      <c r="S21" s="167"/>
      <c r="T21" s="170"/>
      <c r="U21" s="152"/>
    </row>
    <row r="22" spans="1:26" s="151" customFormat="1">
      <c r="A22" s="165" t="s">
        <v>218</v>
      </c>
      <c r="B22" s="158"/>
      <c r="C22" s="197"/>
      <c r="D22" s="232"/>
      <c r="E22" s="197"/>
      <c r="F22" s="232"/>
      <c r="G22" s="197"/>
      <c r="H22" s="232"/>
      <c r="I22" s="197"/>
      <c r="J22" s="232"/>
      <c r="K22" s="197"/>
      <c r="L22" s="232"/>
      <c r="M22" s="197"/>
      <c r="N22" s="232"/>
      <c r="O22" s="197"/>
      <c r="P22" s="232"/>
      <c r="Q22" s="197"/>
      <c r="R22" s="152" t="str">
        <f>IF(OR(Table1[[#This Row],[q ชื่อ]]="",Table1[[#This Row],[q ชื่อ]]="-"),"",IF(COUNTIF(Table1[[#This Row],[Column5]:[Column3]],1)&gt;0,"พบ","ไม่พบ"))</f>
        <v/>
      </c>
      <c r="S22" s="158"/>
      <c r="T22" s="169"/>
      <c r="U22" s="152"/>
      <c r="W22" s="151" t="s">
        <v>259</v>
      </c>
    </row>
    <row r="23" spans="1:26" s="151" customFormat="1">
      <c r="A23" s="165" t="s">
        <v>221</v>
      </c>
      <c r="B23" s="158"/>
      <c r="C23" s="197"/>
      <c r="D23" s="232"/>
      <c r="E23" s="197"/>
      <c r="F23" s="232"/>
      <c r="G23" s="197"/>
      <c r="H23" s="232"/>
      <c r="I23" s="197"/>
      <c r="J23" s="232"/>
      <c r="K23" s="197"/>
      <c r="L23" s="232"/>
      <c r="M23" s="197"/>
      <c r="N23" s="232"/>
      <c r="O23" s="197"/>
      <c r="P23" s="232"/>
      <c r="Q23" s="197"/>
      <c r="R23" s="152" t="str">
        <f>IF(OR(Table1[[#This Row],[q ชื่อ]]="",Table1[[#This Row],[q ชื่อ]]="-"),"",IF(COUNTIF(Table1[[#This Row],[Column5]:[Column3]],1)&gt;0,"พบ","ไม่พบ"))</f>
        <v/>
      </c>
      <c r="S23" s="158"/>
      <c r="T23" s="169"/>
      <c r="U23" s="152"/>
      <c r="W23" s="151" t="str">
        <f>CONCATENATE(I1," - รายงานผลสืบทรัพย์ ราย ",B2," ",C2,D2," (สืบรอบที่ ",F2,")")</f>
        <v>2934 - รายงานผลสืบทรัพย์ ราย นางสาวอนิสา สุวาท สาขาช้างม่อย (สืบรอบที่ 1)</v>
      </c>
    </row>
    <row r="24" spans="1:26" s="151" customFormat="1">
      <c r="A24" s="165" t="s">
        <v>223</v>
      </c>
      <c r="B24" s="158"/>
      <c r="C24" s="197"/>
      <c r="D24" s="232"/>
      <c r="E24" s="197"/>
      <c r="F24" s="232"/>
      <c r="G24" s="197"/>
      <c r="H24" s="232"/>
      <c r="I24" s="197"/>
      <c r="J24" s="232"/>
      <c r="K24" s="197"/>
      <c r="L24" s="232"/>
      <c r="M24" s="197"/>
      <c r="N24" s="232"/>
      <c r="O24" s="197"/>
      <c r="P24" s="232"/>
      <c r="Q24" s="197"/>
      <c r="R24" s="152" t="str">
        <f>IF(OR(Table1[[#This Row],[q ชื่อ]]="",Table1[[#This Row],[q ชื่อ]]="-"),"",IF(COUNTIF(Table1[[#This Row],[Column5]:[Column3]],1)&gt;0,"พบ","ไม่พบ"))</f>
        <v/>
      </c>
      <c r="S24" s="158"/>
      <c r="T24" s="169"/>
      <c r="U24" s="152"/>
      <c r="W24" s="158"/>
      <c r="X24" s="217"/>
      <c r="Y24" s="217"/>
      <c r="Z24" s="217"/>
    </row>
    <row r="25" spans="1:26" s="151" customFormat="1">
      <c r="A25" s="165" t="s">
        <v>227</v>
      </c>
      <c r="B25" s="158"/>
      <c r="C25" s="197"/>
      <c r="D25" s="232"/>
      <c r="E25" s="197"/>
      <c r="F25" s="232"/>
      <c r="G25" s="197"/>
      <c r="H25" s="232"/>
      <c r="I25" s="197"/>
      <c r="J25" s="232"/>
      <c r="K25" s="197"/>
      <c r="L25" s="232"/>
      <c r="M25" s="197"/>
      <c r="N25" s="232"/>
      <c r="O25" s="197"/>
      <c r="P25" s="232"/>
      <c r="Q25" s="197"/>
      <c r="R25" s="152" t="str">
        <f>IF(OR(Table1[[#This Row],[q ชื่อ]]="",Table1[[#This Row],[q ชื่อ]]="-"),"",IF(COUNTIF(Table1[[#This Row],[Column5]:[Column3]],1)&gt;0,"พบ","ไม่พบ"))</f>
        <v/>
      </c>
      <c r="S25" s="158"/>
      <c r="T25" s="169"/>
      <c r="U25" s="152"/>
      <c r="X25" s="217"/>
      <c r="Y25" s="217"/>
      <c r="Z25" s="217"/>
    </row>
    <row r="26" spans="1:26" s="151" customFormat="1">
      <c r="A26" s="165" t="s">
        <v>224</v>
      </c>
      <c r="B26" s="158"/>
      <c r="C26" s="197"/>
      <c r="D26" s="232"/>
      <c r="E26" s="197"/>
      <c r="F26" s="232"/>
      <c r="G26" s="197"/>
      <c r="H26" s="232"/>
      <c r="I26" s="197"/>
      <c r="J26" s="232"/>
      <c r="K26" s="197"/>
      <c r="L26" s="232"/>
      <c r="M26" s="197"/>
      <c r="N26" s="232"/>
      <c r="O26" s="197"/>
      <c r="P26" s="232"/>
      <c r="Q26" s="197"/>
      <c r="R26" s="152" t="str">
        <f>IF(OR(Table1[[#This Row],[q ชื่อ]]="",Table1[[#This Row],[q ชื่อ]]="-"),"",IF(COUNTIF(Table1[[#This Row],[Column5]:[Column3]],1)&gt;0,"พบ","ไม่พบ"))</f>
        <v/>
      </c>
      <c r="S26" s="158"/>
      <c r="T26" s="169"/>
      <c r="U26" s="152"/>
      <c r="X26" s="217"/>
      <c r="Y26" s="217"/>
      <c r="Z26" s="217"/>
    </row>
    <row r="27" spans="1:26" s="151" customFormat="1">
      <c r="A27" s="165" t="s">
        <v>228</v>
      </c>
      <c r="B27" s="158"/>
      <c r="C27" s="197"/>
      <c r="D27" s="232"/>
      <c r="E27" s="197"/>
      <c r="F27" s="232"/>
      <c r="G27" s="197"/>
      <c r="H27" s="232"/>
      <c r="I27" s="197"/>
      <c r="J27" s="232"/>
      <c r="K27" s="197"/>
      <c r="L27" s="232"/>
      <c r="M27" s="197"/>
      <c r="N27" s="232"/>
      <c r="O27" s="197"/>
      <c r="P27" s="232"/>
      <c r="Q27" s="197"/>
      <c r="R27" s="152" t="str">
        <f>IF(OR(Table1[[#This Row],[q ชื่อ]]="",Table1[[#This Row],[q ชื่อ]]="-"),"",IF(COUNTIF(Table1[[#This Row],[Column5]:[Column3]],1)&gt;0,"พบ","ไม่พบ"))</f>
        <v/>
      </c>
      <c r="S27" s="167"/>
      <c r="T27" s="170"/>
      <c r="U27" s="152"/>
    </row>
    <row r="28" spans="1:26" s="151" customFormat="1">
      <c r="A28" s="165" t="s">
        <v>225</v>
      </c>
      <c r="B28" s="158"/>
      <c r="C28" s="197"/>
      <c r="D28" s="232"/>
      <c r="E28" s="197"/>
      <c r="F28" s="232"/>
      <c r="G28" s="197"/>
      <c r="H28" s="232"/>
      <c r="I28" s="197"/>
      <c r="J28" s="232"/>
      <c r="K28" s="197"/>
      <c r="L28" s="232"/>
      <c r="M28" s="197"/>
      <c r="N28" s="232"/>
      <c r="O28" s="197"/>
      <c r="P28" s="232"/>
      <c r="Q28" s="197"/>
      <c r="R28" s="152" t="str">
        <f>IF(OR(Table1[[#This Row],[q ชื่อ]]="",Table1[[#This Row],[q ชื่อ]]="-"),"",IF(COUNTIF(Table1[[#This Row],[Column5]:[Column3]],1)&gt;0,"พบ","ไม่พบ"))</f>
        <v/>
      </c>
      <c r="S28" s="158"/>
      <c r="T28" s="169"/>
      <c r="U28" s="152"/>
    </row>
    <row r="29" spans="1:26" s="151" customFormat="1">
      <c r="A29" s="165" t="s">
        <v>229</v>
      </c>
      <c r="B29" s="158"/>
      <c r="C29" s="197"/>
      <c r="D29" s="232"/>
      <c r="E29" s="197"/>
      <c r="F29" s="232"/>
      <c r="G29" s="197"/>
      <c r="H29" s="232"/>
      <c r="I29" s="197"/>
      <c r="J29" s="232"/>
      <c r="K29" s="197"/>
      <c r="L29" s="232"/>
      <c r="M29" s="197"/>
      <c r="N29" s="232"/>
      <c r="O29" s="197"/>
      <c r="P29" s="232"/>
      <c r="Q29" s="197"/>
      <c r="R29" s="152" t="str">
        <f>IF(OR(Table1[[#This Row],[q ชื่อ]]="",Table1[[#This Row],[q ชื่อ]]="-"),"",IF(COUNTIF(Table1[[#This Row],[Column5]:[Column3]],1)&gt;0,"พบ","ไม่พบ"))</f>
        <v/>
      </c>
      <c r="S29" s="158"/>
      <c r="T29" s="169"/>
      <c r="U29" s="152"/>
    </row>
    <row r="30" spans="1:26" s="151" customFormat="1">
      <c r="A30" s="165" t="s">
        <v>226</v>
      </c>
      <c r="B30" s="158"/>
      <c r="C30" s="197"/>
      <c r="D30" s="232"/>
      <c r="E30" s="197"/>
      <c r="F30" s="232"/>
      <c r="G30" s="197"/>
      <c r="H30" s="232"/>
      <c r="I30" s="197"/>
      <c r="J30" s="232"/>
      <c r="K30" s="197"/>
      <c r="L30" s="232"/>
      <c r="M30" s="197"/>
      <c r="N30" s="232"/>
      <c r="O30" s="197"/>
      <c r="P30" s="232"/>
      <c r="Q30" s="197"/>
      <c r="R30" s="152" t="str">
        <f>IF(OR(Table1[[#This Row],[q ชื่อ]]="",Table1[[#This Row],[q ชื่อ]]="-"),"",IF(COUNTIF(Table1[[#This Row],[Column5]:[Column3]],1)&gt;0,"พบ","ไม่พบ"))</f>
        <v/>
      </c>
      <c r="S30" s="158"/>
      <c r="T30" s="169"/>
      <c r="U30" s="152"/>
    </row>
    <row r="31" spans="1:26" s="151" customFormat="1">
      <c r="A31" s="168" t="s">
        <v>222</v>
      </c>
      <c r="B31" s="158"/>
      <c r="C31" s="198"/>
      <c r="D31" s="232"/>
      <c r="E31" s="198"/>
      <c r="F31" s="232"/>
      <c r="G31" s="198"/>
      <c r="H31" s="232"/>
      <c r="I31" s="198"/>
      <c r="J31" s="232"/>
      <c r="K31" s="198"/>
      <c r="L31" s="232"/>
      <c r="M31" s="198"/>
      <c r="N31" s="232"/>
      <c r="O31" s="198"/>
      <c r="P31" s="232"/>
      <c r="Q31" s="198"/>
      <c r="R31" s="152" t="str">
        <f>IF(OR(Table1[[#This Row],[q ชื่อ]]="",Table1[[#This Row],[q ชื่อ]]="-"),"",IF(COUNTIF(Table1[[#This Row],[Column5]:[Column3]],1)&gt;0,"พบ","ไม่พบ"))</f>
        <v/>
      </c>
      <c r="S31" s="158"/>
      <c r="T31" s="169"/>
      <c r="U31" s="152"/>
    </row>
    <row r="33" spans="1:6">
      <c r="A33" s="172" t="s">
        <v>258</v>
      </c>
      <c r="D33" s="173" t="s">
        <v>257</v>
      </c>
      <c r="E33" s="178"/>
      <c r="F33" s="2" t="s">
        <v>132</v>
      </c>
    </row>
    <row r="35" spans="1:6">
      <c r="A35" s="212"/>
      <c r="B35" s="222"/>
      <c r="C35" s="222"/>
      <c r="D35" s="222"/>
      <c r="E35" s="221"/>
    </row>
  </sheetData>
  <mergeCells count="2">
    <mergeCell ref="I1:I3"/>
    <mergeCell ref="W12:Y13"/>
  </mergeCells>
  <phoneticPr fontId="35" type="noConversion"/>
  <dataValidations count="2">
    <dataValidation type="list" allowBlank="1" showInputMessage="1" showErrorMessage="1" sqref="U31 U13 U15 U17 U19 U21 U23 U25 U27 U29" xr:uid="{E9E00D28-E3D2-4322-ABA6-EA8BAA1413DC}">
      <formula1>"พบ,ไม่พบ,-"</formula1>
    </dataValidation>
    <dataValidation type="list" allowBlank="1" showInputMessage="1" showErrorMessage="1" sqref="U12 U14 U16 U18 U20 U22 U24 U26 U28 U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extLst>
    <ext xmlns:x14="http://schemas.microsoft.com/office/spreadsheetml/2009/9/main" uri="{78C0D931-6437-407d-A8EE-F0AAD7539E65}">
      <x14:conditionalFormattings>
        <x14:conditionalFormatting xmlns:xm="http://schemas.microsoft.com/office/excel/2006/main">
          <x14:cfRule type="iconSet" priority="2" id="{2BA0559E-2968-4BEE-AB2F-B89ACD82E3A1}">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D12:D31</xm:sqref>
        </x14:conditionalFormatting>
        <x14:conditionalFormatting xmlns:xm="http://schemas.microsoft.com/office/excel/2006/main">
          <x14:cfRule type="iconSet" priority="8" id="{550787EC-ECAC-4120-938A-01A7F59751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F12:F31</xm:sqref>
        </x14:conditionalFormatting>
        <x14:conditionalFormatting xmlns:xm="http://schemas.microsoft.com/office/excel/2006/main">
          <x14:cfRule type="iconSet" priority="4" id="{AD80D960-339D-42CB-8A71-993E8CE2DDA9}">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H12:H31</xm:sqref>
        </x14:conditionalFormatting>
        <x14:conditionalFormatting xmlns:xm="http://schemas.microsoft.com/office/excel/2006/main">
          <x14:cfRule type="iconSet" priority="3" id="{4FC207FA-ED69-49F0-85C8-4E86489E3C88}">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J12:J31</xm:sqref>
        </x14:conditionalFormatting>
        <x14:conditionalFormatting xmlns:xm="http://schemas.microsoft.com/office/excel/2006/main">
          <x14:cfRule type="iconSet" priority="1" id="{27124437-ADB5-425D-A6BD-EC10C8AE05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L12:L31</xm:sqref>
        </x14:conditionalFormatting>
        <x14:conditionalFormatting xmlns:xm="http://schemas.microsoft.com/office/excel/2006/main">
          <x14:cfRule type="iconSet" priority="6" id="{12847253-5402-4E13-8480-83715AA4F6D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N12:N31</xm:sqref>
        </x14:conditionalFormatting>
        <x14:conditionalFormatting xmlns:xm="http://schemas.microsoft.com/office/excel/2006/main">
          <x14:cfRule type="iconSet" priority="5" id="{517F630A-F690-43EA-A0B0-8F850FB3F06D}">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P12:P31</xm:sqref>
        </x14:conditionalFormatting>
      </x14:conditionalFormatting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L21" sqref="AL21"/>
    </sheetView>
  </sheetViews>
  <sheetFormatPr defaultColWidth="6.09765625" defaultRowHeight="21"/>
  <cols>
    <col min="1" max="35" width="2.19921875" style="2" customWidth="1"/>
    <col min="36" max="36" width="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0">
        <f>YEAR(Sheet1!D6)</f>
        <v>2568</v>
      </c>
      <c r="AM1"/>
    </row>
    <row r="2" spans="1:43" ht="23.4">
      <c r="A2" s="254" t="str">
        <f>CONCATENATE("รายงานการสืบทรัพย์ (ข้อมูล ณ วันที่ ",TEXT(Sheet1!D6,"d ดดดด yyyy"),")")</f>
        <v>รายงานการสืบทรัพย์ (ข้อมูล ณ วันที่ 9 กันยายน 2568)</v>
      </c>
      <c r="B2" s="254"/>
      <c r="C2" s="254"/>
      <c r="D2" s="254"/>
      <c r="E2" s="254"/>
      <c r="F2" s="254"/>
      <c r="G2" s="254"/>
      <c r="H2" s="254"/>
      <c r="I2" s="254"/>
      <c r="J2" s="254"/>
      <c r="K2" s="254"/>
      <c r="L2" s="254"/>
      <c r="M2" s="254"/>
      <c r="N2" s="254"/>
      <c r="O2" s="254"/>
      <c r="P2" s="254"/>
      <c r="Q2" s="254"/>
      <c r="R2" s="254"/>
      <c r="S2" s="254"/>
      <c r="T2" s="254"/>
      <c r="U2" s="254"/>
      <c r="V2" s="254"/>
      <c r="W2" s="254"/>
      <c r="X2" s="254"/>
      <c r="Y2" s="254"/>
      <c r="Z2" s="254"/>
      <c r="AA2" s="254"/>
      <c r="AB2" s="254"/>
      <c r="AC2" s="254"/>
      <c r="AD2" s="254"/>
      <c r="AE2" s="254"/>
      <c r="AF2" s="254"/>
      <c r="AG2" s="254"/>
      <c r="AH2" s="254"/>
      <c r="AI2" s="254"/>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341</v>
      </c>
      <c r="B4" s="137"/>
      <c r="E4" s="259" t="str">
        <f>Sheet1!B2</f>
        <v>นางสาวอนิสา สุวาท</v>
      </c>
      <c r="F4" s="259"/>
      <c r="G4" s="259"/>
      <c r="H4" s="259"/>
      <c r="I4" s="259"/>
      <c r="J4" s="259"/>
      <c r="K4" s="259"/>
      <c r="L4" s="259"/>
      <c r="M4" s="259"/>
      <c r="N4" s="259"/>
      <c r="O4" s="259"/>
      <c r="P4" s="259"/>
      <c r="Q4" s="259"/>
      <c r="R4" s="259"/>
      <c r="S4" s="259"/>
      <c r="T4" s="259"/>
      <c r="U4" s="258" t="s">
        <v>73</v>
      </c>
      <c r="V4" s="258"/>
      <c r="W4" s="259" t="str">
        <f>Sheet1!D2</f>
        <v>ช้างม่อย</v>
      </c>
      <c r="X4" s="259"/>
      <c r="Y4" s="259"/>
      <c r="Z4" s="259"/>
      <c r="AA4" s="259"/>
      <c r="AB4" s="259"/>
      <c r="AC4" s="259"/>
      <c r="AD4" s="259"/>
      <c r="AE4" s="259"/>
      <c r="AF4" s="259"/>
      <c r="AG4" s="259"/>
      <c r="AH4" s="259"/>
      <c r="AI4" s="259"/>
      <c r="AJ4" s="259"/>
      <c r="AK4" s="138"/>
      <c r="AL4" s="180" t="s">
        <v>259</v>
      </c>
      <c r="AM4" s="179" t="s">
        <v>376</v>
      </c>
      <c r="AO4" s="161" t="s">
        <v>239</v>
      </c>
      <c r="AP4" s="138"/>
      <c r="AQ4" s="138"/>
    </row>
    <row r="5" spans="1:43">
      <c r="A5" s="19" t="s">
        <v>206</v>
      </c>
      <c r="B5" s="137"/>
      <c r="D5" s="260" t="str">
        <f>Sheet1!B3</f>
        <v>สินเชื่อธนาคารประชาชน , สินเชื่อแก้ไขปัญหาหนี้นอกระบบ PSA ระยะที่ 2</v>
      </c>
      <c r="E5" s="260"/>
      <c r="F5" s="260"/>
      <c r="G5" s="260"/>
      <c r="H5" s="260"/>
      <c r="I5" s="260"/>
      <c r="J5" s="260"/>
      <c r="K5" s="260"/>
      <c r="L5" s="260"/>
      <c r="M5" s="260"/>
      <c r="N5" s="260"/>
      <c r="O5" s="260"/>
      <c r="P5" s="260"/>
      <c r="Q5" s="260"/>
      <c r="R5" s="260"/>
      <c r="S5" s="258" t="s">
        <v>208</v>
      </c>
      <c r="T5" s="258"/>
      <c r="U5" s="258"/>
      <c r="V5" s="258"/>
      <c r="W5" s="257">
        <f>IF(OR(Sheet1!D3=0,Sheet1!D3="-"),"-",Sheet1!D3)</f>
        <v>883165010780</v>
      </c>
      <c r="X5" s="257"/>
      <c r="Y5" s="257"/>
      <c r="Z5" s="257"/>
      <c r="AA5" s="257"/>
      <c r="AB5" s="257"/>
      <c r="AC5" s="257"/>
      <c r="AD5" s="257"/>
      <c r="AE5" s="257"/>
      <c r="AF5" s="257"/>
      <c r="AG5" s="257"/>
      <c r="AH5" s="257"/>
      <c r="AI5" s="257"/>
      <c r="AJ5" s="257"/>
      <c r="AK5" s="138"/>
      <c r="AL5" s="151" t="str">
        <f>CONCATENATE(Sheet1!I1,"(",RIGHT(AL1,2),") - รายงานผลสืบทรัพย์ ราย ",Sheet1!B2," ",Sheet1!C2,Sheet1!D2," (สืบรอบที่ ",Sheet1!F2,")",IF(Sheet1!B33=""," - ไม่พบทรัพย์",""))</f>
        <v>2934(68) - รายงานผลสืบทรัพย์ ราย นางสาวอนิสา สุวาท สาขาช้างม่อย (สืบรอบที่ 1) - ไม่พบทรัพย์</v>
      </c>
      <c r="AM5" s="138"/>
      <c r="AO5" s="162" t="s">
        <v>256</v>
      </c>
      <c r="AP5" s="138"/>
      <c r="AQ5" s="138"/>
    </row>
    <row r="6" spans="1:43">
      <c r="A6" s="19" t="s">
        <v>207</v>
      </c>
      <c r="B6" s="137"/>
      <c r="F6" s="264" t="str">
        <f>Sheet1!B4</f>
        <v>800096180511 , 800120257202</v>
      </c>
      <c r="G6" s="265"/>
      <c r="H6" s="265"/>
      <c r="I6" s="265"/>
      <c r="J6" s="265"/>
      <c r="K6" s="265"/>
      <c r="L6" s="265"/>
      <c r="M6" s="265"/>
      <c r="N6" s="265"/>
      <c r="O6" s="265"/>
      <c r="P6" s="265"/>
      <c r="Q6" s="265"/>
      <c r="R6" s="265"/>
      <c r="S6" s="265"/>
      <c r="T6" s="265"/>
      <c r="U6" s="265"/>
      <c r="V6" s="265"/>
      <c r="W6" s="265"/>
      <c r="X6" s="265"/>
      <c r="Y6" s="265"/>
      <c r="Z6" s="265"/>
      <c r="AA6" s="265"/>
      <c r="AB6" s="265"/>
      <c r="AC6" s="265"/>
      <c r="AD6" s="265"/>
      <c r="AE6" s="265"/>
      <c r="AF6" s="265"/>
      <c r="AG6" s="265"/>
      <c r="AH6" s="265"/>
      <c r="AI6" s="265"/>
      <c r="AJ6" s="265"/>
      <c r="AK6" s="138"/>
      <c r="AL6" s="2" t="s">
        <v>340</v>
      </c>
      <c r="AO6" s="162" t="s">
        <v>248</v>
      </c>
      <c r="AP6" s="138"/>
      <c r="AQ6" s="138"/>
    </row>
    <row r="7" spans="1:43">
      <c r="A7" s="19" t="s">
        <v>63</v>
      </c>
      <c r="B7" s="137"/>
      <c r="C7" s="260" t="str">
        <f>Sheet1!B5</f>
        <v>แขวงเชียงใหม่</v>
      </c>
      <c r="D7" s="260"/>
      <c r="E7" s="260"/>
      <c r="F7" s="260"/>
      <c r="G7" s="260"/>
      <c r="H7" s="260"/>
      <c r="I7" s="260"/>
      <c r="J7" s="260"/>
      <c r="K7" s="278" t="s">
        <v>209</v>
      </c>
      <c r="L7" s="278"/>
      <c r="M7" s="278"/>
      <c r="N7" s="278"/>
      <c r="O7" s="278"/>
      <c r="P7" s="278"/>
      <c r="Q7" s="261" t="str">
        <f>Sheet1!D5</f>
        <v>ผบE372/2566</v>
      </c>
      <c r="R7" s="261"/>
      <c r="S7" s="261"/>
      <c r="T7" s="261"/>
      <c r="U7" s="261"/>
      <c r="V7" s="261"/>
      <c r="W7" s="261"/>
      <c r="X7" s="277" t="s">
        <v>210</v>
      </c>
      <c r="Y7" s="277"/>
      <c r="Z7" s="277"/>
      <c r="AA7" s="277"/>
      <c r="AB7" s="277"/>
      <c r="AC7" s="277"/>
      <c r="AD7" s="261" t="str">
        <f>Sheet1!F5</f>
        <v>ผบE2145/2566</v>
      </c>
      <c r="AE7" s="261"/>
      <c r="AF7" s="261"/>
      <c r="AG7" s="261"/>
      <c r="AH7" s="261"/>
      <c r="AI7" s="261"/>
      <c r="AJ7" s="261"/>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62" t="str">
        <f>Sheet1!B12</f>
        <v>นางสาวอนิสา สุวาท</v>
      </c>
      <c r="G9" s="262"/>
      <c r="H9" s="262"/>
      <c r="I9" s="262"/>
      <c r="J9" s="262"/>
      <c r="K9" s="262"/>
      <c r="L9" s="262"/>
      <c r="M9" s="262"/>
      <c r="N9" s="262"/>
      <c r="O9" s="262"/>
      <c r="P9" s="262"/>
      <c r="Q9" s="262"/>
      <c r="R9" s="262"/>
      <c r="S9" s="2" t="str">
        <f>Sheet1!A13</f>
        <v>คู่สมรสจำเลยที่ 1</v>
      </c>
      <c r="Y9" s="263" t="str">
        <f>Sheet1!B13</f>
        <v>-</v>
      </c>
      <c r="Z9" s="263"/>
      <c r="AA9" s="263"/>
      <c r="AB9" s="263"/>
      <c r="AC9" s="263"/>
      <c r="AD9" s="263"/>
      <c r="AE9" s="263"/>
      <c r="AF9" s="263"/>
      <c r="AG9" s="263"/>
      <c r="AH9" s="263"/>
      <c r="AI9" s="263"/>
      <c r="AJ9" s="263"/>
      <c r="AK9" s="138"/>
      <c r="AN9" s="138"/>
      <c r="AO9" s="163" t="s">
        <v>233</v>
      </c>
      <c r="AP9" s="138"/>
      <c r="AQ9" s="138"/>
    </row>
    <row r="10" spans="1:43">
      <c r="A10" s="19"/>
      <c r="B10" s="2" t="s">
        <v>212</v>
      </c>
      <c r="F10" s="262" t="str">
        <f>Sheet1!B14</f>
        <v>นางสาววราภรณ์ พรมสอาด</v>
      </c>
      <c r="G10" s="262"/>
      <c r="H10" s="262"/>
      <c r="I10" s="262"/>
      <c r="J10" s="262"/>
      <c r="K10" s="262"/>
      <c r="L10" s="262"/>
      <c r="M10" s="262"/>
      <c r="N10" s="262"/>
      <c r="O10" s="262"/>
      <c r="P10" s="262"/>
      <c r="Q10" s="262"/>
      <c r="R10" s="262"/>
      <c r="S10" s="2" t="s">
        <v>214</v>
      </c>
      <c r="Y10" s="263" t="str">
        <f>Sheet1!B15</f>
        <v>-</v>
      </c>
      <c r="Z10" s="263"/>
      <c r="AA10" s="263"/>
      <c r="AB10" s="263"/>
      <c r="AC10" s="263"/>
      <c r="AD10" s="263"/>
      <c r="AE10" s="263"/>
      <c r="AF10" s="263"/>
      <c r="AG10" s="263"/>
      <c r="AH10" s="263"/>
      <c r="AI10" s="263"/>
      <c r="AJ10" s="263"/>
      <c r="AK10" s="138"/>
      <c r="AN10" s="138"/>
      <c r="AO10" s="164" t="s">
        <v>234</v>
      </c>
      <c r="AP10" s="138"/>
      <c r="AQ10" s="138"/>
    </row>
    <row r="11" spans="1:43">
      <c r="A11" s="19"/>
      <c r="B11" s="2" t="s">
        <v>213</v>
      </c>
      <c r="F11" s="262" t="str">
        <f>Sheet1!B16</f>
        <v>นายอัครพล ยิ้มเกียรติ์</v>
      </c>
      <c r="G11" s="262"/>
      <c r="H11" s="262"/>
      <c r="I11" s="262"/>
      <c r="J11" s="262"/>
      <c r="K11" s="262"/>
      <c r="L11" s="262"/>
      <c r="M11" s="262"/>
      <c r="N11" s="262"/>
      <c r="O11" s="262"/>
      <c r="P11" s="262"/>
      <c r="Q11" s="262"/>
      <c r="R11" s="262"/>
      <c r="S11" s="2" t="s">
        <v>215</v>
      </c>
      <c r="Y11" s="263" t="str">
        <f>Sheet1!B17</f>
        <v>-</v>
      </c>
      <c r="Z11" s="263"/>
      <c r="AA11" s="263"/>
      <c r="AB11" s="263"/>
      <c r="AC11" s="263"/>
      <c r="AD11" s="263"/>
      <c r="AE11" s="263"/>
      <c r="AF11" s="263"/>
      <c r="AG11" s="263"/>
      <c r="AH11" s="263"/>
      <c r="AI11" s="263"/>
      <c r="AJ11" s="263"/>
      <c r="AK11" s="138"/>
      <c r="AL11" s="138"/>
      <c r="AM11" s="138"/>
      <c r="AN11" s="138"/>
      <c r="AO11" s="164" t="s">
        <v>235</v>
      </c>
      <c r="AP11" s="138"/>
      <c r="AQ11" s="138"/>
    </row>
    <row r="12" spans="1:43" hidden="1">
      <c r="A12" s="19"/>
      <c r="B12" s="2" t="s">
        <v>216</v>
      </c>
      <c r="F12" s="262">
        <f>Sheet1!B18</f>
        <v>0</v>
      </c>
      <c r="G12" s="262"/>
      <c r="H12" s="262"/>
      <c r="I12" s="262"/>
      <c r="J12" s="262"/>
      <c r="K12" s="262"/>
      <c r="L12" s="262"/>
      <c r="M12" s="262"/>
      <c r="N12" s="262"/>
      <c r="O12" s="262"/>
      <c r="P12" s="262"/>
      <c r="Q12" s="262"/>
      <c r="R12" s="262"/>
      <c r="S12" s="2" t="s">
        <v>219</v>
      </c>
      <c r="Y12" s="263">
        <f>Sheet1!B19</f>
        <v>0</v>
      </c>
      <c r="Z12" s="263"/>
      <c r="AA12" s="263"/>
      <c r="AB12" s="263"/>
      <c r="AC12" s="263"/>
      <c r="AD12" s="263"/>
      <c r="AE12" s="263"/>
      <c r="AF12" s="263"/>
      <c r="AG12" s="263"/>
      <c r="AH12" s="263"/>
      <c r="AI12" s="263"/>
      <c r="AJ12" s="263"/>
      <c r="AK12" s="138"/>
      <c r="AL12" s="138"/>
      <c r="AM12" s="138"/>
      <c r="AN12" s="138"/>
      <c r="AO12" s="164"/>
      <c r="AP12" s="138"/>
      <c r="AQ12" s="138"/>
    </row>
    <row r="13" spans="1:43" hidden="1">
      <c r="A13" s="19"/>
      <c r="B13" s="2" t="s">
        <v>217</v>
      </c>
      <c r="F13" s="262">
        <f>Sheet1!B20</f>
        <v>0</v>
      </c>
      <c r="G13" s="262"/>
      <c r="H13" s="262"/>
      <c r="I13" s="262"/>
      <c r="J13" s="262"/>
      <c r="K13" s="262"/>
      <c r="L13" s="262"/>
      <c r="M13" s="262"/>
      <c r="N13" s="262"/>
      <c r="O13" s="262"/>
      <c r="P13" s="262"/>
      <c r="Q13" s="262"/>
      <c r="R13" s="262"/>
      <c r="S13" s="2" t="s">
        <v>220</v>
      </c>
      <c r="Y13" s="263">
        <f>Sheet1!B21</f>
        <v>0</v>
      </c>
      <c r="Z13" s="263"/>
      <c r="AA13" s="263"/>
      <c r="AB13" s="263"/>
      <c r="AC13" s="263"/>
      <c r="AD13" s="263"/>
      <c r="AE13" s="263"/>
      <c r="AF13" s="263"/>
      <c r="AG13" s="263"/>
      <c r="AH13" s="263"/>
      <c r="AI13" s="263"/>
      <c r="AJ13" s="263"/>
      <c r="AK13" s="138"/>
      <c r="AL13" s="138"/>
      <c r="AM13" s="138"/>
      <c r="AN13" s="138"/>
      <c r="AO13" s="138"/>
      <c r="AP13" s="138"/>
      <c r="AQ13" s="138"/>
    </row>
    <row r="14" spans="1:43" hidden="1">
      <c r="A14" s="19"/>
      <c r="B14" s="2" t="s">
        <v>218</v>
      </c>
      <c r="F14" s="262">
        <f>Sheet1!B22</f>
        <v>0</v>
      </c>
      <c r="G14" s="262"/>
      <c r="H14" s="262"/>
      <c r="I14" s="262"/>
      <c r="J14" s="262"/>
      <c r="K14" s="262"/>
      <c r="L14" s="262"/>
      <c r="M14" s="262"/>
      <c r="N14" s="262"/>
      <c r="O14" s="262"/>
      <c r="P14" s="262"/>
      <c r="Q14" s="262"/>
      <c r="R14" s="262"/>
      <c r="S14" s="2" t="s">
        <v>221</v>
      </c>
      <c r="Y14" s="263">
        <f>Sheet1!B23</f>
        <v>0</v>
      </c>
      <c r="Z14" s="263"/>
      <c r="AA14" s="263"/>
      <c r="AB14" s="263"/>
      <c r="AC14" s="263"/>
      <c r="AD14" s="263"/>
      <c r="AE14" s="263"/>
      <c r="AF14" s="263"/>
      <c r="AG14" s="263"/>
      <c r="AH14" s="263"/>
      <c r="AI14" s="263"/>
      <c r="AJ14" s="263"/>
      <c r="AK14" s="138"/>
      <c r="AL14" s="138"/>
      <c r="AM14" s="138"/>
      <c r="AN14" s="138"/>
      <c r="AO14" s="138"/>
      <c r="AP14" s="138"/>
      <c r="AQ14" s="138"/>
    </row>
    <row r="15" spans="1:43" hidden="1">
      <c r="A15" s="19"/>
      <c r="B15" s="2" t="s">
        <v>223</v>
      </c>
      <c r="F15" s="262">
        <f>Sheet1!B24</f>
        <v>0</v>
      </c>
      <c r="G15" s="262"/>
      <c r="H15" s="262"/>
      <c r="I15" s="262"/>
      <c r="J15" s="262"/>
      <c r="K15" s="262"/>
      <c r="L15" s="262"/>
      <c r="M15" s="262"/>
      <c r="N15" s="262"/>
      <c r="O15" s="262"/>
      <c r="P15" s="262"/>
      <c r="Q15" s="262"/>
      <c r="R15" s="262"/>
      <c r="S15" s="2" t="s">
        <v>227</v>
      </c>
      <c r="Y15" s="263">
        <f>Sheet1!B25</f>
        <v>0</v>
      </c>
      <c r="Z15" s="263"/>
      <c r="AA15" s="263"/>
      <c r="AB15" s="263"/>
      <c r="AC15" s="263"/>
      <c r="AD15" s="263"/>
      <c r="AE15" s="263"/>
      <c r="AF15" s="263"/>
      <c r="AG15" s="263"/>
      <c r="AH15" s="263"/>
      <c r="AI15" s="263"/>
      <c r="AJ15" s="263"/>
      <c r="AK15" s="138"/>
      <c r="AL15" s="138"/>
      <c r="AM15" s="138"/>
      <c r="AN15" s="138"/>
      <c r="AO15" s="138"/>
      <c r="AP15" s="138"/>
      <c r="AQ15" s="138"/>
    </row>
    <row r="16" spans="1:43" hidden="1">
      <c r="A16" s="19"/>
      <c r="B16" s="2" t="s">
        <v>224</v>
      </c>
      <c r="F16" s="262">
        <f>Sheet1!B26</f>
        <v>0</v>
      </c>
      <c r="G16" s="262"/>
      <c r="H16" s="262"/>
      <c r="I16" s="262"/>
      <c r="J16" s="262"/>
      <c r="K16" s="262"/>
      <c r="L16" s="262"/>
      <c r="M16" s="262"/>
      <c r="N16" s="262"/>
      <c r="O16" s="262"/>
      <c r="P16" s="262"/>
      <c r="Q16" s="262"/>
      <c r="R16" s="262"/>
      <c r="S16" s="2" t="s">
        <v>228</v>
      </c>
      <c r="Y16" s="263">
        <f>Sheet1!B27</f>
        <v>0</v>
      </c>
      <c r="Z16" s="263"/>
      <c r="AA16" s="263"/>
      <c r="AB16" s="263"/>
      <c r="AC16" s="263"/>
      <c r="AD16" s="263"/>
      <c r="AE16" s="263"/>
      <c r="AF16" s="263"/>
      <c r="AG16" s="263"/>
      <c r="AH16" s="263"/>
      <c r="AI16" s="263"/>
      <c r="AJ16" s="263"/>
      <c r="AK16" s="138"/>
      <c r="AL16" s="138"/>
      <c r="AM16" s="138"/>
      <c r="AN16" s="138"/>
      <c r="AO16" s="138"/>
      <c r="AP16" s="138"/>
      <c r="AQ16" s="138"/>
    </row>
    <row r="17" spans="1:43" hidden="1">
      <c r="A17" s="19"/>
      <c r="B17" s="2" t="s">
        <v>225</v>
      </c>
      <c r="F17" s="262">
        <f>Sheet1!B28</f>
        <v>0</v>
      </c>
      <c r="G17" s="262"/>
      <c r="H17" s="262"/>
      <c r="I17" s="262"/>
      <c r="J17" s="262"/>
      <c r="K17" s="262"/>
      <c r="L17" s="262"/>
      <c r="M17" s="262"/>
      <c r="N17" s="262"/>
      <c r="O17" s="262"/>
      <c r="P17" s="262"/>
      <c r="Q17" s="262"/>
      <c r="R17" s="262"/>
      <c r="S17" s="2" t="s">
        <v>229</v>
      </c>
      <c r="Y17" s="263">
        <f>Sheet1!B29</f>
        <v>0</v>
      </c>
      <c r="Z17" s="263"/>
      <c r="AA17" s="263"/>
      <c r="AB17" s="263"/>
      <c r="AC17" s="263"/>
      <c r="AD17" s="263"/>
      <c r="AE17" s="263"/>
      <c r="AF17" s="263"/>
      <c r="AG17" s="263"/>
      <c r="AH17" s="263"/>
      <c r="AI17" s="263"/>
      <c r="AJ17" s="263"/>
      <c r="AK17" s="138"/>
      <c r="AL17" s="138"/>
      <c r="AM17" s="138"/>
      <c r="AN17" s="138"/>
      <c r="AO17" s="138"/>
      <c r="AP17" s="138"/>
      <c r="AQ17" s="138"/>
    </row>
    <row r="18" spans="1:43" hidden="1">
      <c r="A18" s="19"/>
      <c r="B18" s="2" t="s">
        <v>226</v>
      </c>
      <c r="F18" s="262">
        <f>Sheet1!B30</f>
        <v>0</v>
      </c>
      <c r="G18" s="262"/>
      <c r="H18" s="262"/>
      <c r="I18" s="262"/>
      <c r="J18" s="262"/>
      <c r="K18" s="262"/>
      <c r="L18" s="262"/>
      <c r="M18" s="262"/>
      <c r="N18" s="262"/>
      <c r="O18" s="262"/>
      <c r="P18" s="262"/>
      <c r="Q18" s="262"/>
      <c r="R18" s="262"/>
      <c r="S18" s="2" t="s">
        <v>222</v>
      </c>
      <c r="Y18" s="263">
        <f>Sheet1!B31</f>
        <v>0</v>
      </c>
      <c r="Z18" s="263"/>
      <c r="AA18" s="263"/>
      <c r="AB18" s="263"/>
      <c r="AC18" s="263"/>
      <c r="AD18" s="263"/>
      <c r="AE18" s="263"/>
      <c r="AF18" s="263"/>
      <c r="AG18" s="263"/>
      <c r="AH18" s="263"/>
      <c r="AI18" s="263"/>
      <c r="AJ18" s="263"/>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5" t="s">
        <v>205</v>
      </c>
      <c r="B20" s="255"/>
      <c r="C20" s="255"/>
      <c r="D20" s="255"/>
      <c r="E20" s="255"/>
      <c r="F20" s="255"/>
      <c r="G20" s="255" t="s">
        <v>261</v>
      </c>
      <c r="H20" s="255"/>
      <c r="I20" s="255"/>
      <c r="J20" s="255"/>
      <c r="K20" s="255"/>
      <c r="L20" s="255"/>
      <c r="M20" s="255"/>
      <c r="N20" s="255"/>
      <c r="O20" s="255"/>
      <c r="P20" s="255"/>
      <c r="Q20" s="255"/>
      <c r="R20" s="255"/>
      <c r="S20" s="255"/>
      <c r="T20" s="255" t="s">
        <v>261</v>
      </c>
      <c r="U20" s="255"/>
      <c r="V20" s="255"/>
      <c r="W20" s="255"/>
      <c r="X20" s="266" t="s">
        <v>232</v>
      </c>
      <c r="Y20" s="267"/>
      <c r="Z20" s="267"/>
      <c r="AA20" s="267"/>
      <c r="AB20" s="267"/>
      <c r="AC20" s="267"/>
      <c r="AD20" s="267"/>
      <c r="AE20" s="267"/>
      <c r="AF20" s="267"/>
      <c r="AG20" s="267"/>
      <c r="AH20" s="267"/>
      <c r="AI20" s="267"/>
      <c r="AJ20" s="268"/>
      <c r="AK20" s="138"/>
      <c r="AL20" s="138"/>
      <c r="AM20" s="138"/>
      <c r="AN20" s="138"/>
      <c r="AO20" s="138"/>
      <c r="AP20" s="138"/>
      <c r="AQ20" s="138"/>
    </row>
    <row r="21" spans="1:43" ht="151.5" customHeight="1">
      <c r="A21" s="256" t="str">
        <f>IF(OR(F9=0,F9="-"),"ซ่อนช่อง",B9)</f>
        <v>จำเลยที่ 1</v>
      </c>
      <c r="B21" s="256"/>
      <c r="C21" s="256"/>
      <c r="D21" s="256"/>
      <c r="E21" s="256"/>
      <c r="F21" s="256"/>
      <c r="G21" s="272" t="str">
        <f>CONCATENATE("1. สำนักงานที่ดิน ดังนี้",CHAR(10),
"- ณ ภูมิลำเนาแต่กำเนิด : ",IF(VLOOKUP(A21,Table1[#All],5,0)="","-",VLOOKUP(A21,Table1[#All],5,0)),CHAR(10),
"- ณ ภูมิลำเนาปัจจุบัน : ",IF(VLOOKUP(A21,Table1[#All],7,0)="","-",VLOOKUP(A21,Table1[#All],7,0)),CHAR(10),
"- ขณะทำสัญญา : ",IF(VLOOKUP(A21,Table1[#All],9,0)="","-",VLOOKUP(A21,Table1[#All],9,0)),CHAR(10),
"- ที่จดทะเบียนสมรส : ",IF(VLOOKUP(A21,Table1[#All],11,0)="","-",VLOOKUP(A21,Table1[#All],11,0)),CHAR(10),
"- ที่จดทะเบียนหย่า : ",IF(VLOOKUP(A21,Table1[#All],13,0)="","-",VLOOKUP(A21,Table1[#All],13,0)),CHAR(10),
"- สถานที่ทำสัญญา : ",IF(VLOOKUP(A21,Table1[#All],15,0)="","-",VLOOKUP(A21,Table1[#All],15,0)),CHAR(10),
"- ตามคำขอกู้ : ",IF(VLOOKUP(A21,Table1[#All],17,0)="","-",VLOOKUP(A21,Table1[#All],17,0)))</f>
        <v>1. สำนักงานที่ดิน ดังนี้
- ณ ภูมิลำเนาแต่กำเนิด : -
- ณ ภูมิลำเนาปัจจุบัน : อ.สันทราย
- ขณะทำสัญญา : อ.สันทราย
- ที่จดทะเบียนสมรส : -
- ที่จดทะเบียนหย่า : -
- สถานที่ทำสัญญา : อ.เมืองเชียงใหม่
- ตามคำขอกู้ : อ.สันทราย</v>
      </c>
      <c r="H21" s="273"/>
      <c r="I21" s="273"/>
      <c r="J21" s="273"/>
      <c r="K21" s="273"/>
      <c r="L21" s="273"/>
      <c r="M21" s="273"/>
      <c r="N21" s="273"/>
      <c r="O21" s="273"/>
      <c r="P21" s="273"/>
      <c r="Q21" s="273"/>
      <c r="R21" s="273"/>
      <c r="S21" s="274"/>
      <c r="T21" s="276" t="str">
        <f>CONCATENATE(CHAR(10),
IF(OR(VLOOKUP(A21,Table1[#All],5,0)="-",VLOOKUP(A21,Table1[#All],5,0)=""),"-",IF(VLOOKUP(A21,Table1[#All],4,0)=1,"พบ","ไม่พบ")),CHAR(10),
IF(OR(VLOOKUP(A21,Table1[#All],7,0)="-",VLOOKUP(A21,Table1[#All],7,0)=""),"-",IF(VLOOKUP(A21,Table1[#All],6,0)=1,"พบ","ไม่พบ")),CHAR(10),
IF(OR(VLOOKUP(A21,Table1[#All],9,0)="-",VLOOKUP(A21,Table1[#All],9,0)=""),"-",IF(VLOOKUP(A21,Table1[#All],8,0)=1,"พบ","ไม่พบ")),CHAR(10),
IF(OR(VLOOKUP(A21,Table1[#All],11,0)="-",VLOOKUP(A21,Table1[#All],11,0)=""),"-",IF(VLOOKUP(A21,Table1[#All],10,0)=1,"พบ","ไม่พบ")),CHAR(10),
IF(OR(VLOOKUP(A21,Table1[#All],13,0)="-",VLOOKUP(A21,Table1[#All],13,0)=""),"-",IF(VLOOKUP(A21,Table1[#All],12,0)=1,"พบ","ไม่พบ")),CHAR(10),
IF(OR(VLOOKUP(A21,Table1[#All],15,0)="-",VLOOKUP(A21,Table1[#All],15,0)=""),"-",IF(VLOOKUP(A21,Table1[#All],14,0)=1,"พบ","ไม่พบ")),CHAR(10),
IF(OR(VLOOKUP(A21,Table1[#All],17,0)="-",VLOOKUP(A21,Table1[#All],17,0)=""),"-",IF(VLOOKUP(A21,Table1[#All],16,0)=1,"พบ","ไม่พบ")),CHAR(10))</f>
        <v xml:space="preserve">
-
ไม่พบ
ไม่พบ
-
-
ไม่พบ
ไม่พบ
</v>
      </c>
      <c r="U21" s="276"/>
      <c r="V21" s="276"/>
      <c r="W21" s="276"/>
      <c r="X21" s="269" t="str">
        <f>CONCATENATE(CHAR(10),IF(OR(VLOOKUP(A21,Table1[#All],18,0)="ไม่พบ",VLOOKUP(A21,Table1[#All],18,0)="-"),"-",VLOOKUP(A21,Table1[#All],19,0)))</f>
        <v xml:space="preserve">
-</v>
      </c>
      <c r="Y21" s="270"/>
      <c r="Z21" s="270"/>
      <c r="AA21" s="270"/>
      <c r="AB21" s="270"/>
      <c r="AC21" s="270"/>
      <c r="AD21" s="270"/>
      <c r="AE21" s="270"/>
      <c r="AF21" s="270"/>
      <c r="AG21" s="270"/>
      <c r="AH21" s="270"/>
      <c r="AI21" s="270"/>
      <c r="AJ21" s="271"/>
      <c r="AK21" s="138"/>
      <c r="AL21" s="225"/>
      <c r="AM21" s="138"/>
      <c r="AN21" s="231"/>
      <c r="AO21" s="138"/>
      <c r="AP21" s="138"/>
      <c r="AQ21" s="138"/>
    </row>
    <row r="22" spans="1:43" ht="21.75" customHeight="1">
      <c r="A22" s="256"/>
      <c r="B22" s="256"/>
      <c r="C22" s="256"/>
      <c r="D22" s="256"/>
      <c r="E22" s="256"/>
      <c r="F22" s="256"/>
      <c r="G22" s="275" t="s">
        <v>260</v>
      </c>
      <c r="H22" s="275"/>
      <c r="I22" s="275"/>
      <c r="J22" s="275"/>
      <c r="K22" s="275"/>
      <c r="L22" s="275"/>
      <c r="M22" s="275"/>
      <c r="N22" s="275"/>
      <c r="O22" s="275"/>
      <c r="P22" s="275"/>
      <c r="Q22" s="275"/>
      <c r="R22" s="275"/>
      <c r="S22" s="275"/>
      <c r="T22" s="226"/>
      <c r="U22" s="253" t="str">
        <f>IF(Sheet1!U12="พบ","R","£")</f>
        <v>£</v>
      </c>
      <c r="V22" s="253"/>
      <c r="W22" s="228" t="s">
        <v>238</v>
      </c>
      <c r="X22" s="227"/>
      <c r="Y22" s="227"/>
      <c r="Z22" s="229"/>
      <c r="AA22" s="227"/>
      <c r="AB22" s="253" t="str">
        <f>IF(Sheet1!U12="ไม่พบ","R","£")</f>
        <v>£</v>
      </c>
      <c r="AC22" s="253"/>
      <c r="AD22" s="228" t="s">
        <v>237</v>
      </c>
      <c r="AE22" s="227"/>
      <c r="AF22" s="227"/>
      <c r="AG22" s="227"/>
      <c r="AH22" s="227"/>
      <c r="AI22" s="227"/>
      <c r="AJ22" s="230"/>
      <c r="AK22" s="138"/>
      <c r="AL22" s="138"/>
      <c r="AM22" s="138"/>
      <c r="AN22" s="138"/>
      <c r="AO22" s="138"/>
      <c r="AP22" s="223"/>
      <c r="AQ22" s="138"/>
    </row>
    <row r="23" spans="1:43" ht="151.5" hidden="1" customHeight="1">
      <c r="A23" s="256" t="str">
        <f>IF(OR(Y9=0,Y9="-"),"ซ่อนช่อง",S9)</f>
        <v>ซ่อนช่อง</v>
      </c>
      <c r="B23" s="256"/>
      <c r="C23" s="256"/>
      <c r="D23" s="256"/>
      <c r="E23" s="256"/>
      <c r="F23" s="256"/>
      <c r="G23" s="272" t="e">
        <f>CONCATENATE("1. สำนักงานที่ดิน ดังนี้",CHAR(10),
"- ณ ภูมิลำเนาแต่กำเนิด : ",IF(VLOOKUP(A23,Table1[#All],5,0)="","-",VLOOKUP(A23,Table1[#All],5,0)),CHAR(10),
"- ณ ภูมิลำเนาปัจจุบัน : ",IF(VLOOKUP(A23,Table1[#All],7,0)="","-",VLOOKUP(A23,Table1[#All],7,0)),CHAR(10),
"- ขณะทำสัญญา : ",IF(VLOOKUP(A23,Table1[#All],9,0)="","-",VLOOKUP(A23,Table1[#All],9,0)),CHAR(10),
"- ที่จดทะเบียนสมรส : ",IF(VLOOKUP(A23,Table1[#All],11,0)="","-",VLOOKUP(A23,Table1[#All],11,0)),CHAR(10),
"- ที่จดทะเบียนหย่า : ",IF(VLOOKUP(A23,Table1[#All],13,0)="","-",VLOOKUP(A23,Table1[#All],13,0)),CHAR(10),
"- สถานที่ทำสัญญา : ",IF(VLOOKUP(A23,Table1[#All],15,0)="","-",VLOOKUP(A23,Table1[#All],15,0)),CHAR(10),
"- ตามคำขอกู้ : ",IF(VLOOKUP(A23,Table1[#All],17,0)="","-",VLOOKUP(A23,Table1[#All],17,0)))</f>
        <v>#N/A</v>
      </c>
      <c r="H23" s="273"/>
      <c r="I23" s="273"/>
      <c r="J23" s="273"/>
      <c r="K23" s="273"/>
      <c r="L23" s="273"/>
      <c r="M23" s="273"/>
      <c r="N23" s="273"/>
      <c r="O23" s="273"/>
      <c r="P23" s="273"/>
      <c r="Q23" s="273"/>
      <c r="R23" s="273"/>
      <c r="S23" s="274"/>
      <c r="T23" s="276" t="e">
        <f>CONCATENATE(CHAR(10),
IF(OR(VLOOKUP(A23,Table1[#All],5,0)="-",VLOOKUP(A23,Table1[#All],5,0)=""),"-",IF(VLOOKUP(A23,Table1[#All],4,0)=1,"พบ","ไม่พบ")),CHAR(10),
IF(OR(VLOOKUP(A23,Table1[#All],7,0)="-",VLOOKUP(A23,Table1[#All],7,0)=""),"-",IF(VLOOKUP(A23,Table1[#All],6,0)=1,"พบ","ไม่พบ")),CHAR(10),
IF(OR(VLOOKUP(A23,Table1[#All],9,0)="-",VLOOKUP(A23,Table1[#All],9,0)=""),"-",IF(VLOOKUP(A23,Table1[#All],8,0)=1,"พบ","ไม่พบ")),CHAR(10),
IF(OR(VLOOKUP(A23,Table1[#All],11,0)="-",VLOOKUP(A23,Table1[#All],11,0)=""),"-",IF(VLOOKUP(A23,Table1[#All],10,0)=1,"พบ","ไม่พบ")),CHAR(10),
IF(OR(VLOOKUP(A23,Table1[#All],13,0)="-",VLOOKUP(A23,Table1[#All],13,0)=""),"-",IF(VLOOKUP(A23,Table1[#All],12,0)=1,"พบ","ไม่พบ")),CHAR(10),
IF(OR(VLOOKUP(A23,Table1[#All],15,0)="-",VLOOKUP(A23,Table1[#All],15,0)=""),"-",IF(VLOOKUP(A23,Table1[#All],14,0)=1,"พบ","ไม่พบ")),CHAR(10),
IF(OR(VLOOKUP(A23,Table1[#All],17,0)="-",VLOOKUP(A23,Table1[#All],17,0)=""),"-",IF(VLOOKUP(A23,Table1[#All],16,0)=1,"พบ","ไม่พบ")),CHAR(10))</f>
        <v>#N/A</v>
      </c>
      <c r="U23" s="276"/>
      <c r="V23" s="276"/>
      <c r="W23" s="276"/>
      <c r="X23" s="269" t="e">
        <f>CONCATENATE(CHAR(10),IF(OR(VLOOKUP(A23,Table1[#All],18,0)="ไม่พบ",VLOOKUP(A23,Table1[#All],18,0)="-"),"-",VLOOKUP(A23,Table1[#All],19,0)))</f>
        <v>#N/A</v>
      </c>
      <c r="Y23" s="270"/>
      <c r="Z23" s="270"/>
      <c r="AA23" s="270"/>
      <c r="AB23" s="270"/>
      <c r="AC23" s="270"/>
      <c r="AD23" s="270"/>
      <c r="AE23" s="270"/>
      <c r="AF23" s="270"/>
      <c r="AG23" s="270"/>
      <c r="AH23" s="270"/>
      <c r="AI23" s="270"/>
      <c r="AJ23" s="271"/>
      <c r="AK23" s="138"/>
      <c r="AL23" s="225"/>
      <c r="AM23" s="138"/>
      <c r="AN23" s="231"/>
      <c r="AO23" s="138"/>
      <c r="AP23" s="138"/>
      <c r="AQ23" s="138"/>
    </row>
    <row r="24" spans="1:43" ht="21.75" hidden="1" customHeight="1">
      <c r="A24" s="256"/>
      <c r="B24" s="256"/>
      <c r="C24" s="256"/>
      <c r="D24" s="256"/>
      <c r="E24" s="256"/>
      <c r="F24" s="256"/>
      <c r="G24" s="275" t="s">
        <v>260</v>
      </c>
      <c r="H24" s="275"/>
      <c r="I24" s="275"/>
      <c r="J24" s="275"/>
      <c r="K24" s="275"/>
      <c r="L24" s="275"/>
      <c r="M24" s="275"/>
      <c r="N24" s="275"/>
      <c r="O24" s="275"/>
      <c r="P24" s="275"/>
      <c r="Q24" s="275"/>
      <c r="R24" s="275"/>
      <c r="S24" s="275"/>
      <c r="T24" s="226"/>
      <c r="U24" s="253" t="str">
        <f>IF(Sheet1!U14="พบ","R","£")</f>
        <v>£</v>
      </c>
      <c r="V24" s="253"/>
      <c r="W24" s="228" t="s">
        <v>238</v>
      </c>
      <c r="X24" s="227"/>
      <c r="Y24" s="227"/>
      <c r="Z24" s="229"/>
      <c r="AA24" s="227"/>
      <c r="AB24" s="253" t="str">
        <f>IF(Sheet1!U14="ไม่พบ","R","£")</f>
        <v>£</v>
      </c>
      <c r="AC24" s="253"/>
      <c r="AD24" s="228" t="s">
        <v>237</v>
      </c>
      <c r="AE24" s="227"/>
      <c r="AF24" s="227"/>
      <c r="AG24" s="227"/>
      <c r="AH24" s="227"/>
      <c r="AI24" s="227"/>
      <c r="AJ24" s="230"/>
      <c r="AK24" s="138"/>
      <c r="AL24" s="138"/>
      <c r="AM24" s="138"/>
      <c r="AN24" s="138"/>
      <c r="AO24" s="138"/>
      <c r="AP24" s="223"/>
      <c r="AQ24" s="138"/>
    </row>
    <row r="25" spans="1:43" ht="151.5" customHeight="1">
      <c r="A25" s="256" t="str">
        <f>IF(OR(F10=0,F10="-"),"ซ่อนช่อง",B10)</f>
        <v>จำเลยที่ 2</v>
      </c>
      <c r="B25" s="256"/>
      <c r="C25" s="256"/>
      <c r="D25" s="256"/>
      <c r="E25" s="256"/>
      <c r="F25" s="256"/>
      <c r="G25" s="272" t="str">
        <f>CONCATENATE("1. สำนักงานที่ดิน ดังนี้",CHAR(10),
"- ณ ภูมิลำเนาแต่กำเนิด : ",IF(VLOOKUP(A25,Table1[#All],5,0)="","-",VLOOKUP(A25,Table1[#All],5,0)),CHAR(10),
"- ณ ภูมิลำเนาปัจจุบัน : ",IF(VLOOKUP(A25,Table1[#All],7,0)="","-",VLOOKUP(A25,Table1[#All],7,0)),CHAR(10),
"- ขณะทำสัญญา : ",IF(VLOOKUP(A25,Table1[#All],9,0)="","-",VLOOKUP(A25,Table1[#All],9,0)),CHAR(10),
"- ที่จดทะเบียนสมรส : ",IF(VLOOKUP(A25,Table1[#All],11,0)="","-",VLOOKUP(A25,Table1[#All],11,0)),CHAR(10),
"- ที่จดทะเบียนหย่า : ",IF(VLOOKUP(A25,Table1[#All],13,0)="","-",VLOOKUP(A25,Table1[#All],13,0)),CHAR(10),
"- สถานที่ทำสัญญา : ",IF(VLOOKUP(A25,Table1[#All],15,0)="","-",VLOOKUP(A25,Table1[#All],15,0)),CHAR(10),
"- ตามคำขอกู้ : ",IF(VLOOKUP(A25,Table1[#All],17,0)="","-",VLOOKUP(A25,Table1[#All],17,0)))</f>
        <v>1. สำนักงานที่ดิน ดังนี้
- ณ ภูมิลำเนาแต่กำเนิด : อ.เมืองนครสวรรค์
- ณ ภูมิลำเนาปัจจุบัน : อ.อุดทัย
- ขณะทำสัญญา : อ.หางดง
- ที่จดทะเบียนสมรส : อ.คลองหลวง
- ที่จดทะเบียนหย่า : อ.เมืองปทุมธานี
- สถานที่ทำสัญญา : อ.เมืองเชียงใหม่
- ตามคำขอกู้ : อ.หางดง</v>
      </c>
      <c r="H25" s="273"/>
      <c r="I25" s="273"/>
      <c r="J25" s="273"/>
      <c r="K25" s="273"/>
      <c r="L25" s="273"/>
      <c r="M25" s="273"/>
      <c r="N25" s="273"/>
      <c r="O25" s="273"/>
      <c r="P25" s="273"/>
      <c r="Q25" s="273"/>
      <c r="R25" s="273"/>
      <c r="S25" s="274"/>
      <c r="T25" s="276" t="str">
        <f>CONCATENATE(CHAR(10),
IF(OR(VLOOKUP(A25,Table1[#All],5,0)="-",VLOOKUP(A25,Table1[#All],5,0)=""),"-",IF(VLOOKUP(A25,Table1[#All],4,0)=1,"พบ","ไม่พบ")),CHAR(10),
IF(OR(VLOOKUP(A25,Table1[#All],7,0)="-",VLOOKUP(A25,Table1[#All],7,0)=""),"-",IF(VLOOKUP(A25,Table1[#All],6,0)=1,"พบ","ไม่พบ")),CHAR(10),
IF(OR(VLOOKUP(A25,Table1[#All],9,0)="-",VLOOKUP(A25,Table1[#All],9,0)=""),"-",IF(VLOOKUP(A25,Table1[#All],8,0)=1,"พบ","ไม่พบ")),CHAR(10),
IF(OR(VLOOKUP(A25,Table1[#All],11,0)="-",VLOOKUP(A25,Table1[#All],11,0)=""),"-",IF(VLOOKUP(A25,Table1[#All],10,0)=1,"พบ","ไม่พบ")),CHAR(10),
IF(OR(VLOOKUP(A25,Table1[#All],13,0)="-",VLOOKUP(A25,Table1[#All],13,0)=""),"-",IF(VLOOKUP(A25,Table1[#All],12,0)=1,"พบ","ไม่พบ")),CHAR(10),
IF(OR(VLOOKUP(A25,Table1[#All],15,0)="-",VLOOKUP(A25,Table1[#All],15,0)=""),"-",IF(VLOOKUP(A25,Table1[#All],14,0)=1,"พบ","ไม่พบ")),CHAR(10),
IF(OR(VLOOKUP(A25,Table1[#All],17,0)="-",VLOOKUP(A25,Table1[#All],17,0)=""),"-",IF(VLOOKUP(A25,Table1[#All],16,0)=1,"พบ","ไม่พบ")),CHAR(10))</f>
        <v xml:space="preserve">
ไม่พบ
ไม่พบ
ไม่พบ
ไม่พบ
ไม่พบ
ไม่พบ
ไม่พบ
</v>
      </c>
      <c r="U25" s="276"/>
      <c r="V25" s="276"/>
      <c r="W25" s="276"/>
      <c r="X25" s="269" t="str">
        <f>CONCATENATE(CHAR(10),IF(OR(VLOOKUP(A25,Table1[#All],18,0)="ไม่พบ",VLOOKUP(A25,Table1[#All],18,0)="-"),"-",VLOOKUP(A25,Table1[#All],19,0)))</f>
        <v xml:space="preserve">
-</v>
      </c>
      <c r="Y25" s="270"/>
      <c r="Z25" s="270"/>
      <c r="AA25" s="270"/>
      <c r="AB25" s="270"/>
      <c r="AC25" s="270"/>
      <c r="AD25" s="270"/>
      <c r="AE25" s="270"/>
      <c r="AF25" s="270"/>
      <c r="AG25" s="270"/>
      <c r="AH25" s="270"/>
      <c r="AI25" s="270"/>
      <c r="AJ25" s="271"/>
      <c r="AK25" s="138"/>
      <c r="AL25" s="225"/>
      <c r="AM25" s="138"/>
      <c r="AN25" s="231"/>
      <c r="AO25" s="138"/>
      <c r="AP25" s="138"/>
      <c r="AQ25" s="138"/>
    </row>
    <row r="26" spans="1:43" ht="21.75" customHeight="1">
      <c r="A26" s="256"/>
      <c r="B26" s="256"/>
      <c r="C26" s="256"/>
      <c r="D26" s="256"/>
      <c r="E26" s="256"/>
      <c r="F26" s="256"/>
      <c r="G26" s="275" t="s">
        <v>260</v>
      </c>
      <c r="H26" s="275"/>
      <c r="I26" s="275"/>
      <c r="J26" s="275"/>
      <c r="K26" s="275"/>
      <c r="L26" s="275"/>
      <c r="M26" s="275"/>
      <c r="N26" s="275"/>
      <c r="O26" s="275"/>
      <c r="P26" s="275"/>
      <c r="Q26" s="275"/>
      <c r="R26" s="275"/>
      <c r="S26" s="275"/>
      <c r="T26" s="226"/>
      <c r="U26" s="253" t="str">
        <f>IF(Sheet1!U16="พบ","R","£")</f>
        <v>£</v>
      </c>
      <c r="V26" s="253"/>
      <c r="W26" s="228" t="s">
        <v>238</v>
      </c>
      <c r="X26" s="227"/>
      <c r="Y26" s="227"/>
      <c r="Z26" s="229"/>
      <c r="AA26" s="227"/>
      <c r="AB26" s="253" t="str">
        <f>IF(Sheet1!U16="ไม่พบ","R","£")</f>
        <v>£</v>
      </c>
      <c r="AC26" s="253"/>
      <c r="AD26" s="228" t="s">
        <v>237</v>
      </c>
      <c r="AE26" s="227"/>
      <c r="AF26" s="227"/>
      <c r="AG26" s="227"/>
      <c r="AH26" s="227"/>
      <c r="AI26" s="227"/>
      <c r="AJ26" s="230"/>
      <c r="AK26" s="138"/>
      <c r="AL26" s="138"/>
      <c r="AM26" s="138"/>
      <c r="AN26" s="138"/>
      <c r="AO26" s="138"/>
      <c r="AP26" s="223"/>
      <c r="AQ26" s="138"/>
    </row>
    <row r="27" spans="1:43" ht="151.5" hidden="1" customHeight="1">
      <c r="A27" s="256" t="str">
        <f>IF(OR(Y10=0,Y10="-"),"ซ่อนช่อง",S10)</f>
        <v>ซ่อนช่อง</v>
      </c>
      <c r="B27" s="256"/>
      <c r="C27" s="256"/>
      <c r="D27" s="256"/>
      <c r="E27" s="256"/>
      <c r="F27" s="256"/>
      <c r="G27" s="272" t="e">
        <f>CONCATENATE("1. สำนักงานที่ดิน ดังนี้",CHAR(10),
"- ณ ภูมิลำเนาแต่กำเนิด : ",IF(VLOOKUP(A27,Table1[#All],5,0)="","-",VLOOKUP(A27,Table1[#All],5,0)),CHAR(10),
"- ณ ภูมิลำเนาปัจจุบัน : ",IF(VLOOKUP(A27,Table1[#All],7,0)="","-",VLOOKUP(A27,Table1[#All],7,0)),CHAR(10),
"- ขณะทำสัญญา : ",IF(VLOOKUP(A27,Table1[#All],9,0)="","-",VLOOKUP(A27,Table1[#All],9,0)),CHAR(10),
"- ที่จดทะเบียนสมรส : ",IF(VLOOKUP(A27,Table1[#All],11,0)="","-",VLOOKUP(A27,Table1[#All],11,0)),CHAR(10),
"- ที่จดทะเบียนหย่า : ",IF(VLOOKUP(A27,Table1[#All],13,0)="","-",VLOOKUP(A27,Table1[#All],13,0)),CHAR(10),
"- สถานที่ทำสัญญา : ",IF(VLOOKUP(A27,Table1[#All],15,0)="","-",VLOOKUP(A27,Table1[#All],15,0)),CHAR(10),
"- ตามคำขอกู้ : ",IF(VLOOKUP(A27,Table1[#All],17,0)="","-",VLOOKUP(A27,Table1[#All],17,0)))</f>
        <v>#N/A</v>
      </c>
      <c r="H27" s="273"/>
      <c r="I27" s="273"/>
      <c r="J27" s="273"/>
      <c r="K27" s="273"/>
      <c r="L27" s="273"/>
      <c r="M27" s="273"/>
      <c r="N27" s="273"/>
      <c r="O27" s="273"/>
      <c r="P27" s="273"/>
      <c r="Q27" s="273"/>
      <c r="R27" s="273"/>
      <c r="S27" s="274"/>
      <c r="T27" s="276" t="e">
        <f>CONCATENATE(CHAR(10),
IF(OR(VLOOKUP(A27,Table1[#All],5,0)="-",VLOOKUP(A27,Table1[#All],5,0)=""),"-",IF(VLOOKUP(A27,Table1[#All],4,0)=1,"พบ","ไม่พบ")),CHAR(10),
IF(OR(VLOOKUP(A27,Table1[#All],7,0)="-",VLOOKUP(A27,Table1[#All],7,0)=""),"-",IF(VLOOKUP(A27,Table1[#All],6,0)=1,"พบ","ไม่พบ")),CHAR(10),
IF(OR(VLOOKUP(A27,Table1[#All],9,0)="-",VLOOKUP(A27,Table1[#All],9,0)=""),"-",IF(VLOOKUP(A27,Table1[#All],8,0)=1,"พบ","ไม่พบ")),CHAR(10),
IF(OR(VLOOKUP(A27,Table1[#All],11,0)="-",VLOOKUP(A27,Table1[#All],11,0)=""),"-",IF(VLOOKUP(A27,Table1[#All],10,0)=1,"พบ","ไม่พบ")),CHAR(10),
IF(OR(VLOOKUP(A27,Table1[#All],13,0)="-",VLOOKUP(A27,Table1[#All],13,0)=""),"-",IF(VLOOKUP(A27,Table1[#All],12,0)=1,"พบ","ไม่พบ")),CHAR(10),
IF(OR(VLOOKUP(A27,Table1[#All],15,0)="-",VLOOKUP(A27,Table1[#All],15,0)=""),"-",IF(VLOOKUP(A27,Table1[#All],14,0)=1,"พบ","ไม่พบ")),CHAR(10),
IF(OR(VLOOKUP(A27,Table1[#All],17,0)="-",VLOOKUP(A27,Table1[#All],17,0)=""),"-",IF(VLOOKUP(A27,Table1[#All],16,0)=1,"พบ","ไม่พบ")),CHAR(10))</f>
        <v>#N/A</v>
      </c>
      <c r="U27" s="276"/>
      <c r="V27" s="276"/>
      <c r="W27" s="276"/>
      <c r="X27" s="269" t="e">
        <f>CONCATENATE(CHAR(10),IF(OR(VLOOKUP(A27,Table1[#All],18,0)="ไม่พบ",VLOOKUP(A27,Table1[#All],18,0)="-"),"-",VLOOKUP(A27,Table1[#All],19,0)))</f>
        <v>#N/A</v>
      </c>
      <c r="Y27" s="270"/>
      <c r="Z27" s="270"/>
      <c r="AA27" s="270"/>
      <c r="AB27" s="270"/>
      <c r="AC27" s="270"/>
      <c r="AD27" s="270"/>
      <c r="AE27" s="270"/>
      <c r="AF27" s="270"/>
      <c r="AG27" s="270"/>
      <c r="AH27" s="270"/>
      <c r="AI27" s="270"/>
      <c r="AJ27" s="271"/>
      <c r="AK27" s="138"/>
      <c r="AL27" s="225"/>
      <c r="AM27" s="138"/>
      <c r="AN27" s="231"/>
      <c r="AO27" s="138"/>
      <c r="AP27" s="138"/>
      <c r="AQ27" s="138"/>
    </row>
    <row r="28" spans="1:43" ht="21.75" hidden="1" customHeight="1">
      <c r="A28" s="256"/>
      <c r="B28" s="256"/>
      <c r="C28" s="256"/>
      <c r="D28" s="256"/>
      <c r="E28" s="256"/>
      <c r="F28" s="256"/>
      <c r="G28" s="275" t="s">
        <v>260</v>
      </c>
      <c r="H28" s="275"/>
      <c r="I28" s="275"/>
      <c r="J28" s="275"/>
      <c r="K28" s="275"/>
      <c r="L28" s="275"/>
      <c r="M28" s="275"/>
      <c r="N28" s="275"/>
      <c r="O28" s="275"/>
      <c r="P28" s="275"/>
      <c r="Q28" s="275"/>
      <c r="R28" s="275"/>
      <c r="S28" s="275"/>
      <c r="T28" s="226"/>
      <c r="U28" s="253" t="str">
        <f>IF(Sheet1!U18="พบ","R","£")</f>
        <v>£</v>
      </c>
      <c r="V28" s="253"/>
      <c r="W28" s="228" t="s">
        <v>238</v>
      </c>
      <c r="X28" s="227"/>
      <c r="Y28" s="227"/>
      <c r="Z28" s="229"/>
      <c r="AA28" s="227"/>
      <c r="AB28" s="253" t="str">
        <f>IF(Sheet1!U18="ไม่พบ","R","£")</f>
        <v>£</v>
      </c>
      <c r="AC28" s="253"/>
      <c r="AD28" s="228" t="s">
        <v>237</v>
      </c>
      <c r="AE28" s="227"/>
      <c r="AF28" s="227"/>
      <c r="AG28" s="227"/>
      <c r="AH28" s="227"/>
      <c r="AI28" s="227"/>
      <c r="AJ28" s="230"/>
      <c r="AK28" s="138"/>
      <c r="AL28" s="138"/>
      <c r="AM28" s="138"/>
      <c r="AN28" s="138"/>
      <c r="AO28" s="138"/>
      <c r="AP28" s="223"/>
      <c r="AQ28" s="138"/>
    </row>
    <row r="29" spans="1:43" ht="151.5" customHeight="1">
      <c r="A29" s="256" t="str">
        <f>IF(OR(F11=0,F11="-"),"ซ่อนช่อง",B11)</f>
        <v>จำเลยที่ 3</v>
      </c>
      <c r="B29" s="256"/>
      <c r="C29" s="256"/>
      <c r="D29" s="256"/>
      <c r="E29" s="256"/>
      <c r="F29" s="256"/>
      <c r="G29" s="272" t="str">
        <f>CONCATENATE("1. สำนักงานที่ดิน ดังนี้",CHAR(10),
"- ณ ภูมิลำเนาแต่กำเนิด : ",IF(VLOOKUP(A29,Table1[#All],5,0)="","-",VLOOKUP(A29,Table1[#All],5,0)),CHAR(10),
"- ณ ภูมิลำเนาปัจจุบัน : ",IF(VLOOKUP(A29,Table1[#All],7,0)="","-",VLOOKUP(A29,Table1[#All],7,0)),CHAR(10),
"- ขณะทำสัญญา : ",IF(VLOOKUP(A29,Table1[#All],9,0)="","-",VLOOKUP(A29,Table1[#All],9,0)),CHAR(10),
"- ที่จดทะเบียนสมรส : ",IF(VLOOKUP(A29,Table1[#All],11,0)="","-",VLOOKUP(A29,Table1[#All],11,0)),CHAR(10),
"- ที่จดทะเบียนหย่า : ",IF(VLOOKUP(A29,Table1[#All],13,0)="","-",VLOOKUP(A29,Table1[#All],13,0)),CHAR(10),
"- สถานที่ทำสัญญา : ",IF(VLOOKUP(A29,Table1[#All],15,0)="","-",VLOOKUP(A29,Table1[#All],15,0)),CHAR(10),
"- ตามคำขอกู้ : ",IF(VLOOKUP(A29,Table1[#All],17,0)="","-",VLOOKUP(A29,Table1[#All],17,0)))</f>
        <v>1. สำนักงานที่ดิน ดังนี้
- ณ ภูมิลำเนาแต่กำเนิด : อ.บ้านโคก
- ณ ภูมิลำเนาปัจจุบัน : อ.เมืองปทุมธานี
- ขณะทำสัญญา : อ.บ้านโคก
- ที่จดทะเบียนสมรส : อ.คลองหลวง
- ที่จดทะเบียนหย่า : อ.เมืองปทุมธานี
- สถานที่ทำสัญญา : อ.เมืองเชียงใหม่
- ตามคำขอกู้ : อ.บ้านโคก</v>
      </c>
      <c r="H29" s="273"/>
      <c r="I29" s="273"/>
      <c r="J29" s="273"/>
      <c r="K29" s="273"/>
      <c r="L29" s="273"/>
      <c r="M29" s="273"/>
      <c r="N29" s="273"/>
      <c r="O29" s="273"/>
      <c r="P29" s="273"/>
      <c r="Q29" s="273"/>
      <c r="R29" s="273"/>
      <c r="S29" s="274"/>
      <c r="T29" s="276" t="str">
        <f>CONCATENATE(CHAR(10),
IF(OR(VLOOKUP(A29,Table1[#All],5,0)="-",VLOOKUP(A29,Table1[#All],5,0)=""),"-",IF(VLOOKUP(A29,Table1[#All],4,0)=1,"พบ","ไม่พบ")),CHAR(10),
IF(OR(VLOOKUP(A29,Table1[#All],7,0)="-",VLOOKUP(A29,Table1[#All],7,0)=""),"-",IF(VLOOKUP(A29,Table1[#All],6,0)=1,"พบ","ไม่พบ")),CHAR(10),
IF(OR(VLOOKUP(A29,Table1[#All],9,0)="-",VLOOKUP(A29,Table1[#All],9,0)=""),"-",IF(VLOOKUP(A29,Table1[#All],8,0)=1,"พบ","ไม่พบ")),CHAR(10),
IF(OR(VLOOKUP(A29,Table1[#All],11,0)="-",VLOOKUP(A29,Table1[#All],11,0)=""),"-",IF(VLOOKUP(A29,Table1[#All],10,0)=1,"พบ","ไม่พบ")),CHAR(10),
IF(OR(VLOOKUP(A29,Table1[#All],13,0)="-",VLOOKUP(A29,Table1[#All],13,0)=""),"-",IF(VLOOKUP(A29,Table1[#All],12,0)=1,"พบ","ไม่พบ")),CHAR(10),
IF(OR(VLOOKUP(A29,Table1[#All],15,0)="-",VLOOKUP(A29,Table1[#All],15,0)=""),"-",IF(VLOOKUP(A29,Table1[#All],14,0)=1,"พบ","ไม่พบ")),CHAR(10),
IF(OR(VLOOKUP(A29,Table1[#All],17,0)="-",VLOOKUP(A29,Table1[#All],17,0)=""),"-",IF(VLOOKUP(A29,Table1[#All],16,0)=1,"พบ","ไม่พบ")),CHAR(10))</f>
        <v xml:space="preserve">
ไม่พบ
ไม่พบ
ไม่พบ
ไม่พบ
ไม่พบ
ไม่พบ
ไม่พบ
</v>
      </c>
      <c r="U29" s="276"/>
      <c r="V29" s="276"/>
      <c r="W29" s="276"/>
      <c r="X29" s="269" t="str">
        <f>CONCATENATE(CHAR(10),IF(OR(VLOOKUP(A29,Table1[#All],18,0)="ไม่พบ",VLOOKUP(A29,Table1[#All],18,0)="-"),"-",VLOOKUP(A29,Table1[#All],19,0)))</f>
        <v xml:space="preserve">
-</v>
      </c>
      <c r="Y29" s="270"/>
      <c r="Z29" s="270"/>
      <c r="AA29" s="270"/>
      <c r="AB29" s="270"/>
      <c r="AC29" s="270"/>
      <c r="AD29" s="270"/>
      <c r="AE29" s="270"/>
      <c r="AF29" s="270"/>
      <c r="AG29" s="270"/>
      <c r="AH29" s="270"/>
      <c r="AI29" s="270"/>
      <c r="AJ29" s="271"/>
      <c r="AK29" s="138"/>
      <c r="AL29" s="225"/>
      <c r="AM29" s="138"/>
      <c r="AN29" s="231"/>
      <c r="AO29" s="138"/>
      <c r="AP29" s="138"/>
      <c r="AQ29" s="138"/>
    </row>
    <row r="30" spans="1:43" ht="21.75" customHeight="1">
      <c r="A30" s="256"/>
      <c r="B30" s="256"/>
      <c r="C30" s="256"/>
      <c r="D30" s="256"/>
      <c r="E30" s="256"/>
      <c r="F30" s="256"/>
      <c r="G30" s="275" t="s">
        <v>260</v>
      </c>
      <c r="H30" s="275"/>
      <c r="I30" s="275"/>
      <c r="J30" s="275"/>
      <c r="K30" s="275"/>
      <c r="L30" s="275"/>
      <c r="M30" s="275"/>
      <c r="N30" s="275"/>
      <c r="O30" s="275"/>
      <c r="P30" s="275"/>
      <c r="Q30" s="275"/>
      <c r="R30" s="275"/>
      <c r="S30" s="275"/>
      <c r="T30" s="226"/>
      <c r="U30" s="253" t="str">
        <f>IF(Sheet1!U20="พบ","R","£")</f>
        <v>£</v>
      </c>
      <c r="V30" s="253"/>
      <c r="W30" s="228" t="s">
        <v>238</v>
      </c>
      <c r="X30" s="227"/>
      <c r="Y30" s="227"/>
      <c r="Z30" s="229"/>
      <c r="AA30" s="227"/>
      <c r="AB30" s="253" t="str">
        <f>IF(Sheet1!U20="ไม่พบ","R","£")</f>
        <v>£</v>
      </c>
      <c r="AC30" s="253"/>
      <c r="AD30" s="228" t="s">
        <v>237</v>
      </c>
      <c r="AE30" s="227"/>
      <c r="AF30" s="227"/>
      <c r="AG30" s="227"/>
      <c r="AH30" s="227"/>
      <c r="AI30" s="227"/>
      <c r="AJ30" s="230"/>
      <c r="AK30" s="138"/>
      <c r="AL30" s="138"/>
      <c r="AM30" s="138"/>
      <c r="AN30" s="138"/>
      <c r="AO30" s="138"/>
      <c r="AP30" s="223"/>
      <c r="AQ30" s="138"/>
    </row>
    <row r="31" spans="1:43" ht="151.5" hidden="1" customHeight="1">
      <c r="A31" s="256" t="str">
        <f>IF(OR(Y11=0,Y11="-"),"ซ่อนช่อง",S11)</f>
        <v>ซ่อนช่อง</v>
      </c>
      <c r="B31" s="256"/>
      <c r="C31" s="256"/>
      <c r="D31" s="256"/>
      <c r="E31" s="256"/>
      <c r="F31" s="256"/>
      <c r="G31" s="272" t="e">
        <f>CONCATENATE("1. สำนักงานที่ดิน ดังนี้",CHAR(10),
"- ณ ภูมิลำเนาแต่กำเนิด : ",IF(VLOOKUP(A31,Table1[#All],5,0)="","-",VLOOKUP(A31,Table1[#All],5,0)),CHAR(10),
"- ณ ภูมิลำเนาปัจจุบัน : ",IF(VLOOKUP(A31,Table1[#All],7,0)="","-",VLOOKUP(A31,Table1[#All],7,0)),CHAR(10),
"- ขณะทำสัญญา : ",IF(VLOOKUP(A31,Table1[#All],9,0)="","-",VLOOKUP(A31,Table1[#All],9,0)),CHAR(10),
"- ที่จดทะเบียนสมรส : ",IF(VLOOKUP(A31,Table1[#All],11,0)="","-",VLOOKUP(A31,Table1[#All],11,0)),CHAR(10),
"- ที่จดทะเบียนหย่า : ",IF(VLOOKUP(A31,Table1[#All],13,0)="","-",VLOOKUP(A31,Table1[#All],13,0)),CHAR(10),
"- สถานที่ทำสัญญา : ",IF(VLOOKUP(A31,Table1[#All],15,0)="","-",VLOOKUP(A31,Table1[#All],15,0)),CHAR(10),
"- ตามคำขอกู้ : ",IF(VLOOKUP(A31,Table1[#All],17,0)="","-",VLOOKUP(A31,Table1[#All],17,0)))</f>
        <v>#N/A</v>
      </c>
      <c r="H31" s="273"/>
      <c r="I31" s="273"/>
      <c r="J31" s="273"/>
      <c r="K31" s="273"/>
      <c r="L31" s="273"/>
      <c r="M31" s="273"/>
      <c r="N31" s="273"/>
      <c r="O31" s="273"/>
      <c r="P31" s="273"/>
      <c r="Q31" s="273"/>
      <c r="R31" s="273"/>
      <c r="S31" s="274"/>
      <c r="T31" s="276" t="e">
        <f>CONCATENATE(CHAR(10),
IF(OR(VLOOKUP(A31,Table1[#All],5,0)="-",VLOOKUP(A31,Table1[#All],5,0)=""),"-",IF(VLOOKUP(A31,Table1[#All],4,0)=1,"พบ","ไม่พบ")),CHAR(10),
IF(OR(VLOOKUP(A31,Table1[#All],7,0)="-",VLOOKUP(A31,Table1[#All],7,0)=""),"-",IF(VLOOKUP(A31,Table1[#All],6,0)=1,"พบ","ไม่พบ")),CHAR(10),
IF(OR(VLOOKUP(A31,Table1[#All],9,0)="-",VLOOKUP(A31,Table1[#All],9,0)=""),"-",IF(VLOOKUP(A31,Table1[#All],8,0)=1,"พบ","ไม่พบ")),CHAR(10),
IF(OR(VLOOKUP(A31,Table1[#All],11,0)="-",VLOOKUP(A31,Table1[#All],11,0)=""),"-",IF(VLOOKUP(A31,Table1[#All],10,0)=1,"พบ","ไม่พบ")),CHAR(10),
IF(OR(VLOOKUP(A31,Table1[#All],13,0)="-",VLOOKUP(A31,Table1[#All],13,0)=""),"-",IF(VLOOKUP(A31,Table1[#All],12,0)=1,"พบ","ไม่พบ")),CHAR(10),
IF(OR(VLOOKUP(A31,Table1[#All],15,0)="-",VLOOKUP(A31,Table1[#All],15,0)=""),"-",IF(VLOOKUP(A31,Table1[#All],14,0)=1,"พบ","ไม่พบ")),CHAR(10),
IF(OR(VLOOKUP(A31,Table1[#All],17,0)="-",VLOOKUP(A31,Table1[#All],17,0)=""),"-",IF(VLOOKUP(A31,Table1[#All],16,0)=1,"พบ","ไม่พบ")),CHAR(10))</f>
        <v>#N/A</v>
      </c>
      <c r="U31" s="276"/>
      <c r="V31" s="276"/>
      <c r="W31" s="276"/>
      <c r="X31" s="269" t="e">
        <f>CONCATENATE(CHAR(10),IF(OR(VLOOKUP(A31,Table1[#All],18,0)="ไม่พบ",VLOOKUP(A31,Table1[#All],18,0)="-"),"-",VLOOKUP(A31,Table1[#All],19,0)))</f>
        <v>#N/A</v>
      </c>
      <c r="Y31" s="270"/>
      <c r="Z31" s="270"/>
      <c r="AA31" s="270"/>
      <c r="AB31" s="270"/>
      <c r="AC31" s="270"/>
      <c r="AD31" s="270"/>
      <c r="AE31" s="270"/>
      <c r="AF31" s="270"/>
      <c r="AG31" s="270"/>
      <c r="AH31" s="270"/>
      <c r="AI31" s="270"/>
      <c r="AJ31" s="271"/>
      <c r="AK31" s="138"/>
      <c r="AL31" s="225"/>
      <c r="AM31" s="138"/>
      <c r="AN31" s="231"/>
      <c r="AO31" s="138"/>
      <c r="AP31" s="138"/>
      <c r="AQ31" s="138"/>
    </row>
    <row r="32" spans="1:43" ht="21.75" hidden="1" customHeight="1">
      <c r="A32" s="256"/>
      <c r="B32" s="256"/>
      <c r="C32" s="256"/>
      <c r="D32" s="256"/>
      <c r="E32" s="256"/>
      <c r="F32" s="256"/>
      <c r="G32" s="275" t="s">
        <v>260</v>
      </c>
      <c r="H32" s="275"/>
      <c r="I32" s="275"/>
      <c r="J32" s="275"/>
      <c r="K32" s="275"/>
      <c r="L32" s="275"/>
      <c r="M32" s="275"/>
      <c r="N32" s="275"/>
      <c r="O32" s="275"/>
      <c r="P32" s="275"/>
      <c r="Q32" s="275"/>
      <c r="R32" s="275"/>
      <c r="S32" s="275"/>
      <c r="T32" s="226"/>
      <c r="U32" s="253" t="str">
        <f>IF(Sheet1!U22="พบ","R","£")</f>
        <v>£</v>
      </c>
      <c r="V32" s="253"/>
      <c r="W32" s="228" t="s">
        <v>238</v>
      </c>
      <c r="X32" s="227"/>
      <c r="Y32" s="227"/>
      <c r="Z32" s="229"/>
      <c r="AA32" s="227"/>
      <c r="AB32" s="253" t="str">
        <f>IF(Sheet1!U22="ไม่พบ","R","£")</f>
        <v>£</v>
      </c>
      <c r="AC32" s="253"/>
      <c r="AD32" s="228" t="s">
        <v>237</v>
      </c>
      <c r="AE32" s="227"/>
      <c r="AF32" s="227"/>
      <c r="AG32" s="227"/>
      <c r="AH32" s="227"/>
      <c r="AI32" s="227"/>
      <c r="AJ32" s="230"/>
      <c r="AK32" s="138"/>
      <c r="AL32" s="138"/>
      <c r="AM32" s="138"/>
      <c r="AN32" s="138"/>
      <c r="AO32" s="138"/>
      <c r="AP32" s="223"/>
      <c r="AQ32" s="138"/>
    </row>
    <row r="33" spans="1:43" ht="151.5" hidden="1" customHeight="1">
      <c r="A33" s="256" t="str">
        <f>IF(OR(F12=0,F12="-"),"ซ่อนช่อง",B12)</f>
        <v>ซ่อนช่อง</v>
      </c>
      <c r="B33" s="256"/>
      <c r="C33" s="256"/>
      <c r="D33" s="256"/>
      <c r="E33" s="256"/>
      <c r="F33" s="256"/>
      <c r="G33" s="272" t="e">
        <f>CONCATENATE("1. สำนักงานที่ดิน ดังนี้",CHAR(10),
"- ณ ภูมิลำเนาแต่กำเนิด : ",IF(VLOOKUP(A33,Table1[#All],5,0)="","-",VLOOKUP(A33,Table1[#All],5,0)),CHAR(10),
"- ณ ภูมิลำเนาปัจจุบัน : ",IF(VLOOKUP(A33,Table1[#All],7,0)="","-",VLOOKUP(A33,Table1[#All],7,0)),CHAR(10),
"- ขณะทำสัญญา : ",IF(VLOOKUP(A33,Table1[#All],9,0)="","-",VLOOKUP(A33,Table1[#All],9,0)),CHAR(10),
"- ที่จดทะเบียนสมรส : ",IF(VLOOKUP(A33,Table1[#All],11,0)="","-",VLOOKUP(A33,Table1[#All],11,0)),CHAR(10),
"- ที่จดทะเบียนหย่า : ",IF(VLOOKUP(A33,Table1[#All],13,0)="","-",VLOOKUP(A33,Table1[#All],13,0)),CHAR(10),
"- สถานที่ทำสัญญา : ",IF(VLOOKUP(A33,Table1[#All],15,0)="","-",VLOOKUP(A33,Table1[#All],15,0)),CHAR(10),
"- ตามคำขอกู้ : ",IF(VLOOKUP(A33,Table1[#All],17,0)="","-",VLOOKUP(A33,Table1[#All],17,0)))</f>
        <v>#N/A</v>
      </c>
      <c r="H33" s="273"/>
      <c r="I33" s="273"/>
      <c r="J33" s="273"/>
      <c r="K33" s="273"/>
      <c r="L33" s="273"/>
      <c r="M33" s="273"/>
      <c r="N33" s="273"/>
      <c r="O33" s="273"/>
      <c r="P33" s="273"/>
      <c r="Q33" s="273"/>
      <c r="R33" s="273"/>
      <c r="S33" s="274"/>
      <c r="T33" s="276" t="e">
        <f>CONCATENATE(CHAR(10),
IF(OR(VLOOKUP(A33,Table1[#All],5,0)="-",VLOOKUP(A33,Table1[#All],5,0)=""),"-",IF(VLOOKUP(A33,Table1[#All],4,0)=1,"พบ","ไม่พบ")),CHAR(10),
IF(OR(VLOOKUP(A33,Table1[#All],7,0)="-",VLOOKUP(A33,Table1[#All],7,0)=""),"-",IF(VLOOKUP(A33,Table1[#All],6,0)=1,"พบ","ไม่พบ")),CHAR(10),
IF(OR(VLOOKUP(A33,Table1[#All],9,0)="-",VLOOKUP(A33,Table1[#All],9,0)=""),"-",IF(VLOOKUP(A33,Table1[#All],8,0)=1,"พบ","ไม่พบ")),CHAR(10),
IF(OR(VLOOKUP(A33,Table1[#All],11,0)="-",VLOOKUP(A33,Table1[#All],11,0)=""),"-",IF(VLOOKUP(A33,Table1[#All],10,0)=1,"พบ","ไม่พบ")),CHAR(10),
IF(OR(VLOOKUP(A33,Table1[#All],13,0)="-",VLOOKUP(A33,Table1[#All],13,0)=""),"-",IF(VLOOKUP(A33,Table1[#All],12,0)=1,"พบ","ไม่พบ")),CHAR(10),
IF(OR(VLOOKUP(A33,Table1[#All],15,0)="-",VLOOKUP(A33,Table1[#All],15,0)=""),"-",IF(VLOOKUP(A33,Table1[#All],14,0)=1,"พบ","ไม่พบ")),CHAR(10),
IF(OR(VLOOKUP(A33,Table1[#All],17,0)="-",VLOOKUP(A33,Table1[#All],17,0)=""),"-",IF(VLOOKUP(A33,Table1[#All],16,0)=1,"พบ","ไม่พบ")),CHAR(10))</f>
        <v>#N/A</v>
      </c>
      <c r="U33" s="276"/>
      <c r="V33" s="276"/>
      <c r="W33" s="276"/>
      <c r="X33" s="269" t="e">
        <f>CONCATENATE(CHAR(10),IF(OR(VLOOKUP(A33,Table1[#All],18,0)="ไม่พบ",VLOOKUP(A33,Table1[#All],18,0)="-"),"-",VLOOKUP(A33,Table1[#All],19,0)))</f>
        <v>#N/A</v>
      </c>
      <c r="Y33" s="270"/>
      <c r="Z33" s="270"/>
      <c r="AA33" s="270"/>
      <c r="AB33" s="270"/>
      <c r="AC33" s="270"/>
      <c r="AD33" s="270"/>
      <c r="AE33" s="270"/>
      <c r="AF33" s="270"/>
      <c r="AG33" s="270"/>
      <c r="AH33" s="270"/>
      <c r="AI33" s="270"/>
      <c r="AJ33" s="271"/>
      <c r="AK33" s="138"/>
      <c r="AL33" s="225"/>
      <c r="AM33" s="138"/>
      <c r="AN33" s="231"/>
      <c r="AO33" s="138"/>
      <c r="AP33" s="138"/>
      <c r="AQ33" s="138"/>
    </row>
    <row r="34" spans="1:43" ht="21.75" hidden="1" customHeight="1">
      <c r="A34" s="256"/>
      <c r="B34" s="256"/>
      <c r="C34" s="256"/>
      <c r="D34" s="256"/>
      <c r="E34" s="256"/>
      <c r="F34" s="256"/>
      <c r="G34" s="275" t="s">
        <v>260</v>
      </c>
      <c r="H34" s="275"/>
      <c r="I34" s="275"/>
      <c r="J34" s="275"/>
      <c r="K34" s="275"/>
      <c r="L34" s="275"/>
      <c r="M34" s="275"/>
      <c r="N34" s="275"/>
      <c r="O34" s="275"/>
      <c r="P34" s="275"/>
      <c r="Q34" s="275"/>
      <c r="R34" s="275"/>
      <c r="S34" s="275"/>
      <c r="T34" s="226"/>
      <c r="U34" s="253" t="str">
        <f>IF(Sheet1!U24="พบ","R","£")</f>
        <v>£</v>
      </c>
      <c r="V34" s="253"/>
      <c r="W34" s="228" t="s">
        <v>238</v>
      </c>
      <c r="X34" s="227"/>
      <c r="Y34" s="227"/>
      <c r="Z34" s="229"/>
      <c r="AA34" s="227"/>
      <c r="AB34" s="253" t="str">
        <f>IF(Sheet1!U24="ไม่พบ","R","£")</f>
        <v>£</v>
      </c>
      <c r="AC34" s="253"/>
      <c r="AD34" s="228" t="s">
        <v>237</v>
      </c>
      <c r="AE34" s="227"/>
      <c r="AF34" s="227"/>
      <c r="AG34" s="227"/>
      <c r="AH34" s="227"/>
      <c r="AI34" s="227"/>
      <c r="AJ34" s="230"/>
      <c r="AK34" s="138"/>
      <c r="AL34" s="138"/>
      <c r="AM34" s="138"/>
      <c r="AN34" s="138"/>
      <c r="AO34" s="138"/>
      <c r="AP34" s="223"/>
      <c r="AQ34" s="138"/>
    </row>
    <row r="35" spans="1:43" ht="151.5" hidden="1" customHeight="1">
      <c r="A35" s="256" t="str">
        <f>IF(OR(Y12=0,Y12="-"),"ซ่อนช่อง",S12)</f>
        <v>ซ่อนช่อง</v>
      </c>
      <c r="B35" s="256"/>
      <c r="C35" s="256"/>
      <c r="D35" s="256"/>
      <c r="E35" s="256"/>
      <c r="F35" s="256"/>
      <c r="G35" s="272" t="e">
        <f>CONCATENATE("1. สำนักงานที่ดิน ดังนี้",CHAR(10),
"- ณ ภูมิลำเนาแต่กำเนิด : ",IF(VLOOKUP(A35,Table1[#All],5,0)="","-",VLOOKUP(A35,Table1[#All],5,0)),CHAR(10),
"- ณ ภูมิลำเนาปัจจุบัน : ",IF(VLOOKUP(A35,Table1[#All],7,0)="","-",VLOOKUP(A35,Table1[#All],7,0)),CHAR(10),
"- ขณะทำสัญญา : ",IF(VLOOKUP(A35,Table1[#All],9,0)="","-",VLOOKUP(A35,Table1[#All],9,0)),CHAR(10),
"- ที่จดทะเบียนสมรส : ",IF(VLOOKUP(A35,Table1[#All],11,0)="","-",VLOOKUP(A35,Table1[#All],11,0)),CHAR(10),
"- ที่จดทะเบียนหย่า : ",IF(VLOOKUP(A35,Table1[#All],13,0)="","-",VLOOKUP(A35,Table1[#All],13,0)),CHAR(10),
"- สถานที่ทำสัญญา : ",IF(VLOOKUP(A35,Table1[#All],15,0)="","-",VLOOKUP(A35,Table1[#All],15,0)),CHAR(10),
"- ตามคำขอกู้ : ",IF(VLOOKUP(A35,Table1[#All],17,0)="","-",VLOOKUP(A35,Table1[#All],17,0)))</f>
        <v>#N/A</v>
      </c>
      <c r="H35" s="273"/>
      <c r="I35" s="273"/>
      <c r="J35" s="273"/>
      <c r="K35" s="273"/>
      <c r="L35" s="273"/>
      <c r="M35" s="273"/>
      <c r="N35" s="273"/>
      <c r="O35" s="273"/>
      <c r="P35" s="273"/>
      <c r="Q35" s="273"/>
      <c r="R35" s="273"/>
      <c r="S35" s="274"/>
      <c r="T35" s="276" t="e">
        <f>CONCATENATE(CHAR(10),
IF(OR(VLOOKUP(A35,Table1[#All],5,0)="-",VLOOKUP(A35,Table1[#All],5,0)=""),"-",IF(VLOOKUP(A35,Table1[#All],4,0)=1,"พบ","ไม่พบ")),CHAR(10),
IF(OR(VLOOKUP(A35,Table1[#All],7,0)="-",VLOOKUP(A35,Table1[#All],7,0)=""),"-",IF(VLOOKUP(A35,Table1[#All],6,0)=1,"พบ","ไม่พบ")),CHAR(10),
IF(OR(VLOOKUP(A35,Table1[#All],9,0)="-",VLOOKUP(A35,Table1[#All],9,0)=""),"-",IF(VLOOKUP(A35,Table1[#All],8,0)=1,"พบ","ไม่พบ")),CHAR(10),
IF(OR(VLOOKUP(A35,Table1[#All],11,0)="-",VLOOKUP(A35,Table1[#All],11,0)=""),"-",IF(VLOOKUP(A35,Table1[#All],10,0)=1,"พบ","ไม่พบ")),CHAR(10),
IF(OR(VLOOKUP(A35,Table1[#All],13,0)="-",VLOOKUP(A35,Table1[#All],13,0)=""),"-",IF(VLOOKUP(A35,Table1[#All],12,0)=1,"พบ","ไม่พบ")),CHAR(10),
IF(OR(VLOOKUP(A35,Table1[#All],15,0)="-",VLOOKUP(A35,Table1[#All],15,0)=""),"-",IF(VLOOKUP(A35,Table1[#All],14,0)=1,"พบ","ไม่พบ")),CHAR(10),
IF(OR(VLOOKUP(A35,Table1[#All],17,0)="-",VLOOKUP(A35,Table1[#All],17,0)=""),"-",IF(VLOOKUP(A35,Table1[#All],16,0)=1,"พบ","ไม่พบ")),CHAR(10))</f>
        <v>#N/A</v>
      </c>
      <c r="U35" s="276"/>
      <c r="V35" s="276"/>
      <c r="W35" s="276"/>
      <c r="X35" s="269" t="e">
        <f>CONCATENATE(CHAR(10),IF(OR(VLOOKUP(A35,Table1[#All],18,0)="ไม่พบ",VLOOKUP(A35,Table1[#All],18,0)="-"),"-",VLOOKUP(A35,Table1[#All],19,0)))</f>
        <v>#N/A</v>
      </c>
      <c r="Y35" s="270"/>
      <c r="Z35" s="270"/>
      <c r="AA35" s="270"/>
      <c r="AB35" s="270"/>
      <c r="AC35" s="270"/>
      <c r="AD35" s="270"/>
      <c r="AE35" s="270"/>
      <c r="AF35" s="270"/>
      <c r="AG35" s="270"/>
      <c r="AH35" s="270"/>
      <c r="AI35" s="270"/>
      <c r="AJ35" s="271"/>
      <c r="AK35" s="138"/>
      <c r="AL35" s="225"/>
      <c r="AM35" s="138"/>
      <c r="AN35" s="231"/>
      <c r="AO35" s="138"/>
      <c r="AP35" s="138"/>
      <c r="AQ35" s="138"/>
    </row>
    <row r="36" spans="1:43" ht="21.75" hidden="1" customHeight="1">
      <c r="A36" s="256"/>
      <c r="B36" s="256"/>
      <c r="C36" s="256"/>
      <c r="D36" s="256"/>
      <c r="E36" s="256"/>
      <c r="F36" s="256"/>
      <c r="G36" s="275" t="s">
        <v>260</v>
      </c>
      <c r="H36" s="275"/>
      <c r="I36" s="275"/>
      <c r="J36" s="275"/>
      <c r="K36" s="275"/>
      <c r="L36" s="275"/>
      <c r="M36" s="275"/>
      <c r="N36" s="275"/>
      <c r="O36" s="275"/>
      <c r="P36" s="275"/>
      <c r="Q36" s="275"/>
      <c r="R36" s="275"/>
      <c r="S36" s="275"/>
      <c r="T36" s="226"/>
      <c r="U36" s="253" t="str">
        <f>IF(Sheet1!U26="พบ","R","£")</f>
        <v>£</v>
      </c>
      <c r="V36" s="253"/>
      <c r="W36" s="228" t="s">
        <v>238</v>
      </c>
      <c r="X36" s="227"/>
      <c r="Y36" s="227"/>
      <c r="Z36" s="229"/>
      <c r="AA36" s="227"/>
      <c r="AB36" s="253" t="str">
        <f>IF(Sheet1!U26="ไม่พบ","R","£")</f>
        <v>£</v>
      </c>
      <c r="AC36" s="253"/>
      <c r="AD36" s="228" t="s">
        <v>237</v>
      </c>
      <c r="AE36" s="227"/>
      <c r="AF36" s="227"/>
      <c r="AG36" s="227"/>
      <c r="AH36" s="227"/>
      <c r="AI36" s="227"/>
      <c r="AJ36" s="230"/>
      <c r="AK36" s="138"/>
      <c r="AL36" s="138"/>
      <c r="AM36" s="138"/>
      <c r="AN36" s="138"/>
      <c r="AO36" s="138"/>
      <c r="AP36" s="223"/>
      <c r="AQ36" s="138"/>
    </row>
    <row r="37" spans="1:43" ht="151.5" hidden="1" customHeight="1">
      <c r="A37" s="256" t="str">
        <f>IF(OR(F13=0,F13="-"),"ซ่อนช่อง",B13)</f>
        <v>ซ่อนช่อง</v>
      </c>
      <c r="B37" s="256"/>
      <c r="C37" s="256"/>
      <c r="D37" s="256"/>
      <c r="E37" s="256"/>
      <c r="F37" s="256"/>
      <c r="G37" s="272" t="e">
        <f>CONCATENATE("1. สำนักงานที่ดิน ดังนี้",CHAR(10),
"- ณ ภูมิลำเนาแต่กำเนิด : ",IF(VLOOKUP(A37,Table1[#All],5,0)="","-",VLOOKUP(A37,Table1[#All],5,0)),CHAR(10),
"- ณ ภูมิลำเนาปัจจุบัน : ",IF(VLOOKUP(A37,Table1[#All],7,0)="","-",VLOOKUP(A37,Table1[#All],7,0)),CHAR(10),
"- ขณะทำสัญญา : ",IF(VLOOKUP(A37,Table1[#All],9,0)="","-",VLOOKUP(A37,Table1[#All],9,0)),CHAR(10),
"- ที่จดทะเบียนสมรส : ",IF(VLOOKUP(A37,Table1[#All],11,0)="","-",VLOOKUP(A37,Table1[#All],11,0)),CHAR(10),
"- ที่จดทะเบียนหย่า : ",IF(VLOOKUP(A37,Table1[#All],13,0)="","-",VLOOKUP(A37,Table1[#All],13,0)),CHAR(10),
"- สถานที่ทำสัญญา : ",IF(VLOOKUP(A37,Table1[#All],15,0)="","-",VLOOKUP(A37,Table1[#All],15,0)),CHAR(10),
"- ตามคำขอกู้ : ",IF(VLOOKUP(A37,Table1[#All],17,0)="","-",VLOOKUP(A37,Table1[#All],17,0)))</f>
        <v>#N/A</v>
      </c>
      <c r="H37" s="273"/>
      <c r="I37" s="273"/>
      <c r="J37" s="273"/>
      <c r="K37" s="273"/>
      <c r="L37" s="273"/>
      <c r="M37" s="273"/>
      <c r="N37" s="273"/>
      <c r="O37" s="273"/>
      <c r="P37" s="273"/>
      <c r="Q37" s="273"/>
      <c r="R37" s="273"/>
      <c r="S37" s="274"/>
      <c r="T37" s="276" t="e">
        <f>CONCATENATE(CHAR(10),
IF(OR(VLOOKUP(A37,Table1[#All],5,0)="-",VLOOKUP(A37,Table1[#All],5,0)=""),"-",IF(VLOOKUP(A37,Table1[#All],4,0)=1,"พบ","ไม่พบ")),CHAR(10),
IF(OR(VLOOKUP(A37,Table1[#All],7,0)="-",VLOOKUP(A37,Table1[#All],7,0)=""),"-",IF(VLOOKUP(A37,Table1[#All],6,0)=1,"พบ","ไม่พบ")),CHAR(10),
IF(OR(VLOOKUP(A37,Table1[#All],9,0)="-",VLOOKUP(A37,Table1[#All],9,0)=""),"-",IF(VLOOKUP(A37,Table1[#All],8,0)=1,"พบ","ไม่พบ")),CHAR(10),
IF(OR(VLOOKUP(A37,Table1[#All],11,0)="-",VLOOKUP(A37,Table1[#All],11,0)=""),"-",IF(VLOOKUP(A37,Table1[#All],10,0)=1,"พบ","ไม่พบ")),CHAR(10),
IF(OR(VLOOKUP(A37,Table1[#All],13,0)="-",VLOOKUP(A37,Table1[#All],13,0)=""),"-",IF(VLOOKUP(A37,Table1[#All],12,0)=1,"พบ","ไม่พบ")),CHAR(10),
IF(OR(VLOOKUP(A37,Table1[#All],15,0)="-",VLOOKUP(A37,Table1[#All],15,0)=""),"-",IF(VLOOKUP(A37,Table1[#All],14,0)=1,"พบ","ไม่พบ")),CHAR(10),
IF(OR(VLOOKUP(A37,Table1[#All],17,0)="-",VLOOKUP(A37,Table1[#All],17,0)=""),"-",IF(VLOOKUP(A37,Table1[#All],16,0)=1,"พบ","ไม่พบ")),CHAR(10))</f>
        <v>#N/A</v>
      </c>
      <c r="U37" s="276"/>
      <c r="V37" s="276"/>
      <c r="W37" s="276"/>
      <c r="X37" s="269" t="e">
        <f>CONCATENATE(CHAR(10),IF(OR(VLOOKUP(A37,Table1[#All],18,0)="ไม่พบ",VLOOKUP(A37,Table1[#All],18,0)="-"),"-",VLOOKUP(A37,Table1[#All],19,0)))</f>
        <v>#N/A</v>
      </c>
      <c r="Y37" s="270"/>
      <c r="Z37" s="270"/>
      <c r="AA37" s="270"/>
      <c r="AB37" s="270"/>
      <c r="AC37" s="270"/>
      <c r="AD37" s="270"/>
      <c r="AE37" s="270"/>
      <c r="AF37" s="270"/>
      <c r="AG37" s="270"/>
      <c r="AH37" s="270"/>
      <c r="AI37" s="270"/>
      <c r="AJ37" s="271"/>
      <c r="AK37" s="138"/>
      <c r="AL37" s="225"/>
      <c r="AM37" s="138"/>
      <c r="AN37" s="231"/>
      <c r="AO37" s="138"/>
      <c r="AP37" s="138"/>
      <c r="AQ37" s="138"/>
    </row>
    <row r="38" spans="1:43" ht="21.75" hidden="1" customHeight="1">
      <c r="A38" s="256"/>
      <c r="B38" s="256"/>
      <c r="C38" s="256"/>
      <c r="D38" s="256"/>
      <c r="E38" s="256"/>
      <c r="F38" s="256"/>
      <c r="G38" s="275" t="s">
        <v>260</v>
      </c>
      <c r="H38" s="275"/>
      <c r="I38" s="275"/>
      <c r="J38" s="275"/>
      <c r="K38" s="275"/>
      <c r="L38" s="275"/>
      <c r="M38" s="275"/>
      <c r="N38" s="275"/>
      <c r="O38" s="275"/>
      <c r="P38" s="275"/>
      <c r="Q38" s="275"/>
      <c r="R38" s="275"/>
      <c r="S38" s="275"/>
      <c r="T38" s="226"/>
      <c r="U38" s="253" t="str">
        <f>IF(Sheet1!U28="พบ","R","£")</f>
        <v>£</v>
      </c>
      <c r="V38" s="253"/>
      <c r="W38" s="228" t="s">
        <v>238</v>
      </c>
      <c r="X38" s="227"/>
      <c r="Y38" s="227"/>
      <c r="Z38" s="229"/>
      <c r="AA38" s="227"/>
      <c r="AB38" s="253" t="str">
        <f>IF(Sheet1!U28="ไม่พบ","R","£")</f>
        <v>£</v>
      </c>
      <c r="AC38" s="253"/>
      <c r="AD38" s="228" t="s">
        <v>237</v>
      </c>
      <c r="AE38" s="227"/>
      <c r="AF38" s="227"/>
      <c r="AG38" s="227"/>
      <c r="AH38" s="227"/>
      <c r="AI38" s="227"/>
      <c r="AJ38" s="230"/>
      <c r="AK38" s="138"/>
      <c r="AL38" s="138"/>
      <c r="AM38" s="138"/>
      <c r="AN38" s="138"/>
      <c r="AO38" s="138"/>
      <c r="AP38" s="223"/>
      <c r="AQ38" s="138"/>
    </row>
    <row r="39" spans="1:43" ht="151.5" hidden="1" customHeight="1">
      <c r="A39" s="256" t="str">
        <f>IF(OR(Y13=0,Y13="-"),"ซ่อนช่อง",S13)</f>
        <v>ซ่อนช่อง</v>
      </c>
      <c r="B39" s="256"/>
      <c r="C39" s="256"/>
      <c r="D39" s="256"/>
      <c r="E39" s="256"/>
      <c r="F39" s="256"/>
      <c r="G39" s="272" t="e">
        <f>CONCATENATE("1. สำนักงานที่ดิน ดังนี้",CHAR(10),
"- ณ ภูมิลำเนาแต่กำเนิด : ",IF(VLOOKUP(A39,Table1[#All],5,0)="","-",VLOOKUP(A39,Table1[#All],5,0)),CHAR(10),
"- ณ ภูมิลำเนาปัจจุบัน : ",IF(VLOOKUP(A39,Table1[#All],7,0)="","-",VLOOKUP(A39,Table1[#All],7,0)),CHAR(10),
"- ขณะทำสัญญา : ",IF(VLOOKUP(A39,Table1[#All],9,0)="","-",VLOOKUP(A39,Table1[#All],9,0)),CHAR(10),
"- ที่จดทะเบียนสมรส : ",IF(VLOOKUP(A39,Table1[#All],11,0)="","-",VLOOKUP(A39,Table1[#All],11,0)),CHAR(10),
"- ที่จดทะเบียนหย่า : ",IF(VLOOKUP(A39,Table1[#All],13,0)="","-",VLOOKUP(A39,Table1[#All],13,0)),CHAR(10),
"- สถานที่ทำสัญญา : ",IF(VLOOKUP(A39,Table1[#All],15,0)="","-",VLOOKUP(A39,Table1[#All],15,0)),CHAR(10),
"- ตามคำขอกู้ : ",IF(VLOOKUP(A39,Table1[#All],17,0)="","-",VLOOKUP(A39,Table1[#All],17,0)))</f>
        <v>#N/A</v>
      </c>
      <c r="H39" s="273"/>
      <c r="I39" s="273"/>
      <c r="J39" s="273"/>
      <c r="K39" s="273"/>
      <c r="L39" s="273"/>
      <c r="M39" s="273"/>
      <c r="N39" s="273"/>
      <c r="O39" s="273"/>
      <c r="P39" s="273"/>
      <c r="Q39" s="273"/>
      <c r="R39" s="273"/>
      <c r="S39" s="274"/>
      <c r="T39" s="276" t="e">
        <f>CONCATENATE(CHAR(10),
IF(OR(VLOOKUP(A39,Table1[#All],5,0)="-",VLOOKUP(A39,Table1[#All],5,0)=""),"-",IF(VLOOKUP(A39,Table1[#All],4,0)=1,"พบ","ไม่พบ")),CHAR(10),
IF(OR(VLOOKUP(A39,Table1[#All],7,0)="-",VLOOKUP(A39,Table1[#All],7,0)=""),"-",IF(VLOOKUP(A39,Table1[#All],6,0)=1,"พบ","ไม่พบ")),CHAR(10),
IF(OR(VLOOKUP(A39,Table1[#All],9,0)="-",VLOOKUP(A39,Table1[#All],9,0)=""),"-",IF(VLOOKUP(A39,Table1[#All],8,0)=1,"พบ","ไม่พบ")),CHAR(10),
IF(OR(VLOOKUP(A39,Table1[#All],11,0)="-",VLOOKUP(A39,Table1[#All],11,0)=""),"-",IF(VLOOKUP(A39,Table1[#All],10,0)=1,"พบ","ไม่พบ")),CHAR(10),
IF(OR(VLOOKUP(A39,Table1[#All],13,0)="-",VLOOKUP(A39,Table1[#All],13,0)=""),"-",IF(VLOOKUP(A39,Table1[#All],12,0)=1,"พบ","ไม่พบ")),CHAR(10),
IF(OR(VLOOKUP(A39,Table1[#All],15,0)="-",VLOOKUP(A39,Table1[#All],15,0)=""),"-",IF(VLOOKUP(A39,Table1[#All],14,0)=1,"พบ","ไม่พบ")),CHAR(10),
IF(OR(VLOOKUP(A39,Table1[#All],17,0)="-",VLOOKUP(A39,Table1[#All],17,0)=""),"-",IF(VLOOKUP(A39,Table1[#All],16,0)=1,"พบ","ไม่พบ")),CHAR(10))</f>
        <v>#N/A</v>
      </c>
      <c r="U39" s="276"/>
      <c r="V39" s="276"/>
      <c r="W39" s="276"/>
      <c r="X39" s="269" t="e">
        <f>CONCATENATE(CHAR(10),IF(OR(VLOOKUP(A39,Table1[#All],18,0)="ไม่พบ",VLOOKUP(A39,Table1[#All],18,0)="-"),"-",VLOOKUP(A39,Table1[#All],19,0)))</f>
        <v>#N/A</v>
      </c>
      <c r="Y39" s="270"/>
      <c r="Z39" s="270"/>
      <c r="AA39" s="270"/>
      <c r="AB39" s="270"/>
      <c r="AC39" s="270"/>
      <c r="AD39" s="270"/>
      <c r="AE39" s="270"/>
      <c r="AF39" s="270"/>
      <c r="AG39" s="270"/>
      <c r="AH39" s="270"/>
      <c r="AI39" s="270"/>
      <c r="AJ39" s="271"/>
      <c r="AK39" s="138"/>
      <c r="AL39" s="225"/>
      <c r="AM39" s="138"/>
      <c r="AN39" s="231"/>
      <c r="AO39" s="138"/>
      <c r="AP39" s="138"/>
      <c r="AQ39" s="138"/>
    </row>
    <row r="40" spans="1:43" ht="21.75" hidden="1" customHeight="1">
      <c r="A40" s="256"/>
      <c r="B40" s="256"/>
      <c r="C40" s="256"/>
      <c r="D40" s="256"/>
      <c r="E40" s="256"/>
      <c r="F40" s="256"/>
      <c r="G40" s="275" t="s">
        <v>260</v>
      </c>
      <c r="H40" s="275"/>
      <c r="I40" s="275"/>
      <c r="J40" s="275"/>
      <c r="K40" s="275"/>
      <c r="L40" s="275"/>
      <c r="M40" s="275"/>
      <c r="N40" s="275"/>
      <c r="O40" s="275"/>
      <c r="P40" s="275"/>
      <c r="Q40" s="275"/>
      <c r="R40" s="275"/>
      <c r="S40" s="275"/>
      <c r="T40" s="226"/>
      <c r="U40" s="253" t="str">
        <f>IF(Sheet1!U30="พบ","R","£")</f>
        <v>£</v>
      </c>
      <c r="V40" s="253"/>
      <c r="W40" s="228" t="s">
        <v>238</v>
      </c>
      <c r="X40" s="227"/>
      <c r="Y40" s="227"/>
      <c r="Z40" s="229"/>
      <c r="AA40" s="227"/>
      <c r="AB40" s="253" t="str">
        <f>IF(Sheet1!U30="ไม่พบ","R","£")</f>
        <v>£</v>
      </c>
      <c r="AC40" s="253"/>
      <c r="AD40" s="228" t="s">
        <v>237</v>
      </c>
      <c r="AE40" s="227"/>
      <c r="AF40" s="227"/>
      <c r="AG40" s="227"/>
      <c r="AH40" s="227"/>
      <c r="AI40" s="227"/>
      <c r="AJ40" s="230"/>
      <c r="AK40" s="138"/>
      <c r="AL40" s="138"/>
      <c r="AM40" s="138"/>
      <c r="AN40" s="138"/>
      <c r="AO40" s="138"/>
      <c r="AP40" s="223"/>
      <c r="AQ40" s="138"/>
    </row>
    <row r="41" spans="1:43" ht="151.5" hidden="1" customHeight="1">
      <c r="A41" s="256" t="str">
        <f>IF(OR(F14=0,F14="-"),"ซ่อนช่อง",B14)</f>
        <v>ซ่อนช่อง</v>
      </c>
      <c r="B41" s="256"/>
      <c r="C41" s="256"/>
      <c r="D41" s="256"/>
      <c r="E41" s="256"/>
      <c r="F41" s="256"/>
      <c r="G41" s="272" t="e">
        <f>CONCATENATE("1. สำนักงานที่ดิน ดังนี้",CHAR(10),
"- ณ ภูมิลำเนาแต่กำเนิด : ",IF(VLOOKUP(A41,Table1[#All],5,0)="","-",VLOOKUP(A41,Table1[#All],5,0)),CHAR(10),
"- ณ ภูมิลำเนาปัจจุบัน : ",IF(VLOOKUP(A41,Table1[#All],7,0)="","-",VLOOKUP(A41,Table1[#All],7,0)),CHAR(10),
"- ขณะทำสัญญา : ",IF(VLOOKUP(A41,Table1[#All],9,0)="","-",VLOOKUP(A41,Table1[#All],9,0)),CHAR(10),
"- ที่จดทะเบียนสมรส : ",IF(VLOOKUP(A41,Table1[#All],11,0)="","-",VLOOKUP(A41,Table1[#All],11,0)),CHAR(10),
"- ที่จดทะเบียนหย่า : ",IF(VLOOKUP(A41,Table1[#All],13,0)="","-",VLOOKUP(A41,Table1[#All],13,0)),CHAR(10),
"- สถานที่ทำสัญญา : ",IF(VLOOKUP(A41,Table1[#All],15,0)="","-",VLOOKUP(A41,Table1[#All],15,0)),CHAR(10),
"- ตามคำขอกู้ : ",IF(VLOOKUP(A41,Table1[#All],17,0)="","-",VLOOKUP(A41,Table1[#All],17,0)))</f>
        <v>#N/A</v>
      </c>
      <c r="H41" s="273"/>
      <c r="I41" s="273"/>
      <c r="J41" s="273"/>
      <c r="K41" s="273"/>
      <c r="L41" s="273"/>
      <c r="M41" s="273"/>
      <c r="N41" s="273"/>
      <c r="O41" s="273"/>
      <c r="P41" s="273"/>
      <c r="Q41" s="273"/>
      <c r="R41" s="273"/>
      <c r="S41" s="274"/>
      <c r="T41" s="276" t="e">
        <f>CONCATENATE(CHAR(10),
IF(OR(VLOOKUP(A41,Table1[#All],5,0)="-",VLOOKUP(A41,Table1[#All],5,0)=""),"-",IF(VLOOKUP(A41,Table1[#All],4,0)=1,"พบ","ไม่พบ")),CHAR(10),
IF(OR(VLOOKUP(A41,Table1[#All],7,0)="-",VLOOKUP(A41,Table1[#All],7,0)=""),"-",IF(VLOOKUP(A41,Table1[#All],6,0)=1,"พบ","ไม่พบ")),CHAR(10),
IF(OR(VLOOKUP(A41,Table1[#All],9,0)="-",VLOOKUP(A41,Table1[#All],9,0)=""),"-",IF(VLOOKUP(A41,Table1[#All],8,0)=1,"พบ","ไม่พบ")),CHAR(10),
IF(OR(VLOOKUP(A41,Table1[#All],11,0)="-",VLOOKUP(A41,Table1[#All],11,0)=""),"-",IF(VLOOKUP(A41,Table1[#All],10,0)=1,"พบ","ไม่พบ")),CHAR(10),
IF(OR(VLOOKUP(A41,Table1[#All],13,0)="-",VLOOKUP(A41,Table1[#All],13,0)=""),"-",IF(VLOOKUP(A41,Table1[#All],12,0)=1,"พบ","ไม่พบ")),CHAR(10),
IF(OR(VLOOKUP(A41,Table1[#All],15,0)="-",VLOOKUP(A41,Table1[#All],15,0)=""),"-",IF(VLOOKUP(A41,Table1[#All],14,0)=1,"พบ","ไม่พบ")),CHAR(10),
IF(OR(VLOOKUP(A41,Table1[#All],17,0)="-",VLOOKUP(A41,Table1[#All],17,0)=""),"-",IF(VLOOKUP(A41,Table1[#All],16,0)=1,"พบ","ไม่พบ")),CHAR(10))</f>
        <v>#N/A</v>
      </c>
      <c r="U41" s="276"/>
      <c r="V41" s="276"/>
      <c r="W41" s="276"/>
      <c r="X41" s="269" t="e">
        <f>CONCATENATE(CHAR(10),IF(OR(VLOOKUP(A41,Table1[#All],18,0)="ไม่พบ",VLOOKUP(A41,Table1[#All],18,0)="-"),"-",VLOOKUP(A41,Table1[#All],19,0)))</f>
        <v>#N/A</v>
      </c>
      <c r="Y41" s="270"/>
      <c r="Z41" s="270"/>
      <c r="AA41" s="270"/>
      <c r="AB41" s="270"/>
      <c r="AC41" s="270"/>
      <c r="AD41" s="270"/>
      <c r="AE41" s="270"/>
      <c r="AF41" s="270"/>
      <c r="AG41" s="270"/>
      <c r="AH41" s="270"/>
      <c r="AI41" s="270"/>
      <c r="AJ41" s="271"/>
      <c r="AK41" s="138"/>
      <c r="AL41" s="225"/>
      <c r="AM41" s="138"/>
      <c r="AN41" s="231"/>
      <c r="AO41" s="138"/>
      <c r="AP41" s="138"/>
      <c r="AQ41" s="138"/>
    </row>
    <row r="42" spans="1:43" ht="21.75" hidden="1" customHeight="1">
      <c r="A42" s="256"/>
      <c r="B42" s="256"/>
      <c r="C42" s="256"/>
      <c r="D42" s="256"/>
      <c r="E42" s="256"/>
      <c r="F42" s="256"/>
      <c r="G42" s="275" t="s">
        <v>260</v>
      </c>
      <c r="H42" s="275"/>
      <c r="I42" s="275"/>
      <c r="J42" s="275"/>
      <c r="K42" s="275"/>
      <c r="L42" s="275"/>
      <c r="M42" s="275"/>
      <c r="N42" s="275"/>
      <c r="O42" s="275"/>
      <c r="P42" s="275"/>
      <c r="Q42" s="275"/>
      <c r="R42" s="275"/>
      <c r="S42" s="275"/>
      <c r="T42" s="226"/>
      <c r="U42" s="253" t="str">
        <f>IF(Sheet1!U32="พบ","R","£")</f>
        <v>£</v>
      </c>
      <c r="V42" s="253"/>
      <c r="W42" s="228" t="s">
        <v>238</v>
      </c>
      <c r="X42" s="227"/>
      <c r="Y42" s="227"/>
      <c r="Z42" s="229"/>
      <c r="AA42" s="227"/>
      <c r="AB42" s="253" t="str">
        <f>IF(Sheet1!U32="ไม่พบ","R","£")</f>
        <v>£</v>
      </c>
      <c r="AC42" s="253"/>
      <c r="AD42" s="228" t="s">
        <v>237</v>
      </c>
      <c r="AE42" s="227"/>
      <c r="AF42" s="227"/>
      <c r="AG42" s="227"/>
      <c r="AH42" s="227"/>
      <c r="AI42" s="227"/>
      <c r="AJ42" s="230"/>
      <c r="AK42" s="138"/>
      <c r="AL42" s="138"/>
      <c r="AM42" s="138"/>
      <c r="AN42" s="138"/>
      <c r="AO42" s="138"/>
      <c r="AP42" s="223"/>
      <c r="AQ42" s="138"/>
    </row>
    <row r="43" spans="1:43" ht="151.5" hidden="1" customHeight="1">
      <c r="A43" s="256" t="str">
        <f>IF(OR(Y14=0,Y14="-"),"ซ่อนช่อง",S14)</f>
        <v>ซ่อนช่อง</v>
      </c>
      <c r="B43" s="256"/>
      <c r="C43" s="256"/>
      <c r="D43" s="256"/>
      <c r="E43" s="256"/>
      <c r="F43" s="256"/>
      <c r="G43" s="272" t="e">
        <f>CONCATENATE("1. สำนักงานที่ดิน ดังนี้",CHAR(10),
"- ณ ภูมิลำเนาแต่กำเนิด : ",IF(VLOOKUP(A43,Table1[#All],5,0)="","-",VLOOKUP(A43,Table1[#All],5,0)),CHAR(10),
"- ณ ภูมิลำเนาปัจจุบัน : ",IF(VLOOKUP(A43,Table1[#All],7,0)="","-",VLOOKUP(A43,Table1[#All],7,0)),CHAR(10),
"- ขณะทำสัญญา : ",IF(VLOOKUP(A43,Table1[#All],9,0)="","-",VLOOKUP(A43,Table1[#All],9,0)),CHAR(10),
"- ที่จดทะเบียนสมรส : ",IF(VLOOKUP(A43,Table1[#All],11,0)="","-",VLOOKUP(A43,Table1[#All],11,0)),CHAR(10),
"- ที่จดทะเบียนหย่า : ",IF(VLOOKUP(A43,Table1[#All],13,0)="","-",VLOOKUP(A43,Table1[#All],13,0)),CHAR(10),
"- สถานที่ทำสัญญา : ",IF(VLOOKUP(A43,Table1[#All],15,0)="","-",VLOOKUP(A43,Table1[#All],15,0)),CHAR(10),
"- ตามคำขอกู้ : ",IF(VLOOKUP(A43,Table1[#All],17,0)="","-",VLOOKUP(A43,Table1[#All],17,0)))</f>
        <v>#N/A</v>
      </c>
      <c r="H43" s="273"/>
      <c r="I43" s="273"/>
      <c r="J43" s="273"/>
      <c r="K43" s="273"/>
      <c r="L43" s="273"/>
      <c r="M43" s="273"/>
      <c r="N43" s="273"/>
      <c r="O43" s="273"/>
      <c r="P43" s="273"/>
      <c r="Q43" s="273"/>
      <c r="R43" s="273"/>
      <c r="S43" s="274"/>
      <c r="T43" s="276" t="e">
        <f>CONCATENATE(CHAR(10),
IF(OR(VLOOKUP(A43,Table1[#All],5,0)="-",VLOOKUP(A43,Table1[#All],5,0)=""),"-",IF(VLOOKUP(A43,Table1[#All],4,0)=1,"พบ","ไม่พบ")),CHAR(10),
IF(OR(VLOOKUP(A43,Table1[#All],7,0)="-",VLOOKUP(A43,Table1[#All],7,0)=""),"-",IF(VLOOKUP(A43,Table1[#All],6,0)=1,"พบ","ไม่พบ")),CHAR(10),
IF(OR(VLOOKUP(A43,Table1[#All],9,0)="-",VLOOKUP(A43,Table1[#All],9,0)=""),"-",IF(VLOOKUP(A43,Table1[#All],8,0)=1,"พบ","ไม่พบ")),CHAR(10),
IF(OR(VLOOKUP(A43,Table1[#All],11,0)="-",VLOOKUP(A43,Table1[#All],11,0)=""),"-",IF(VLOOKUP(A43,Table1[#All],10,0)=1,"พบ","ไม่พบ")),CHAR(10),
IF(OR(VLOOKUP(A43,Table1[#All],13,0)="-",VLOOKUP(A43,Table1[#All],13,0)=""),"-",IF(VLOOKUP(A43,Table1[#All],12,0)=1,"พบ","ไม่พบ")),CHAR(10),
IF(OR(VLOOKUP(A43,Table1[#All],15,0)="-",VLOOKUP(A43,Table1[#All],15,0)=""),"-",IF(VLOOKUP(A43,Table1[#All],14,0)=1,"พบ","ไม่พบ")),CHAR(10),
IF(OR(VLOOKUP(A43,Table1[#All],17,0)="-",VLOOKUP(A43,Table1[#All],17,0)=""),"-",IF(VLOOKUP(A43,Table1[#All],16,0)=1,"พบ","ไม่พบ")),CHAR(10))</f>
        <v>#N/A</v>
      </c>
      <c r="U43" s="276"/>
      <c r="V43" s="276"/>
      <c r="W43" s="276"/>
      <c r="X43" s="269" t="e">
        <f>CONCATENATE(CHAR(10),IF(OR(VLOOKUP(A43,Table1[#All],18,0)="ไม่พบ",VLOOKUP(A43,Table1[#All],18,0)="-"),"-",VLOOKUP(A43,Table1[#All],19,0)))</f>
        <v>#N/A</v>
      </c>
      <c r="Y43" s="270"/>
      <c r="Z43" s="270"/>
      <c r="AA43" s="270"/>
      <c r="AB43" s="270"/>
      <c r="AC43" s="270"/>
      <c r="AD43" s="270"/>
      <c r="AE43" s="270"/>
      <c r="AF43" s="270"/>
      <c r="AG43" s="270"/>
      <c r="AH43" s="270"/>
      <c r="AI43" s="270"/>
      <c r="AJ43" s="271"/>
      <c r="AK43" s="138"/>
      <c r="AL43" s="225"/>
      <c r="AM43" s="138"/>
      <c r="AN43" s="231"/>
      <c r="AO43" s="138"/>
      <c r="AP43" s="138"/>
      <c r="AQ43" s="138"/>
    </row>
    <row r="44" spans="1:43" ht="21.75" hidden="1" customHeight="1">
      <c r="A44" s="256"/>
      <c r="B44" s="256"/>
      <c r="C44" s="256"/>
      <c r="D44" s="256"/>
      <c r="E44" s="256"/>
      <c r="F44" s="256"/>
      <c r="G44" s="275" t="s">
        <v>260</v>
      </c>
      <c r="H44" s="275"/>
      <c r="I44" s="275"/>
      <c r="J44" s="275"/>
      <c r="K44" s="275"/>
      <c r="L44" s="275"/>
      <c r="M44" s="275"/>
      <c r="N44" s="275"/>
      <c r="O44" s="275"/>
      <c r="P44" s="275"/>
      <c r="Q44" s="275"/>
      <c r="R44" s="275"/>
      <c r="S44" s="275"/>
      <c r="T44" s="226"/>
      <c r="U44" s="253" t="str">
        <f>IF(Sheet1!U34="พบ","R","£")</f>
        <v>£</v>
      </c>
      <c r="V44" s="253"/>
      <c r="W44" s="228" t="s">
        <v>238</v>
      </c>
      <c r="X44" s="227"/>
      <c r="Y44" s="227"/>
      <c r="Z44" s="229"/>
      <c r="AA44" s="227"/>
      <c r="AB44" s="253" t="str">
        <f>IF(Sheet1!U34="ไม่พบ","R","£")</f>
        <v>£</v>
      </c>
      <c r="AC44" s="253"/>
      <c r="AD44" s="228" t="s">
        <v>237</v>
      </c>
      <c r="AE44" s="227"/>
      <c r="AF44" s="227"/>
      <c r="AG44" s="227"/>
      <c r="AH44" s="227"/>
      <c r="AI44" s="227"/>
      <c r="AJ44" s="230"/>
      <c r="AK44" s="138"/>
      <c r="AL44" s="138"/>
      <c r="AM44" s="138"/>
      <c r="AN44" s="138"/>
      <c r="AO44" s="138"/>
      <c r="AP44" s="223"/>
      <c r="AQ44" s="138"/>
    </row>
    <row r="45" spans="1:43" ht="151.5" hidden="1" customHeight="1">
      <c r="A45" s="256" t="str">
        <f>IF(OR(F15=0,F15="-"),"ซ่อนช่อง",B15)</f>
        <v>ซ่อนช่อง</v>
      </c>
      <c r="B45" s="256"/>
      <c r="C45" s="256"/>
      <c r="D45" s="256"/>
      <c r="E45" s="256"/>
      <c r="F45" s="256"/>
      <c r="G45" s="272" t="e">
        <f>CONCATENATE("1. สำนักงานที่ดิน ดังนี้",CHAR(10),
"- ณ ภูมิลำเนาแต่กำเนิด : ",IF(VLOOKUP(A45,Table1[#All],5,0)="","-",VLOOKUP(A45,Table1[#All],5,0)),CHAR(10),
"- ณ ภูมิลำเนาปัจจุบัน : ",IF(VLOOKUP(A45,Table1[#All],7,0)="","-",VLOOKUP(A45,Table1[#All],7,0)),CHAR(10),
"- ขณะทำสัญญา : ",IF(VLOOKUP(A45,Table1[#All],9,0)="","-",VLOOKUP(A45,Table1[#All],9,0)),CHAR(10),
"- ที่จดทะเบียนสมรส : ",IF(VLOOKUP(A45,Table1[#All],11,0)="","-",VLOOKUP(A45,Table1[#All],11,0)),CHAR(10),
"- ที่จดทะเบียนหย่า : ",IF(VLOOKUP(A45,Table1[#All],13,0)="","-",VLOOKUP(A45,Table1[#All],13,0)),CHAR(10),
"- สถานที่ทำสัญญา : ",IF(VLOOKUP(A45,Table1[#All],15,0)="","-",VLOOKUP(A45,Table1[#All],15,0)),CHAR(10),
"- ตามคำขอกู้ : ",IF(VLOOKUP(A45,Table1[#All],17,0)="","-",VLOOKUP(A45,Table1[#All],17,0)))</f>
        <v>#N/A</v>
      </c>
      <c r="H45" s="273"/>
      <c r="I45" s="273"/>
      <c r="J45" s="273"/>
      <c r="K45" s="273"/>
      <c r="L45" s="273"/>
      <c r="M45" s="273"/>
      <c r="N45" s="273"/>
      <c r="O45" s="273"/>
      <c r="P45" s="273"/>
      <c r="Q45" s="273"/>
      <c r="R45" s="273"/>
      <c r="S45" s="274"/>
      <c r="T45" s="276" t="e">
        <f>CONCATENATE(CHAR(10),
IF(OR(VLOOKUP(A45,Table1[#All],5,0)="-",VLOOKUP(A45,Table1[#All],5,0)=""),"-",IF(VLOOKUP(A45,Table1[#All],4,0)=1,"พบ","ไม่พบ")),CHAR(10),
IF(OR(VLOOKUP(A45,Table1[#All],7,0)="-",VLOOKUP(A45,Table1[#All],7,0)=""),"-",IF(VLOOKUP(A45,Table1[#All],6,0)=1,"พบ","ไม่พบ")),CHAR(10),
IF(OR(VLOOKUP(A45,Table1[#All],9,0)="-",VLOOKUP(A45,Table1[#All],9,0)=""),"-",IF(VLOOKUP(A45,Table1[#All],8,0)=1,"พบ","ไม่พบ")),CHAR(10),
IF(OR(VLOOKUP(A45,Table1[#All],11,0)="-",VLOOKUP(A45,Table1[#All],11,0)=""),"-",IF(VLOOKUP(A45,Table1[#All],10,0)=1,"พบ","ไม่พบ")),CHAR(10),
IF(OR(VLOOKUP(A45,Table1[#All],13,0)="-",VLOOKUP(A45,Table1[#All],13,0)=""),"-",IF(VLOOKUP(A45,Table1[#All],12,0)=1,"พบ","ไม่พบ")),CHAR(10),
IF(OR(VLOOKUP(A45,Table1[#All],15,0)="-",VLOOKUP(A45,Table1[#All],15,0)=""),"-",IF(VLOOKUP(A45,Table1[#All],14,0)=1,"พบ","ไม่พบ")),CHAR(10),
IF(OR(VLOOKUP(A45,Table1[#All],17,0)="-",VLOOKUP(A45,Table1[#All],17,0)=""),"-",IF(VLOOKUP(A45,Table1[#All],16,0)=1,"พบ","ไม่พบ")),CHAR(10))</f>
        <v>#N/A</v>
      </c>
      <c r="U45" s="276"/>
      <c r="V45" s="276"/>
      <c r="W45" s="276"/>
      <c r="X45" s="269" t="e">
        <f>CONCATENATE(CHAR(10),IF(OR(VLOOKUP(A45,Table1[#All],18,0)="ไม่พบ",VLOOKUP(A45,Table1[#All],18,0)="-"),"-",VLOOKUP(A45,Table1[#All],19,0)))</f>
        <v>#N/A</v>
      </c>
      <c r="Y45" s="270"/>
      <c r="Z45" s="270"/>
      <c r="AA45" s="270"/>
      <c r="AB45" s="270"/>
      <c r="AC45" s="270"/>
      <c r="AD45" s="270"/>
      <c r="AE45" s="270"/>
      <c r="AF45" s="270"/>
      <c r="AG45" s="270"/>
      <c r="AH45" s="270"/>
      <c r="AI45" s="270"/>
      <c r="AJ45" s="271"/>
      <c r="AK45" s="138"/>
      <c r="AL45" s="225"/>
      <c r="AM45" s="138"/>
      <c r="AN45" s="231"/>
      <c r="AO45" s="138"/>
      <c r="AP45" s="138"/>
      <c r="AQ45" s="138"/>
    </row>
    <row r="46" spans="1:43" ht="21.75" hidden="1" customHeight="1">
      <c r="A46" s="256"/>
      <c r="B46" s="256"/>
      <c r="C46" s="256"/>
      <c r="D46" s="256"/>
      <c r="E46" s="256"/>
      <c r="F46" s="256"/>
      <c r="G46" s="275" t="s">
        <v>260</v>
      </c>
      <c r="H46" s="275"/>
      <c r="I46" s="275"/>
      <c r="J46" s="275"/>
      <c r="K46" s="275"/>
      <c r="L46" s="275"/>
      <c r="M46" s="275"/>
      <c r="N46" s="275"/>
      <c r="O46" s="275"/>
      <c r="P46" s="275"/>
      <c r="Q46" s="275"/>
      <c r="R46" s="275"/>
      <c r="S46" s="275"/>
      <c r="T46" s="226"/>
      <c r="U46" s="253" t="str">
        <f>IF(Sheet1!U36="พบ","R","£")</f>
        <v>£</v>
      </c>
      <c r="V46" s="253"/>
      <c r="W46" s="228" t="s">
        <v>238</v>
      </c>
      <c r="X46" s="227"/>
      <c r="Y46" s="227"/>
      <c r="Z46" s="229"/>
      <c r="AA46" s="227"/>
      <c r="AB46" s="253" t="str">
        <f>IF(Sheet1!U36="ไม่พบ","R","£")</f>
        <v>£</v>
      </c>
      <c r="AC46" s="253"/>
      <c r="AD46" s="228" t="s">
        <v>237</v>
      </c>
      <c r="AE46" s="227"/>
      <c r="AF46" s="227"/>
      <c r="AG46" s="227"/>
      <c r="AH46" s="227"/>
      <c r="AI46" s="227"/>
      <c r="AJ46" s="230"/>
      <c r="AK46" s="138"/>
      <c r="AL46" s="138"/>
      <c r="AM46" s="138"/>
      <c r="AN46" s="138"/>
      <c r="AO46" s="138"/>
      <c r="AP46" s="223"/>
      <c r="AQ46" s="138"/>
    </row>
    <row r="47" spans="1:43" ht="151.5" hidden="1" customHeight="1">
      <c r="A47" s="256" t="str">
        <f>IF(OR(Y15=0,Y15="-"),"ซ่อนช่อง",S15)</f>
        <v>ซ่อนช่อง</v>
      </c>
      <c r="B47" s="256"/>
      <c r="C47" s="256"/>
      <c r="D47" s="256"/>
      <c r="E47" s="256"/>
      <c r="F47" s="256"/>
      <c r="G47" s="272" t="e">
        <f>CONCATENATE("1. สำนักงานที่ดิน ดังนี้",CHAR(10),
"- ณ ภูมิลำเนาแต่กำเนิด : ",IF(VLOOKUP(A47,Table1[#All],5,0)="","-",VLOOKUP(A47,Table1[#All],5,0)),CHAR(10),
"- ณ ภูมิลำเนาปัจจุบัน : ",IF(VLOOKUP(A47,Table1[#All],7,0)="","-",VLOOKUP(A47,Table1[#All],7,0)),CHAR(10),
"- ขณะทำสัญญา : ",IF(VLOOKUP(A47,Table1[#All],9,0)="","-",VLOOKUP(A47,Table1[#All],9,0)),CHAR(10),
"- ที่จดทะเบียนสมรส : ",IF(VLOOKUP(A47,Table1[#All],11,0)="","-",VLOOKUP(A47,Table1[#All],11,0)),CHAR(10),
"- ที่จดทะเบียนหย่า : ",IF(VLOOKUP(A47,Table1[#All],13,0)="","-",VLOOKUP(A47,Table1[#All],13,0)),CHAR(10),
"- สถานที่ทำสัญญา : ",IF(VLOOKUP(A47,Table1[#All],15,0)="","-",VLOOKUP(A47,Table1[#All],15,0)),CHAR(10),
"- ตามคำขอกู้ : ",IF(VLOOKUP(A47,Table1[#All],17,0)="","-",VLOOKUP(A47,Table1[#All],17,0)))</f>
        <v>#N/A</v>
      </c>
      <c r="H47" s="273"/>
      <c r="I47" s="273"/>
      <c r="J47" s="273"/>
      <c r="K47" s="273"/>
      <c r="L47" s="273"/>
      <c r="M47" s="273"/>
      <c r="N47" s="273"/>
      <c r="O47" s="273"/>
      <c r="P47" s="273"/>
      <c r="Q47" s="273"/>
      <c r="R47" s="273"/>
      <c r="S47" s="274"/>
      <c r="T47" s="276" t="e">
        <f>CONCATENATE(CHAR(10),
IF(OR(VLOOKUP(A47,Table1[#All],5,0)="-",VLOOKUP(A47,Table1[#All],5,0)=""),"-",IF(VLOOKUP(A47,Table1[#All],4,0)=1,"พบ","ไม่พบ")),CHAR(10),
IF(OR(VLOOKUP(A47,Table1[#All],7,0)="-",VLOOKUP(A47,Table1[#All],7,0)=""),"-",IF(VLOOKUP(A47,Table1[#All],6,0)=1,"พบ","ไม่พบ")),CHAR(10),
IF(OR(VLOOKUP(A47,Table1[#All],9,0)="-",VLOOKUP(A47,Table1[#All],9,0)=""),"-",IF(VLOOKUP(A47,Table1[#All],8,0)=1,"พบ","ไม่พบ")),CHAR(10),
IF(OR(VLOOKUP(A47,Table1[#All],11,0)="-",VLOOKUP(A47,Table1[#All],11,0)=""),"-",IF(VLOOKUP(A47,Table1[#All],10,0)=1,"พบ","ไม่พบ")),CHAR(10),
IF(OR(VLOOKUP(A47,Table1[#All],13,0)="-",VLOOKUP(A47,Table1[#All],13,0)=""),"-",IF(VLOOKUP(A47,Table1[#All],12,0)=1,"พบ","ไม่พบ")),CHAR(10),
IF(OR(VLOOKUP(A47,Table1[#All],15,0)="-",VLOOKUP(A47,Table1[#All],15,0)=""),"-",IF(VLOOKUP(A47,Table1[#All],14,0)=1,"พบ","ไม่พบ")),CHAR(10),
IF(OR(VLOOKUP(A47,Table1[#All],17,0)="-",VLOOKUP(A47,Table1[#All],17,0)=""),"-",IF(VLOOKUP(A47,Table1[#All],16,0)=1,"พบ","ไม่พบ")),CHAR(10))</f>
        <v>#N/A</v>
      </c>
      <c r="U47" s="276"/>
      <c r="V47" s="276"/>
      <c r="W47" s="276"/>
      <c r="X47" s="269" t="e">
        <f>CONCATENATE(CHAR(10),IF(OR(VLOOKUP(A47,Table1[#All],18,0)="ไม่พบ",VLOOKUP(A47,Table1[#All],18,0)="-"),"-",VLOOKUP(A47,Table1[#All],19,0)))</f>
        <v>#N/A</v>
      </c>
      <c r="Y47" s="270"/>
      <c r="Z47" s="270"/>
      <c r="AA47" s="270"/>
      <c r="AB47" s="270"/>
      <c r="AC47" s="270"/>
      <c r="AD47" s="270"/>
      <c r="AE47" s="270"/>
      <c r="AF47" s="270"/>
      <c r="AG47" s="270"/>
      <c r="AH47" s="270"/>
      <c r="AI47" s="270"/>
      <c r="AJ47" s="271"/>
      <c r="AK47" s="138"/>
      <c r="AL47" s="225"/>
      <c r="AM47" s="138"/>
      <c r="AN47" s="231"/>
      <c r="AO47" s="138"/>
      <c r="AP47" s="138"/>
      <c r="AQ47" s="138"/>
    </row>
    <row r="48" spans="1:43" ht="21.75" hidden="1" customHeight="1">
      <c r="A48" s="256"/>
      <c r="B48" s="256"/>
      <c r="C48" s="256"/>
      <c r="D48" s="256"/>
      <c r="E48" s="256"/>
      <c r="F48" s="256"/>
      <c r="G48" s="275" t="s">
        <v>260</v>
      </c>
      <c r="H48" s="275"/>
      <c r="I48" s="275"/>
      <c r="J48" s="275"/>
      <c r="K48" s="275"/>
      <c r="L48" s="275"/>
      <c r="M48" s="275"/>
      <c r="N48" s="275"/>
      <c r="O48" s="275"/>
      <c r="P48" s="275"/>
      <c r="Q48" s="275"/>
      <c r="R48" s="275"/>
      <c r="S48" s="275"/>
      <c r="T48" s="226"/>
      <c r="U48" s="253" t="str">
        <f>IF(Sheet1!U38="พบ","R","£")</f>
        <v>£</v>
      </c>
      <c r="V48" s="253"/>
      <c r="W48" s="228" t="s">
        <v>238</v>
      </c>
      <c r="X48" s="227"/>
      <c r="Y48" s="227"/>
      <c r="Z48" s="229"/>
      <c r="AA48" s="227"/>
      <c r="AB48" s="253" t="str">
        <f>IF(Sheet1!U38="ไม่พบ","R","£")</f>
        <v>£</v>
      </c>
      <c r="AC48" s="253"/>
      <c r="AD48" s="228" t="s">
        <v>237</v>
      </c>
      <c r="AE48" s="227"/>
      <c r="AF48" s="227"/>
      <c r="AG48" s="227"/>
      <c r="AH48" s="227"/>
      <c r="AI48" s="227"/>
      <c r="AJ48" s="230"/>
      <c r="AK48" s="138"/>
      <c r="AL48" s="138"/>
      <c r="AM48" s="138"/>
      <c r="AN48" s="138"/>
      <c r="AO48" s="138"/>
      <c r="AP48" s="223"/>
      <c r="AQ48" s="138"/>
    </row>
    <row r="49" spans="1:43" ht="151.5" hidden="1" customHeight="1">
      <c r="A49" s="256" t="str">
        <f>IF(OR(F16=0,F16="-"),"ซ่อนช่อง",B16)</f>
        <v>ซ่อนช่อง</v>
      </c>
      <c r="B49" s="256"/>
      <c r="C49" s="256"/>
      <c r="D49" s="256"/>
      <c r="E49" s="256"/>
      <c r="F49" s="256"/>
      <c r="G49" s="272" t="e">
        <f>CONCATENATE("1. สำนักงานที่ดิน ดังนี้",CHAR(10),
"- ณ ภูมิลำเนาแต่กำเนิด : ",IF(VLOOKUP(A49,Table1[#All],5,0)="","-",VLOOKUP(A49,Table1[#All],5,0)),CHAR(10),
"- ณ ภูมิลำเนาปัจจุบัน : ",IF(VLOOKUP(A49,Table1[#All],7,0)="","-",VLOOKUP(A49,Table1[#All],7,0)),CHAR(10),
"- ขณะทำสัญญา : ",IF(VLOOKUP(A49,Table1[#All],9,0)="","-",VLOOKUP(A49,Table1[#All],9,0)),CHAR(10),
"- ที่จดทะเบียนสมรส : ",IF(VLOOKUP(A49,Table1[#All],11,0)="","-",VLOOKUP(A49,Table1[#All],11,0)),CHAR(10),
"- ที่จดทะเบียนหย่า : ",IF(VLOOKUP(A49,Table1[#All],13,0)="","-",VLOOKUP(A49,Table1[#All],13,0)),CHAR(10),
"- สถานที่ทำสัญญา : ",IF(VLOOKUP(A49,Table1[#All],15,0)="","-",VLOOKUP(A49,Table1[#All],15,0)),CHAR(10),
"- ตามคำขอกู้ : ",IF(VLOOKUP(A49,Table1[#All],17,0)="","-",VLOOKUP(A49,Table1[#All],17,0)))</f>
        <v>#N/A</v>
      </c>
      <c r="H49" s="273"/>
      <c r="I49" s="273"/>
      <c r="J49" s="273"/>
      <c r="K49" s="273"/>
      <c r="L49" s="273"/>
      <c r="M49" s="273"/>
      <c r="N49" s="273"/>
      <c r="O49" s="273"/>
      <c r="P49" s="273"/>
      <c r="Q49" s="273"/>
      <c r="R49" s="273"/>
      <c r="S49" s="274"/>
      <c r="T49" s="276" t="e">
        <f>CONCATENATE(CHAR(10),
IF(OR(VLOOKUP(A49,Table1[#All],5,0)="-",VLOOKUP(A49,Table1[#All],5,0)=""),"-",IF(VLOOKUP(A49,Table1[#All],4,0)=1,"พบ","ไม่พบ")),CHAR(10),
IF(OR(VLOOKUP(A49,Table1[#All],7,0)="-",VLOOKUP(A49,Table1[#All],7,0)=""),"-",IF(VLOOKUP(A49,Table1[#All],6,0)=1,"พบ","ไม่พบ")),CHAR(10),
IF(OR(VLOOKUP(A49,Table1[#All],9,0)="-",VLOOKUP(A49,Table1[#All],9,0)=""),"-",IF(VLOOKUP(A49,Table1[#All],8,0)=1,"พบ","ไม่พบ")),CHAR(10),
IF(OR(VLOOKUP(A49,Table1[#All],11,0)="-",VLOOKUP(A49,Table1[#All],11,0)=""),"-",IF(VLOOKUP(A49,Table1[#All],10,0)=1,"พบ","ไม่พบ")),CHAR(10),
IF(OR(VLOOKUP(A49,Table1[#All],13,0)="-",VLOOKUP(A49,Table1[#All],13,0)=""),"-",IF(VLOOKUP(A49,Table1[#All],12,0)=1,"พบ","ไม่พบ")),CHAR(10),
IF(OR(VLOOKUP(A49,Table1[#All],15,0)="-",VLOOKUP(A49,Table1[#All],15,0)=""),"-",IF(VLOOKUP(A49,Table1[#All],14,0)=1,"พบ","ไม่พบ")),CHAR(10),
IF(OR(VLOOKUP(A49,Table1[#All],17,0)="-",VLOOKUP(A49,Table1[#All],17,0)=""),"-",IF(VLOOKUP(A49,Table1[#All],16,0)=1,"พบ","ไม่พบ")),CHAR(10))</f>
        <v>#N/A</v>
      </c>
      <c r="U49" s="276"/>
      <c r="V49" s="276"/>
      <c r="W49" s="276"/>
      <c r="X49" s="269" t="e">
        <f>CONCATENATE(CHAR(10),IF(OR(VLOOKUP(A49,Table1[#All],18,0)="ไม่พบ",VLOOKUP(A49,Table1[#All],18,0)="-"),"-",VLOOKUP(A49,Table1[#All],19,0)))</f>
        <v>#N/A</v>
      </c>
      <c r="Y49" s="270"/>
      <c r="Z49" s="270"/>
      <c r="AA49" s="270"/>
      <c r="AB49" s="270"/>
      <c r="AC49" s="270"/>
      <c r="AD49" s="270"/>
      <c r="AE49" s="270"/>
      <c r="AF49" s="270"/>
      <c r="AG49" s="270"/>
      <c r="AH49" s="270"/>
      <c r="AI49" s="270"/>
      <c r="AJ49" s="271"/>
      <c r="AK49" s="138"/>
      <c r="AL49" s="225"/>
      <c r="AM49" s="138"/>
      <c r="AN49" s="231"/>
      <c r="AO49" s="138"/>
      <c r="AP49" s="138"/>
      <c r="AQ49" s="138"/>
    </row>
    <row r="50" spans="1:43" ht="21.75" hidden="1" customHeight="1">
      <c r="A50" s="256"/>
      <c r="B50" s="256"/>
      <c r="C50" s="256"/>
      <c r="D50" s="256"/>
      <c r="E50" s="256"/>
      <c r="F50" s="256"/>
      <c r="G50" s="275" t="s">
        <v>260</v>
      </c>
      <c r="H50" s="275"/>
      <c r="I50" s="275"/>
      <c r="J50" s="275"/>
      <c r="K50" s="275"/>
      <c r="L50" s="275"/>
      <c r="M50" s="275"/>
      <c r="N50" s="275"/>
      <c r="O50" s="275"/>
      <c r="P50" s="275"/>
      <c r="Q50" s="275"/>
      <c r="R50" s="275"/>
      <c r="S50" s="275"/>
      <c r="T50" s="226"/>
      <c r="U50" s="253" t="str">
        <f>IF(Sheet1!U40="พบ","R","£")</f>
        <v>£</v>
      </c>
      <c r="V50" s="253"/>
      <c r="W50" s="228" t="s">
        <v>238</v>
      </c>
      <c r="X50" s="227"/>
      <c r="Y50" s="227"/>
      <c r="Z50" s="229"/>
      <c r="AA50" s="227"/>
      <c r="AB50" s="253" t="str">
        <f>IF(Sheet1!U40="ไม่พบ","R","£")</f>
        <v>£</v>
      </c>
      <c r="AC50" s="253"/>
      <c r="AD50" s="228" t="s">
        <v>237</v>
      </c>
      <c r="AE50" s="227"/>
      <c r="AF50" s="227"/>
      <c r="AG50" s="227"/>
      <c r="AH50" s="227"/>
      <c r="AI50" s="227"/>
      <c r="AJ50" s="230"/>
      <c r="AK50" s="138"/>
      <c r="AL50" s="138"/>
      <c r="AM50" s="138"/>
      <c r="AN50" s="138"/>
      <c r="AO50" s="138"/>
      <c r="AP50" s="223"/>
      <c r="AQ50" s="138"/>
    </row>
    <row r="51" spans="1:43" ht="151.5" hidden="1" customHeight="1">
      <c r="A51" s="256" t="str">
        <f>IF(OR(Y16=0,Y16="-"),"ซ่อนช่อง",S16)</f>
        <v>ซ่อนช่อง</v>
      </c>
      <c r="B51" s="256"/>
      <c r="C51" s="256"/>
      <c r="D51" s="256"/>
      <c r="E51" s="256"/>
      <c r="F51" s="256"/>
      <c r="G51" s="272" t="e">
        <f>CONCATENATE("1. สำนักงานที่ดิน ดังนี้",CHAR(10),
"- ณ ภูมิลำเนาแต่กำเนิด : ",IF(VLOOKUP(A51,Table1[#All],5,0)="","-",VLOOKUP(A51,Table1[#All],5,0)),CHAR(10),
"- ณ ภูมิลำเนาปัจจุบัน : ",IF(VLOOKUP(A51,Table1[#All],7,0)="","-",VLOOKUP(A51,Table1[#All],7,0)),CHAR(10),
"- ขณะทำสัญญา : ",IF(VLOOKUP(A51,Table1[#All],9,0)="","-",VLOOKUP(A51,Table1[#All],9,0)),CHAR(10),
"- ที่จดทะเบียนสมรส : ",IF(VLOOKUP(A51,Table1[#All],11,0)="","-",VLOOKUP(A51,Table1[#All],11,0)),CHAR(10),
"- ที่จดทะเบียนหย่า : ",IF(VLOOKUP(A51,Table1[#All],13,0)="","-",VLOOKUP(A51,Table1[#All],13,0)),CHAR(10),
"- สถานที่ทำสัญญา : ",IF(VLOOKUP(A51,Table1[#All],15,0)="","-",VLOOKUP(A51,Table1[#All],15,0)),CHAR(10),
"- ตามคำขอกู้ : ",IF(VLOOKUP(A51,Table1[#All],17,0)="","-",VLOOKUP(A51,Table1[#All],17,0)))</f>
        <v>#N/A</v>
      </c>
      <c r="H51" s="273"/>
      <c r="I51" s="273"/>
      <c r="J51" s="273"/>
      <c r="K51" s="273"/>
      <c r="L51" s="273"/>
      <c r="M51" s="273"/>
      <c r="N51" s="273"/>
      <c r="O51" s="273"/>
      <c r="P51" s="273"/>
      <c r="Q51" s="273"/>
      <c r="R51" s="273"/>
      <c r="S51" s="274"/>
      <c r="T51" s="276" t="e">
        <f>CONCATENATE(CHAR(10),
IF(OR(VLOOKUP(A51,Table1[#All],5,0)="-",VLOOKUP(A51,Table1[#All],5,0)=""),"-",IF(VLOOKUP(A51,Table1[#All],4,0)=1,"พบ","ไม่พบ")),CHAR(10),
IF(OR(VLOOKUP(A51,Table1[#All],7,0)="-",VLOOKUP(A51,Table1[#All],7,0)=""),"-",IF(VLOOKUP(A51,Table1[#All],6,0)=1,"พบ","ไม่พบ")),CHAR(10),
IF(OR(VLOOKUP(A51,Table1[#All],9,0)="-",VLOOKUP(A51,Table1[#All],9,0)=""),"-",IF(VLOOKUP(A51,Table1[#All],8,0)=1,"พบ","ไม่พบ")),CHAR(10),
IF(OR(VLOOKUP(A51,Table1[#All],11,0)="-",VLOOKUP(A51,Table1[#All],11,0)=""),"-",IF(VLOOKUP(A51,Table1[#All],10,0)=1,"พบ","ไม่พบ")),CHAR(10),
IF(OR(VLOOKUP(A51,Table1[#All],13,0)="-",VLOOKUP(A51,Table1[#All],13,0)=""),"-",IF(VLOOKUP(A51,Table1[#All],12,0)=1,"พบ","ไม่พบ")),CHAR(10),
IF(OR(VLOOKUP(A51,Table1[#All],15,0)="-",VLOOKUP(A51,Table1[#All],15,0)=""),"-",IF(VLOOKUP(A51,Table1[#All],14,0)=1,"พบ","ไม่พบ")),CHAR(10),
IF(OR(VLOOKUP(A51,Table1[#All],17,0)="-",VLOOKUP(A51,Table1[#All],17,0)=""),"-",IF(VLOOKUP(A51,Table1[#All],16,0)=1,"พบ","ไม่พบ")),CHAR(10))</f>
        <v>#N/A</v>
      </c>
      <c r="U51" s="276"/>
      <c r="V51" s="276"/>
      <c r="W51" s="276"/>
      <c r="X51" s="269" t="e">
        <f>CONCATENATE(CHAR(10),IF(OR(VLOOKUP(A51,Table1[#All],18,0)="ไม่พบ",VLOOKUP(A51,Table1[#All],18,0)="-"),"-",VLOOKUP(A51,Table1[#All],19,0)))</f>
        <v>#N/A</v>
      </c>
      <c r="Y51" s="270"/>
      <c r="Z51" s="270"/>
      <c r="AA51" s="270"/>
      <c r="AB51" s="270"/>
      <c r="AC51" s="270"/>
      <c r="AD51" s="270"/>
      <c r="AE51" s="270"/>
      <c r="AF51" s="270"/>
      <c r="AG51" s="270"/>
      <c r="AH51" s="270"/>
      <c r="AI51" s="270"/>
      <c r="AJ51" s="271"/>
      <c r="AK51" s="138"/>
      <c r="AL51" s="225"/>
      <c r="AM51" s="138"/>
      <c r="AN51" s="231"/>
      <c r="AO51" s="138"/>
      <c r="AP51" s="138"/>
      <c r="AQ51" s="138"/>
    </row>
    <row r="52" spans="1:43" ht="21.75" hidden="1" customHeight="1">
      <c r="A52" s="256"/>
      <c r="B52" s="256"/>
      <c r="C52" s="256"/>
      <c r="D52" s="256"/>
      <c r="E52" s="256"/>
      <c r="F52" s="256"/>
      <c r="G52" s="275" t="s">
        <v>260</v>
      </c>
      <c r="H52" s="275"/>
      <c r="I52" s="275"/>
      <c r="J52" s="275"/>
      <c r="K52" s="275"/>
      <c r="L52" s="275"/>
      <c r="M52" s="275"/>
      <c r="N52" s="275"/>
      <c r="O52" s="275"/>
      <c r="P52" s="275"/>
      <c r="Q52" s="275"/>
      <c r="R52" s="275"/>
      <c r="S52" s="275"/>
      <c r="T52" s="226"/>
      <c r="U52" s="253" t="str">
        <f>IF(Sheet1!U42="พบ","R","£")</f>
        <v>£</v>
      </c>
      <c r="V52" s="253"/>
      <c r="W52" s="228" t="s">
        <v>238</v>
      </c>
      <c r="X52" s="227"/>
      <c r="Y52" s="227"/>
      <c r="Z52" s="229"/>
      <c r="AA52" s="227"/>
      <c r="AB52" s="253" t="str">
        <f>IF(Sheet1!U42="ไม่พบ","R","£")</f>
        <v>£</v>
      </c>
      <c r="AC52" s="253"/>
      <c r="AD52" s="228" t="s">
        <v>237</v>
      </c>
      <c r="AE52" s="227"/>
      <c r="AF52" s="227"/>
      <c r="AG52" s="227"/>
      <c r="AH52" s="227"/>
      <c r="AI52" s="227"/>
      <c r="AJ52" s="230"/>
      <c r="AK52" s="138"/>
      <c r="AL52" s="138"/>
      <c r="AM52" s="138"/>
      <c r="AN52" s="138"/>
      <c r="AO52" s="138"/>
      <c r="AP52" s="223"/>
      <c r="AQ52" s="138"/>
    </row>
    <row r="53" spans="1:43" ht="151.5" hidden="1" customHeight="1">
      <c r="A53" s="256" t="str">
        <f>IF(OR(F17=0,F17="-"),"ซ่อนช่อง",B17)</f>
        <v>ซ่อนช่อง</v>
      </c>
      <c r="B53" s="256"/>
      <c r="C53" s="256"/>
      <c r="D53" s="256"/>
      <c r="E53" s="256"/>
      <c r="F53" s="256"/>
      <c r="G53" s="272" t="e">
        <f>CONCATENATE("1. สำนักงานที่ดิน ดังนี้",CHAR(10),
"- ณ ภูมิลำเนาแต่กำเนิด : ",IF(VLOOKUP(A53,Table1[#All],5,0)="","-",VLOOKUP(A53,Table1[#All],5,0)),CHAR(10),
"- ณ ภูมิลำเนาปัจจุบัน : ",IF(VLOOKUP(A53,Table1[#All],7,0)="","-",VLOOKUP(A53,Table1[#All],7,0)),CHAR(10),
"- ขณะทำสัญญา : ",IF(VLOOKUP(A53,Table1[#All],9,0)="","-",VLOOKUP(A53,Table1[#All],9,0)),CHAR(10),
"- ที่จดทะเบียนสมรส : ",IF(VLOOKUP(A53,Table1[#All],11,0)="","-",VLOOKUP(A53,Table1[#All],11,0)),CHAR(10),
"- ที่จดทะเบียนหย่า : ",IF(VLOOKUP(A53,Table1[#All],13,0)="","-",VLOOKUP(A53,Table1[#All],13,0)),CHAR(10),
"- สถานที่ทำสัญญา : ",IF(VLOOKUP(A53,Table1[#All],15,0)="","-",VLOOKUP(A53,Table1[#All],15,0)),CHAR(10),
"- ตามคำขอกู้ : ",IF(VLOOKUP(A53,Table1[#All],17,0)="","-",VLOOKUP(A53,Table1[#All],17,0)))</f>
        <v>#N/A</v>
      </c>
      <c r="H53" s="273"/>
      <c r="I53" s="273"/>
      <c r="J53" s="273"/>
      <c r="K53" s="273"/>
      <c r="L53" s="273"/>
      <c r="M53" s="273"/>
      <c r="N53" s="273"/>
      <c r="O53" s="273"/>
      <c r="P53" s="273"/>
      <c r="Q53" s="273"/>
      <c r="R53" s="273"/>
      <c r="S53" s="274"/>
      <c r="T53" s="276" t="e">
        <f>CONCATENATE(CHAR(10),
IF(OR(VLOOKUP(A53,Table1[#All],5,0)="-",VLOOKUP(A53,Table1[#All],5,0)=""),"-",IF(VLOOKUP(A53,Table1[#All],4,0)=1,"พบ","ไม่พบ")),CHAR(10),
IF(OR(VLOOKUP(A53,Table1[#All],7,0)="-",VLOOKUP(A53,Table1[#All],7,0)=""),"-",IF(VLOOKUP(A53,Table1[#All],6,0)=1,"พบ","ไม่พบ")),CHAR(10),
IF(OR(VLOOKUP(A53,Table1[#All],9,0)="-",VLOOKUP(A53,Table1[#All],9,0)=""),"-",IF(VLOOKUP(A53,Table1[#All],8,0)=1,"พบ","ไม่พบ")),CHAR(10),
IF(OR(VLOOKUP(A53,Table1[#All],11,0)="-",VLOOKUP(A53,Table1[#All],11,0)=""),"-",IF(VLOOKUP(A53,Table1[#All],10,0)=1,"พบ","ไม่พบ")),CHAR(10),
IF(OR(VLOOKUP(A53,Table1[#All],13,0)="-",VLOOKUP(A53,Table1[#All],13,0)=""),"-",IF(VLOOKUP(A53,Table1[#All],12,0)=1,"พบ","ไม่พบ")),CHAR(10),
IF(OR(VLOOKUP(A53,Table1[#All],15,0)="-",VLOOKUP(A53,Table1[#All],15,0)=""),"-",IF(VLOOKUP(A53,Table1[#All],14,0)=1,"พบ","ไม่พบ")),CHAR(10),
IF(OR(VLOOKUP(A53,Table1[#All],17,0)="-",VLOOKUP(A53,Table1[#All],17,0)=""),"-",IF(VLOOKUP(A53,Table1[#All],16,0)=1,"พบ","ไม่พบ")),CHAR(10))</f>
        <v>#N/A</v>
      </c>
      <c r="U53" s="276"/>
      <c r="V53" s="276"/>
      <c r="W53" s="276"/>
      <c r="X53" s="269" t="e">
        <f>CONCATENATE(CHAR(10),IF(OR(VLOOKUP(A53,Table1[#All],18,0)="ไม่พบ",VLOOKUP(A53,Table1[#All],18,0)="-"),"-",VLOOKUP(A53,Table1[#All],19,0)))</f>
        <v>#N/A</v>
      </c>
      <c r="Y53" s="270"/>
      <c r="Z53" s="270"/>
      <c r="AA53" s="270"/>
      <c r="AB53" s="270"/>
      <c r="AC53" s="270"/>
      <c r="AD53" s="270"/>
      <c r="AE53" s="270"/>
      <c r="AF53" s="270"/>
      <c r="AG53" s="270"/>
      <c r="AH53" s="270"/>
      <c r="AI53" s="270"/>
      <c r="AJ53" s="271"/>
      <c r="AK53" s="138"/>
      <c r="AL53" s="225"/>
      <c r="AM53" s="138"/>
      <c r="AN53" s="231"/>
      <c r="AO53" s="138"/>
      <c r="AP53" s="138"/>
      <c r="AQ53" s="138"/>
    </row>
    <row r="54" spans="1:43" ht="21.75" hidden="1" customHeight="1">
      <c r="A54" s="256"/>
      <c r="B54" s="256"/>
      <c r="C54" s="256"/>
      <c r="D54" s="256"/>
      <c r="E54" s="256"/>
      <c r="F54" s="256"/>
      <c r="G54" s="275" t="s">
        <v>260</v>
      </c>
      <c r="H54" s="275"/>
      <c r="I54" s="275"/>
      <c r="J54" s="275"/>
      <c r="K54" s="275"/>
      <c r="L54" s="275"/>
      <c r="M54" s="275"/>
      <c r="N54" s="275"/>
      <c r="O54" s="275"/>
      <c r="P54" s="275"/>
      <c r="Q54" s="275"/>
      <c r="R54" s="275"/>
      <c r="S54" s="275"/>
      <c r="T54" s="226"/>
      <c r="U54" s="253" t="str">
        <f>IF(Sheet1!U44="พบ","R","£")</f>
        <v>£</v>
      </c>
      <c r="V54" s="253"/>
      <c r="W54" s="228" t="s">
        <v>238</v>
      </c>
      <c r="X54" s="227"/>
      <c r="Y54" s="227"/>
      <c r="Z54" s="229"/>
      <c r="AA54" s="227"/>
      <c r="AB54" s="253" t="str">
        <f>IF(Sheet1!U44="ไม่พบ","R","£")</f>
        <v>£</v>
      </c>
      <c r="AC54" s="253"/>
      <c r="AD54" s="228" t="s">
        <v>237</v>
      </c>
      <c r="AE54" s="227"/>
      <c r="AF54" s="227"/>
      <c r="AG54" s="227"/>
      <c r="AH54" s="227"/>
      <c r="AI54" s="227"/>
      <c r="AJ54" s="230"/>
      <c r="AK54" s="138"/>
      <c r="AL54" s="138"/>
      <c r="AM54" s="138"/>
      <c r="AN54" s="138"/>
      <c r="AO54" s="138"/>
      <c r="AP54" s="223"/>
      <c r="AQ54" s="138"/>
    </row>
    <row r="55" spans="1:43" ht="151.5" hidden="1" customHeight="1">
      <c r="A55" s="256" t="str">
        <f>IF(OR(Y17=0,Y17="-"),"ซ่อนช่อง",S17)</f>
        <v>ซ่อนช่อง</v>
      </c>
      <c r="B55" s="256"/>
      <c r="C55" s="256"/>
      <c r="D55" s="256"/>
      <c r="E55" s="256"/>
      <c r="F55" s="256"/>
      <c r="G55" s="272" t="e">
        <f>CONCATENATE("1. สำนักงานที่ดิน ดังนี้",CHAR(10),
"- ณ ภูมิลำเนาแต่กำเนิด : ",IF(VLOOKUP(A55,Table1[#All],5,0)="","-",VLOOKUP(A55,Table1[#All],5,0)),CHAR(10),
"- ณ ภูมิลำเนาปัจจุบัน : ",IF(VLOOKUP(A55,Table1[#All],7,0)="","-",VLOOKUP(A55,Table1[#All],7,0)),CHAR(10),
"- ขณะทำสัญญา : ",IF(VLOOKUP(A55,Table1[#All],9,0)="","-",VLOOKUP(A55,Table1[#All],9,0)),CHAR(10),
"- ที่จดทะเบียนสมรส : ",IF(VLOOKUP(A55,Table1[#All],11,0)="","-",VLOOKUP(A55,Table1[#All],11,0)),CHAR(10),
"- ที่จดทะเบียนหย่า : ",IF(VLOOKUP(A55,Table1[#All],13,0)="","-",VLOOKUP(A55,Table1[#All],13,0)),CHAR(10),
"- สถานที่ทำสัญญา : ",IF(VLOOKUP(A55,Table1[#All],15,0)="","-",VLOOKUP(A55,Table1[#All],15,0)),CHAR(10),
"- ตามคำขอกู้ : ",IF(VLOOKUP(A55,Table1[#All],17,0)="","-",VLOOKUP(A55,Table1[#All],17,0)))</f>
        <v>#N/A</v>
      </c>
      <c r="H55" s="273"/>
      <c r="I55" s="273"/>
      <c r="J55" s="273"/>
      <c r="K55" s="273"/>
      <c r="L55" s="273"/>
      <c r="M55" s="273"/>
      <c r="N55" s="273"/>
      <c r="O55" s="273"/>
      <c r="P55" s="273"/>
      <c r="Q55" s="273"/>
      <c r="R55" s="273"/>
      <c r="S55" s="274"/>
      <c r="T55" s="276" t="e">
        <f>CONCATENATE(CHAR(10),
IF(OR(VLOOKUP(A55,Table1[#All],5,0)="-",VLOOKUP(A55,Table1[#All],5,0)=""),"-",IF(VLOOKUP(A55,Table1[#All],4,0)=1,"พบ","ไม่พบ")),CHAR(10),
IF(OR(VLOOKUP(A55,Table1[#All],7,0)="-",VLOOKUP(A55,Table1[#All],7,0)=""),"-",IF(VLOOKUP(A55,Table1[#All],6,0)=1,"พบ","ไม่พบ")),CHAR(10),
IF(OR(VLOOKUP(A55,Table1[#All],9,0)="-",VLOOKUP(A55,Table1[#All],9,0)=""),"-",IF(VLOOKUP(A55,Table1[#All],8,0)=1,"พบ","ไม่พบ")),CHAR(10),
IF(OR(VLOOKUP(A55,Table1[#All],11,0)="-",VLOOKUP(A55,Table1[#All],11,0)=""),"-",IF(VLOOKUP(A55,Table1[#All],10,0)=1,"พบ","ไม่พบ")),CHAR(10),
IF(OR(VLOOKUP(A55,Table1[#All],13,0)="-",VLOOKUP(A55,Table1[#All],13,0)=""),"-",IF(VLOOKUP(A55,Table1[#All],12,0)=1,"พบ","ไม่พบ")),CHAR(10),
IF(OR(VLOOKUP(A55,Table1[#All],15,0)="-",VLOOKUP(A55,Table1[#All],15,0)=""),"-",IF(VLOOKUP(A55,Table1[#All],14,0)=1,"พบ","ไม่พบ")),CHAR(10),
IF(OR(VLOOKUP(A55,Table1[#All],17,0)="-",VLOOKUP(A55,Table1[#All],17,0)=""),"-",IF(VLOOKUP(A55,Table1[#All],16,0)=1,"พบ","ไม่พบ")),CHAR(10))</f>
        <v>#N/A</v>
      </c>
      <c r="U55" s="276"/>
      <c r="V55" s="276"/>
      <c r="W55" s="276"/>
      <c r="X55" s="269" t="e">
        <f>CONCATENATE(CHAR(10),IF(OR(VLOOKUP(A55,Table1[#All],18,0)="ไม่พบ",VLOOKUP(A55,Table1[#All],18,0)="-"),"-",VLOOKUP(A55,Table1[#All],19,0)))</f>
        <v>#N/A</v>
      </c>
      <c r="Y55" s="270"/>
      <c r="Z55" s="270"/>
      <c r="AA55" s="270"/>
      <c r="AB55" s="270"/>
      <c r="AC55" s="270"/>
      <c r="AD55" s="270"/>
      <c r="AE55" s="270"/>
      <c r="AF55" s="270"/>
      <c r="AG55" s="270"/>
      <c r="AH55" s="270"/>
      <c r="AI55" s="270"/>
      <c r="AJ55" s="271"/>
      <c r="AK55" s="138"/>
      <c r="AL55" s="225"/>
      <c r="AM55" s="138"/>
      <c r="AN55" s="231"/>
      <c r="AO55" s="138"/>
      <c r="AP55" s="138"/>
      <c r="AQ55" s="138"/>
    </row>
    <row r="56" spans="1:43" ht="21.75" hidden="1" customHeight="1">
      <c r="A56" s="256"/>
      <c r="B56" s="256"/>
      <c r="C56" s="256"/>
      <c r="D56" s="256"/>
      <c r="E56" s="256"/>
      <c r="F56" s="256"/>
      <c r="G56" s="275" t="s">
        <v>260</v>
      </c>
      <c r="H56" s="275"/>
      <c r="I56" s="275"/>
      <c r="J56" s="275"/>
      <c r="K56" s="275"/>
      <c r="L56" s="275"/>
      <c r="M56" s="275"/>
      <c r="N56" s="275"/>
      <c r="O56" s="275"/>
      <c r="P56" s="275"/>
      <c r="Q56" s="275"/>
      <c r="R56" s="275"/>
      <c r="S56" s="275"/>
      <c r="T56" s="226"/>
      <c r="U56" s="253" t="str">
        <f>IF(Sheet1!U46="พบ","R","£")</f>
        <v>£</v>
      </c>
      <c r="V56" s="253"/>
      <c r="W56" s="228" t="s">
        <v>238</v>
      </c>
      <c r="X56" s="227"/>
      <c r="Y56" s="227"/>
      <c r="Z56" s="229"/>
      <c r="AA56" s="227"/>
      <c r="AB56" s="253" t="str">
        <f>IF(Sheet1!U46="ไม่พบ","R","£")</f>
        <v>£</v>
      </c>
      <c r="AC56" s="253"/>
      <c r="AD56" s="228" t="s">
        <v>237</v>
      </c>
      <c r="AE56" s="227"/>
      <c r="AF56" s="227"/>
      <c r="AG56" s="227"/>
      <c r="AH56" s="227"/>
      <c r="AI56" s="227"/>
      <c r="AJ56" s="230"/>
      <c r="AK56" s="138"/>
      <c r="AL56" s="138"/>
      <c r="AM56" s="138"/>
      <c r="AN56" s="138"/>
      <c r="AO56" s="138"/>
      <c r="AP56" s="223"/>
      <c r="AQ56" s="138"/>
    </row>
    <row r="57" spans="1:43" ht="151.5" hidden="1" customHeight="1">
      <c r="A57" s="256" t="str">
        <f>IF(OR(F18=0,F18="-"),"ซ่อนช่อง",B18)</f>
        <v>ซ่อนช่อง</v>
      </c>
      <c r="B57" s="256"/>
      <c r="C57" s="256"/>
      <c r="D57" s="256"/>
      <c r="E57" s="256"/>
      <c r="F57" s="256"/>
      <c r="G57" s="272" t="e">
        <f>CONCATENATE("1. สำนักงานที่ดิน ดังนี้",CHAR(10),
"- ณ ภูมิลำเนาแต่กำเนิด : ",IF(VLOOKUP(A57,Table1[#All],5,0)="","-",VLOOKUP(A57,Table1[#All],5,0)),CHAR(10),
"- ณ ภูมิลำเนาปัจจุบัน : ",IF(VLOOKUP(A57,Table1[#All],7,0)="","-",VLOOKUP(A57,Table1[#All],7,0)),CHAR(10),
"- ขณะทำสัญญา : ",IF(VLOOKUP(A57,Table1[#All],9,0)="","-",VLOOKUP(A57,Table1[#All],9,0)),CHAR(10),
"- ที่จดทะเบียนสมรส : ",IF(VLOOKUP(A57,Table1[#All],11,0)="","-",VLOOKUP(A57,Table1[#All],11,0)),CHAR(10),
"- ที่จดทะเบียนหย่า : ",IF(VLOOKUP(A57,Table1[#All],13,0)="","-",VLOOKUP(A57,Table1[#All],13,0)),CHAR(10),
"- สถานที่ทำสัญญา : ",IF(VLOOKUP(A57,Table1[#All],15,0)="","-",VLOOKUP(A57,Table1[#All],15,0)),CHAR(10),
"- ตามคำขอกู้ : ",IF(VLOOKUP(A57,Table1[#All],17,0)="","-",VLOOKUP(A57,Table1[#All],17,0)))</f>
        <v>#N/A</v>
      </c>
      <c r="H57" s="273"/>
      <c r="I57" s="273"/>
      <c r="J57" s="273"/>
      <c r="K57" s="273"/>
      <c r="L57" s="273"/>
      <c r="M57" s="273"/>
      <c r="N57" s="273"/>
      <c r="O57" s="273"/>
      <c r="P57" s="273"/>
      <c r="Q57" s="273"/>
      <c r="R57" s="273"/>
      <c r="S57" s="274"/>
      <c r="T57" s="276" t="e">
        <f>CONCATENATE(CHAR(10),
IF(OR(VLOOKUP(A57,Table1[#All],5,0)="-",VLOOKUP(A57,Table1[#All],5,0)=""),"-",IF(VLOOKUP(A57,Table1[#All],4,0)=1,"พบ","ไม่พบ")),CHAR(10),
IF(OR(VLOOKUP(A57,Table1[#All],7,0)="-",VLOOKUP(A57,Table1[#All],7,0)=""),"-",IF(VLOOKUP(A57,Table1[#All],6,0)=1,"พบ","ไม่พบ")),CHAR(10),
IF(OR(VLOOKUP(A57,Table1[#All],9,0)="-",VLOOKUP(A57,Table1[#All],9,0)=""),"-",IF(VLOOKUP(A57,Table1[#All],8,0)=1,"พบ","ไม่พบ")),CHAR(10),
IF(OR(VLOOKUP(A57,Table1[#All],11,0)="-",VLOOKUP(A57,Table1[#All],11,0)=""),"-",IF(VLOOKUP(A57,Table1[#All],10,0)=1,"พบ","ไม่พบ")),CHAR(10),
IF(OR(VLOOKUP(A57,Table1[#All],13,0)="-",VLOOKUP(A57,Table1[#All],13,0)=""),"-",IF(VLOOKUP(A57,Table1[#All],12,0)=1,"พบ","ไม่พบ")),CHAR(10),
IF(OR(VLOOKUP(A57,Table1[#All],15,0)="-",VLOOKUP(A57,Table1[#All],15,0)=""),"-",IF(VLOOKUP(A57,Table1[#All],14,0)=1,"พบ","ไม่พบ")),CHAR(10),
IF(OR(VLOOKUP(A57,Table1[#All],17,0)="-",VLOOKUP(A57,Table1[#All],17,0)=""),"-",IF(VLOOKUP(A57,Table1[#All],16,0)=1,"พบ","ไม่พบ")),CHAR(10))</f>
        <v>#N/A</v>
      </c>
      <c r="U57" s="276"/>
      <c r="V57" s="276"/>
      <c r="W57" s="276"/>
      <c r="X57" s="269" t="e">
        <f>CONCATENATE(CHAR(10),IF(OR(VLOOKUP(A57,Table1[#All],18,0)="ไม่พบ",VLOOKUP(A57,Table1[#All],18,0)="-"),"-",VLOOKUP(A57,Table1[#All],19,0)))</f>
        <v>#N/A</v>
      </c>
      <c r="Y57" s="270"/>
      <c r="Z57" s="270"/>
      <c r="AA57" s="270"/>
      <c r="AB57" s="270"/>
      <c r="AC57" s="270"/>
      <c r="AD57" s="270"/>
      <c r="AE57" s="270"/>
      <c r="AF57" s="270"/>
      <c r="AG57" s="270"/>
      <c r="AH57" s="270"/>
      <c r="AI57" s="270"/>
      <c r="AJ57" s="271"/>
      <c r="AK57" s="138"/>
      <c r="AL57" s="225"/>
      <c r="AM57" s="138"/>
      <c r="AN57" s="231"/>
      <c r="AO57" s="138"/>
      <c r="AP57" s="138"/>
      <c r="AQ57" s="138"/>
    </row>
    <row r="58" spans="1:43" ht="21.75" hidden="1" customHeight="1">
      <c r="A58" s="256"/>
      <c r="B58" s="256"/>
      <c r="C58" s="256"/>
      <c r="D58" s="256"/>
      <c r="E58" s="256"/>
      <c r="F58" s="256"/>
      <c r="G58" s="275" t="s">
        <v>260</v>
      </c>
      <c r="H58" s="275"/>
      <c r="I58" s="275"/>
      <c r="J58" s="275"/>
      <c r="K58" s="275"/>
      <c r="L58" s="275"/>
      <c r="M58" s="275"/>
      <c r="N58" s="275"/>
      <c r="O58" s="275"/>
      <c r="P58" s="275"/>
      <c r="Q58" s="275"/>
      <c r="R58" s="275"/>
      <c r="S58" s="275"/>
      <c r="T58" s="226"/>
      <c r="U58" s="253" t="str">
        <f>IF(Sheet1!U48="พบ","R","£")</f>
        <v>£</v>
      </c>
      <c r="V58" s="253"/>
      <c r="W58" s="228" t="s">
        <v>238</v>
      </c>
      <c r="X58" s="227"/>
      <c r="Y58" s="227"/>
      <c r="Z58" s="229"/>
      <c r="AA58" s="227"/>
      <c r="AB58" s="253" t="str">
        <f>IF(Sheet1!U48="ไม่พบ","R","£")</f>
        <v>£</v>
      </c>
      <c r="AC58" s="253"/>
      <c r="AD58" s="228" t="s">
        <v>237</v>
      </c>
      <c r="AE58" s="227"/>
      <c r="AF58" s="227"/>
      <c r="AG58" s="227"/>
      <c r="AH58" s="227"/>
      <c r="AI58" s="227"/>
      <c r="AJ58" s="230"/>
      <c r="AK58" s="138"/>
      <c r="AL58" s="138"/>
      <c r="AM58" s="138"/>
      <c r="AN58" s="138"/>
      <c r="AO58" s="138"/>
      <c r="AP58" s="223"/>
      <c r="AQ58" s="138"/>
    </row>
    <row r="59" spans="1:43" ht="151.5" hidden="1" customHeight="1">
      <c r="A59" s="256" t="str">
        <f>IF(OR(Y18=0,Y18="-"),"ซ่อนช่อง",S18)</f>
        <v>ซ่อนช่อง</v>
      </c>
      <c r="B59" s="256"/>
      <c r="C59" s="256"/>
      <c r="D59" s="256"/>
      <c r="E59" s="256"/>
      <c r="F59" s="256"/>
      <c r="G59" s="272" t="e">
        <f>CONCATENATE("1. สำนักงานที่ดิน ดังนี้",CHAR(10),
"- ณ ภูมิลำเนาแต่กำเนิด : ",IF(VLOOKUP(A59,Table1[#All],5,0)="","-",VLOOKUP(A59,Table1[#All],5,0)),CHAR(10),
"- ณ ภูมิลำเนาปัจจุบัน : ",IF(VLOOKUP(A59,Table1[#All],7,0)="","-",VLOOKUP(A59,Table1[#All],7,0)),CHAR(10),
"- ขณะทำสัญญา : ",IF(VLOOKUP(A59,Table1[#All],9,0)="","-",VLOOKUP(A59,Table1[#All],9,0)),CHAR(10),
"- ที่จดทะเบียนสมรส : ",IF(VLOOKUP(A59,Table1[#All],11,0)="","-",VLOOKUP(A59,Table1[#All],11,0)),CHAR(10),
"- ที่จดทะเบียนหย่า : ",IF(VLOOKUP(A59,Table1[#All],13,0)="","-",VLOOKUP(A59,Table1[#All],13,0)),CHAR(10),
"- สถานที่ทำสัญญา : ",IF(VLOOKUP(A59,Table1[#All],15,0)="","-",VLOOKUP(A59,Table1[#All],15,0)),CHAR(10),
"- ตามคำขอกู้ : ",IF(VLOOKUP(A59,Table1[#All],17,0)="","-",VLOOKUP(A59,Table1[#All],17,0)))</f>
        <v>#N/A</v>
      </c>
      <c r="H59" s="273"/>
      <c r="I59" s="273"/>
      <c r="J59" s="273"/>
      <c r="K59" s="273"/>
      <c r="L59" s="273"/>
      <c r="M59" s="273"/>
      <c r="N59" s="273"/>
      <c r="O59" s="273"/>
      <c r="P59" s="273"/>
      <c r="Q59" s="273"/>
      <c r="R59" s="273"/>
      <c r="S59" s="274"/>
      <c r="T59" s="276" t="e">
        <f>CONCATENATE(CHAR(10),
IF(OR(VLOOKUP(A59,Table1[#All],5,0)="-",VLOOKUP(A59,Table1[#All],5,0)=""),"-",IF(VLOOKUP(A59,Table1[#All],4,0)=1,"พบ","ไม่พบ")),CHAR(10),
IF(OR(VLOOKUP(A59,Table1[#All],7,0)="-",VLOOKUP(A59,Table1[#All],7,0)=""),"-",IF(VLOOKUP(A59,Table1[#All],6,0)=1,"พบ","ไม่พบ")),CHAR(10),
IF(OR(VLOOKUP(A59,Table1[#All],9,0)="-",VLOOKUP(A59,Table1[#All],9,0)=""),"-",IF(VLOOKUP(A59,Table1[#All],8,0)=1,"พบ","ไม่พบ")),CHAR(10),
IF(OR(VLOOKUP(A59,Table1[#All],11,0)="-",VLOOKUP(A59,Table1[#All],11,0)=""),"-",IF(VLOOKUP(A59,Table1[#All],10,0)=1,"พบ","ไม่พบ")),CHAR(10),
IF(OR(VLOOKUP(A59,Table1[#All],13,0)="-",VLOOKUP(A59,Table1[#All],13,0)=""),"-",IF(VLOOKUP(A59,Table1[#All],12,0)=1,"พบ","ไม่พบ")),CHAR(10),
IF(OR(VLOOKUP(A59,Table1[#All],15,0)="-",VLOOKUP(A59,Table1[#All],15,0)=""),"-",IF(VLOOKUP(A59,Table1[#All],14,0)=1,"พบ","ไม่พบ")),CHAR(10),
IF(OR(VLOOKUP(A59,Table1[#All],17,0)="-",VLOOKUP(A59,Table1[#All],17,0)=""),"-",IF(VLOOKUP(A59,Table1[#All],16,0)=1,"พบ","ไม่พบ")),CHAR(10))</f>
        <v>#N/A</v>
      </c>
      <c r="U59" s="276"/>
      <c r="V59" s="276"/>
      <c r="W59" s="276"/>
      <c r="X59" s="269" t="e">
        <f>CONCATENATE(CHAR(10),IF(OR(VLOOKUP(A59,Table1[#All],18,0)="ไม่พบ",VLOOKUP(A59,Table1[#All],18,0)="-"),"-",VLOOKUP(A59,Table1[#All],19,0)))</f>
        <v>#N/A</v>
      </c>
      <c r="Y59" s="270"/>
      <c r="Z59" s="270"/>
      <c r="AA59" s="270"/>
      <c r="AB59" s="270"/>
      <c r="AC59" s="270"/>
      <c r="AD59" s="270"/>
      <c r="AE59" s="270"/>
      <c r="AF59" s="270"/>
      <c r="AG59" s="270"/>
      <c r="AH59" s="270"/>
      <c r="AI59" s="270"/>
      <c r="AJ59" s="271"/>
      <c r="AK59" s="138"/>
      <c r="AL59" s="225"/>
      <c r="AM59" s="138"/>
      <c r="AN59" s="231"/>
      <c r="AO59" s="138"/>
      <c r="AP59" s="138"/>
      <c r="AQ59" s="138"/>
    </row>
    <row r="60" spans="1:43" ht="21.75" hidden="1" customHeight="1">
      <c r="A60" s="256"/>
      <c r="B60" s="256"/>
      <c r="C60" s="256"/>
      <c r="D60" s="256"/>
      <c r="E60" s="256"/>
      <c r="F60" s="256"/>
      <c r="G60" s="275" t="s">
        <v>260</v>
      </c>
      <c r="H60" s="275"/>
      <c r="I60" s="275"/>
      <c r="J60" s="275"/>
      <c r="K60" s="275"/>
      <c r="L60" s="275"/>
      <c r="M60" s="275"/>
      <c r="N60" s="275"/>
      <c r="O60" s="275"/>
      <c r="P60" s="275"/>
      <c r="Q60" s="275"/>
      <c r="R60" s="275"/>
      <c r="S60" s="275"/>
      <c r="T60" s="226"/>
      <c r="U60" s="253" t="str">
        <f>IF(Sheet1!U50="พบ","R","£")</f>
        <v>£</v>
      </c>
      <c r="V60" s="253"/>
      <c r="W60" s="228" t="s">
        <v>238</v>
      </c>
      <c r="X60" s="227"/>
      <c r="Y60" s="227"/>
      <c r="Z60" s="229"/>
      <c r="AA60" s="227"/>
      <c r="AB60" s="253" t="str">
        <f>IF(Sheet1!U50="ไม่พบ","R","£")</f>
        <v>£</v>
      </c>
      <c r="AC60" s="253"/>
      <c r="AD60" s="228" t="s">
        <v>237</v>
      </c>
      <c r="AE60" s="227"/>
      <c r="AF60" s="227"/>
      <c r="AG60" s="227"/>
      <c r="AH60" s="227"/>
      <c r="AI60" s="227"/>
      <c r="AJ60" s="230"/>
      <c r="AK60" s="138"/>
      <c r="AL60" s="138"/>
      <c r="AM60" s="138"/>
      <c r="AN60" s="138"/>
      <c r="AO60" s="138"/>
      <c r="AP60" s="223"/>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231</v>
      </c>
      <c r="F62" s="263" t="str">
        <f>IF(Sheet1!B33&lt;&gt;"","เห็นควรยึด","")</f>
        <v/>
      </c>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3"/>
      <c r="AE62" s="263"/>
      <c r="AF62" s="263"/>
      <c r="AG62" s="263"/>
      <c r="AH62" s="263"/>
      <c r="AI62" s="263"/>
      <c r="AJ62" s="138"/>
      <c r="AK62" s="138"/>
      <c r="AL62" s="138"/>
      <c r="AM62" s="138"/>
      <c r="AN62" s="138"/>
      <c r="AO62" s="138"/>
      <c r="AP62" s="138"/>
      <c r="AQ62" s="138"/>
    </row>
    <row r="63" spans="1:43">
      <c r="A63" s="19"/>
      <c r="B63" s="137"/>
      <c r="F63" s="263" t="str">
        <f>IF(Sheet1!B33&lt;&gt;"",Sheet1!B33,"")</f>
        <v/>
      </c>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3"/>
      <c r="AE63" s="263"/>
      <c r="AF63" s="263"/>
      <c r="AG63" s="263"/>
      <c r="AH63" s="263"/>
      <c r="AI63" s="263"/>
      <c r="AJ63" s="138"/>
      <c r="AK63" s="138"/>
      <c r="AL63" s="138"/>
      <c r="AM63" s="138"/>
      <c r="AN63" s="138"/>
      <c r="AO63" s="138"/>
      <c r="AP63" s="138"/>
      <c r="AQ63" s="138"/>
    </row>
    <row r="64" spans="1:43">
      <c r="A64" s="19"/>
      <c r="B64" s="137"/>
      <c r="F64" s="263" t="str">
        <f>IF(Sheet1!B33&lt;&gt;"",CONCATENATE(Sheet1!D33,"  ",IF(Sheet1!E33="ไม่พบ",Sheet1!E33,CONCATENATE(TEXT(Sheet1!E33,"#,##")," บาท ไม่รวมสิ่งปลูกสร้าง"))),"")</f>
        <v/>
      </c>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3"/>
      <c r="AE64" s="263"/>
      <c r="AF64" s="263"/>
      <c r="AG64" s="263"/>
      <c r="AH64" s="263"/>
      <c r="AI64" s="263"/>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8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U52:V52"/>
    <mergeCell ref="AB52:AC52"/>
    <mergeCell ref="U54:V54"/>
    <mergeCell ref="AB54:AC54"/>
    <mergeCell ref="U56:V56"/>
    <mergeCell ref="AB56:AC56"/>
    <mergeCell ref="U58:V58"/>
    <mergeCell ref="AB58:AC5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U44:V44"/>
    <mergeCell ref="AB44:AC44"/>
    <mergeCell ref="U46:V46"/>
    <mergeCell ref="AB46:AC46"/>
    <mergeCell ref="U48:V48"/>
    <mergeCell ref="AB48:AC48"/>
    <mergeCell ref="U50:V50"/>
    <mergeCell ref="AB50:AC5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U36:V36"/>
    <mergeCell ref="AB36:AC36"/>
    <mergeCell ref="U38:V38"/>
    <mergeCell ref="AB38:AC38"/>
    <mergeCell ref="U40:V40"/>
    <mergeCell ref="AB40:AC40"/>
    <mergeCell ref="U42:V42"/>
    <mergeCell ref="AB42:AC42"/>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U28:V28"/>
    <mergeCell ref="AB28:AC28"/>
    <mergeCell ref="U30:V30"/>
    <mergeCell ref="AB30:AC30"/>
    <mergeCell ref="U32:V32"/>
    <mergeCell ref="AB32:AC32"/>
    <mergeCell ref="U34:V34"/>
    <mergeCell ref="AB34:AC34"/>
    <mergeCell ref="A25:F26"/>
    <mergeCell ref="G25:S25"/>
    <mergeCell ref="T25:W25"/>
    <mergeCell ref="X25:AJ25"/>
    <mergeCell ref="G26:S26"/>
    <mergeCell ref="U22:V22"/>
    <mergeCell ref="AB22:AC22"/>
    <mergeCell ref="U24:V24"/>
    <mergeCell ref="AB24:AC24"/>
    <mergeCell ref="U26:V26"/>
    <mergeCell ref="AB26:AC26"/>
    <mergeCell ref="T21:W21"/>
    <mergeCell ref="A21:F22"/>
    <mergeCell ref="F18:R18"/>
    <mergeCell ref="Y18:AJ18"/>
    <mergeCell ref="A23:F24"/>
    <mergeCell ref="G23:S23"/>
    <mergeCell ref="T23:W23"/>
    <mergeCell ref="X23:AJ23"/>
    <mergeCell ref="G24:S24"/>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U60:V60"/>
    <mergeCell ref="AB60:AC6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s>
  <phoneticPr fontId="35" type="noConversion"/>
  <conditionalFormatting sqref="A21: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69" right="0.36" top="1.55" bottom="0.46" header="0.31496062992125984" footer="0.17"/>
  <pageSetup paperSize="9" fitToHeight="0" orientation="portrait" r:id="rId1"/>
  <headerFooter>
    <oddHeader>&amp;L&amp;G</oddHeader>
    <oddFooter>Page &amp;P of &amp;N</oddFooter>
  </headerFooter>
  <rowBreaks count="1" manualBreakCount="1">
    <brk id="60"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topLeftCell="A7" zoomScaleNormal="100" workbookViewId="0">
      <selection activeCell="AS13" sqref="AS13:AT13"/>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79"/>
      <c r="T1" s="279"/>
      <c r="U1" s="279"/>
      <c r="V1" s="279"/>
      <c r="W1" s="279"/>
      <c r="X1" s="279"/>
      <c r="Y1" s="279"/>
      <c r="AQ1" s="192" t="s">
        <v>289</v>
      </c>
      <c r="AR1" s="192"/>
    </row>
    <row r="2" spans="1:48" ht="10.5" customHeight="1">
      <c r="S2" s="140"/>
      <c r="T2" s="140"/>
      <c r="U2" s="140"/>
      <c r="V2" s="140"/>
      <c r="W2" s="140"/>
      <c r="X2" s="140"/>
      <c r="Y2" s="140"/>
      <c r="AQ2" s="192"/>
      <c r="AR2" s="192"/>
    </row>
    <row r="3" spans="1:48">
      <c r="O3" s="2" t="s">
        <v>265</v>
      </c>
      <c r="Q3" s="182"/>
      <c r="R3" s="280" t="s">
        <v>266</v>
      </c>
      <c r="S3" s="280"/>
      <c r="T3" s="280"/>
      <c r="U3" s="280"/>
      <c r="V3" s="280"/>
      <c r="W3" s="280"/>
      <c r="X3" s="280"/>
      <c r="Y3" s="280"/>
      <c r="Z3" s="280"/>
      <c r="AA3" s="280"/>
      <c r="AB3" s="280"/>
      <c r="AC3" s="280"/>
      <c r="AD3" s="280"/>
    </row>
    <row r="4" spans="1:48">
      <c r="A4" s="279" t="s">
        <v>263</v>
      </c>
      <c r="B4" s="279"/>
      <c r="C4" s="279"/>
      <c r="D4" s="279"/>
      <c r="E4" s="279"/>
      <c r="F4" s="279"/>
      <c r="G4" s="279"/>
      <c r="H4" s="279"/>
      <c r="I4" s="279"/>
      <c r="J4" s="279"/>
      <c r="K4" s="279"/>
      <c r="L4" s="279"/>
      <c r="M4" s="279"/>
      <c r="N4" s="279"/>
      <c r="O4" s="279"/>
      <c r="P4" s="279"/>
      <c r="Q4" s="279"/>
      <c r="R4" s="279"/>
      <c r="S4" s="279"/>
      <c r="T4" s="279"/>
      <c r="U4" s="279"/>
      <c r="V4" s="279"/>
      <c r="W4" s="279"/>
      <c r="X4" s="279"/>
      <c r="Y4" s="279"/>
      <c r="Z4" s="279"/>
      <c r="AA4" s="279"/>
      <c r="AB4" s="279"/>
      <c r="AC4" s="279"/>
      <c r="AD4" s="279"/>
      <c r="AE4" s="279"/>
      <c r="AF4" s="279"/>
      <c r="AG4" s="279"/>
      <c r="AH4" s="279"/>
      <c r="AI4" s="279"/>
      <c r="AJ4" s="279"/>
      <c r="AK4" s="279"/>
      <c r="AL4" s="279"/>
      <c r="AM4" s="279"/>
      <c r="AN4" s="279"/>
      <c r="AO4" s="279"/>
      <c r="AP4" s="279"/>
      <c r="AQ4" s="279"/>
      <c r="AR4" s="140"/>
    </row>
    <row r="5" spans="1:48">
      <c r="M5" s="2" t="s">
        <v>267</v>
      </c>
      <c r="P5" s="259"/>
      <c r="Q5" s="259"/>
      <c r="R5" s="259"/>
      <c r="S5" s="259"/>
      <c r="T5" s="259"/>
      <c r="U5" s="259"/>
      <c r="V5" s="259"/>
      <c r="W5" s="259"/>
      <c r="X5" s="259"/>
      <c r="Y5" s="259"/>
      <c r="Z5" s="259"/>
      <c r="AA5" s="259"/>
      <c r="AB5" s="259"/>
      <c r="AC5" s="259"/>
      <c r="AD5" s="259"/>
      <c r="AE5" s="259"/>
    </row>
    <row r="6" spans="1:48">
      <c r="AC6" s="143" t="s">
        <v>264</v>
      </c>
      <c r="AD6" s="259" t="s">
        <v>360</v>
      </c>
      <c r="AE6" s="259"/>
      <c r="AF6" s="259"/>
      <c r="AG6" s="259"/>
      <c r="AH6" s="259"/>
      <c r="AI6" s="259"/>
      <c r="AJ6" s="259"/>
      <c r="AK6" s="259"/>
      <c r="AL6" s="259"/>
      <c r="AM6" s="259"/>
      <c r="AN6" s="259"/>
      <c r="AO6" s="259"/>
      <c r="AP6" s="259"/>
      <c r="AQ6" s="259"/>
      <c r="AR6" s="140"/>
    </row>
    <row r="7" spans="1:48">
      <c r="X7" s="143" t="s">
        <v>62</v>
      </c>
      <c r="Y7" s="259"/>
      <c r="Z7" s="259"/>
      <c r="AA7" s="279" t="s">
        <v>268</v>
      </c>
      <c r="AB7" s="279"/>
      <c r="AC7" s="279"/>
      <c r="AD7" s="261"/>
      <c r="AE7" s="261"/>
      <c r="AF7" s="261"/>
      <c r="AG7" s="261"/>
      <c r="AH7" s="261"/>
      <c r="AI7" s="261"/>
      <c r="AJ7" s="282" t="s">
        <v>269</v>
      </c>
      <c r="AK7" s="282"/>
      <c r="AL7" s="282"/>
      <c r="AM7" s="282"/>
      <c r="AN7" s="282"/>
      <c r="AO7" s="261">
        <v>2568</v>
      </c>
      <c r="AP7" s="261"/>
      <c r="AQ7" s="261"/>
      <c r="AR7" s="140"/>
    </row>
    <row r="8" spans="1:48">
      <c r="D8" s="2" t="s">
        <v>270</v>
      </c>
      <c r="G8" s="265" t="s">
        <v>271</v>
      </c>
      <c r="H8" s="265"/>
      <c r="I8" s="265"/>
      <c r="J8" s="265"/>
      <c r="K8" s="265"/>
      <c r="L8" s="265"/>
      <c r="M8" s="265"/>
      <c r="N8" s="265"/>
      <c r="O8" s="265"/>
      <c r="P8" s="265"/>
      <c r="Q8" s="265"/>
      <c r="R8" s="265"/>
      <c r="S8" s="265"/>
      <c r="T8" s="265"/>
      <c r="U8" s="265"/>
      <c r="V8" s="265"/>
      <c r="W8" s="265"/>
      <c r="X8" s="265"/>
      <c r="Y8" s="265"/>
      <c r="Z8" s="265"/>
      <c r="AA8" s="265"/>
      <c r="AB8" s="279" t="s">
        <v>272</v>
      </c>
      <c r="AC8" s="279"/>
      <c r="AD8" s="279"/>
      <c r="AE8" s="279"/>
      <c r="AF8" s="259">
        <f>Sheet1!D8</f>
        <v>28</v>
      </c>
      <c r="AG8" s="259"/>
      <c r="AH8" s="259"/>
      <c r="AI8" s="259"/>
      <c r="AL8" s="143" t="s">
        <v>273</v>
      </c>
      <c r="AM8" s="259" t="s">
        <v>274</v>
      </c>
      <c r="AN8" s="259"/>
      <c r="AO8" s="259"/>
      <c r="AP8" s="259"/>
      <c r="AQ8" s="259"/>
      <c r="AR8" s="140"/>
    </row>
    <row r="9" spans="1:48">
      <c r="H9" s="2" t="str">
        <f>CONCATENATE("( โดย ",Sheet1!B8," (",TEXT(Sheet1!F8,"[$-,100]0-0000-00000-00-0"),") แทน )")</f>
        <v>( โดย นายปฏิยุทธ์ ฟองแก้ว (1-5601-00415-10-9) แทน )</v>
      </c>
      <c r="I9" s="183"/>
      <c r="J9" s="183"/>
    </row>
    <row r="10" spans="1:48">
      <c r="A10" s="279" t="s">
        <v>277</v>
      </c>
      <c r="B10" s="279"/>
      <c r="C10" s="279"/>
      <c r="D10" s="259" t="s">
        <v>274</v>
      </c>
      <c r="E10" s="259"/>
      <c r="F10" s="259"/>
      <c r="G10" s="259"/>
      <c r="H10" s="259"/>
      <c r="I10" s="279" t="s">
        <v>279</v>
      </c>
      <c r="J10" s="279"/>
      <c r="K10" s="279"/>
      <c r="L10" s="279"/>
      <c r="M10" s="279"/>
      <c r="N10" s="259">
        <v>470</v>
      </c>
      <c r="O10" s="259"/>
      <c r="P10" s="259"/>
      <c r="Q10" s="259"/>
      <c r="R10" s="279" t="s">
        <v>280</v>
      </c>
      <c r="S10" s="279"/>
      <c r="T10" s="259" t="s">
        <v>152</v>
      </c>
      <c r="U10" s="259"/>
      <c r="V10" s="259"/>
      <c r="W10" s="259"/>
      <c r="X10" s="279" t="s">
        <v>281</v>
      </c>
      <c r="Y10" s="279"/>
      <c r="Z10" s="259" t="s">
        <v>283</v>
      </c>
      <c r="AA10" s="259"/>
      <c r="AB10" s="259"/>
      <c r="AC10" s="259"/>
      <c r="AD10" s="259"/>
      <c r="AE10" s="259"/>
      <c r="AF10" s="259"/>
      <c r="AG10" s="259"/>
      <c r="AH10" s="279" t="s">
        <v>282</v>
      </c>
      <c r="AI10" s="279"/>
      <c r="AJ10" s="279"/>
      <c r="AK10" s="279"/>
      <c r="AL10" s="259" t="s">
        <v>152</v>
      </c>
      <c r="AM10" s="259"/>
      <c r="AN10" s="259"/>
      <c r="AO10" s="259"/>
      <c r="AP10" s="259"/>
      <c r="AQ10" s="259"/>
      <c r="AR10" s="140"/>
    </row>
    <row r="11" spans="1:48">
      <c r="A11" s="2" t="s">
        <v>278</v>
      </c>
      <c r="F11" s="259" t="s">
        <v>286</v>
      </c>
      <c r="G11" s="259"/>
      <c r="H11" s="259"/>
      <c r="I11" s="259"/>
      <c r="J11" s="259"/>
      <c r="K11" s="259"/>
      <c r="L11" s="279" t="s">
        <v>284</v>
      </c>
      <c r="M11" s="279"/>
      <c r="N11" s="279"/>
      <c r="O11" s="279"/>
      <c r="P11" s="259" t="s">
        <v>342</v>
      </c>
      <c r="Q11" s="259"/>
      <c r="R11" s="259"/>
      <c r="S11" s="259"/>
      <c r="T11" s="259"/>
      <c r="U11" s="259"/>
      <c r="V11" s="259"/>
      <c r="W11" s="259"/>
      <c r="X11" s="279" t="s">
        <v>285</v>
      </c>
      <c r="Y11" s="279"/>
      <c r="Z11" s="279"/>
      <c r="AA11" s="261" t="s">
        <v>290</v>
      </c>
      <c r="AB11" s="261"/>
      <c r="AC11" s="261"/>
      <c r="AD11" s="261"/>
      <c r="AE11" s="261"/>
      <c r="AF11" s="261"/>
      <c r="AG11" s="261"/>
      <c r="AH11" s="279" t="s">
        <v>287</v>
      </c>
      <c r="AI11" s="279"/>
      <c r="AJ11" s="259" t="s">
        <v>361</v>
      </c>
      <c r="AK11" s="259"/>
      <c r="AL11" s="259"/>
      <c r="AM11" s="259"/>
      <c r="AN11" s="259"/>
      <c r="AO11" s="259"/>
      <c r="AP11" s="259"/>
      <c r="AQ11" s="259"/>
      <c r="AR11" s="140"/>
    </row>
    <row r="12" spans="1:48">
      <c r="A12" s="281"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ด้วยระบบสารสนเทศและขอให้ถ้อยคำด้วยความสัตย์จริงว่า</v>
      </c>
      <c r="B12" s="281"/>
      <c r="C12" s="281"/>
      <c r="D12" s="281"/>
      <c r="E12" s="281"/>
      <c r="F12" s="281"/>
      <c r="G12" s="281"/>
      <c r="H12" s="281"/>
      <c r="I12" s="281"/>
      <c r="J12" s="281"/>
      <c r="K12" s="281"/>
      <c r="L12" s="281"/>
      <c r="M12" s="281"/>
      <c r="N12" s="281"/>
      <c r="O12" s="281"/>
      <c r="P12" s="281"/>
      <c r="Q12" s="281"/>
      <c r="R12" s="281"/>
      <c r="S12" s="281"/>
      <c r="T12" s="281"/>
      <c r="U12" s="281"/>
      <c r="V12" s="281"/>
      <c r="W12" s="281"/>
      <c r="X12" s="281"/>
      <c r="Y12" s="281"/>
      <c r="Z12" s="281"/>
      <c r="AA12" s="281"/>
      <c r="AB12" s="281"/>
      <c r="AC12" s="281"/>
      <c r="AD12" s="281"/>
      <c r="AE12" s="281"/>
      <c r="AF12" s="281"/>
      <c r="AG12" s="281"/>
      <c r="AH12" s="281"/>
      <c r="AI12" s="281"/>
      <c r="AJ12" s="281"/>
      <c r="AK12" s="281"/>
      <c r="AL12" s="281"/>
      <c r="AM12" s="281"/>
      <c r="AN12" s="281"/>
      <c r="AO12" s="281"/>
      <c r="AP12" s="281"/>
      <c r="AQ12" s="281"/>
      <c r="AR12" s="181"/>
      <c r="AS12" s="190" t="s">
        <v>264</v>
      </c>
    </row>
    <row r="13" spans="1:48">
      <c r="A13" s="281"/>
      <c r="B13" s="281"/>
      <c r="C13" s="281"/>
      <c r="D13" s="281"/>
      <c r="E13" s="281"/>
      <c r="F13" s="281"/>
      <c r="G13" s="281"/>
      <c r="H13" s="281"/>
      <c r="I13" s="281"/>
      <c r="J13" s="281"/>
      <c r="K13" s="281"/>
      <c r="L13" s="281"/>
      <c r="M13" s="281"/>
      <c r="N13" s="281"/>
      <c r="O13" s="281"/>
      <c r="P13" s="281"/>
      <c r="Q13" s="281"/>
      <c r="R13" s="281"/>
      <c r="S13" s="281"/>
      <c r="T13" s="281"/>
      <c r="U13" s="281"/>
      <c r="V13" s="281"/>
      <c r="W13" s="281"/>
      <c r="X13" s="281"/>
      <c r="Y13" s="281"/>
      <c r="Z13" s="281"/>
      <c r="AA13" s="281"/>
      <c r="AB13" s="281"/>
      <c r="AC13" s="281"/>
      <c r="AD13" s="281"/>
      <c r="AE13" s="281"/>
      <c r="AF13" s="281"/>
      <c r="AG13" s="281"/>
      <c r="AH13" s="281"/>
      <c r="AI13" s="281"/>
      <c r="AJ13" s="281"/>
      <c r="AK13" s="281"/>
      <c r="AL13" s="281"/>
      <c r="AM13" s="281"/>
      <c r="AN13" s="281"/>
      <c r="AO13" s="281"/>
      <c r="AP13" s="281"/>
      <c r="AQ13" s="281"/>
      <c r="AR13" s="181"/>
      <c r="AS13" s="285" t="s">
        <v>360</v>
      </c>
      <c r="AT13" s="286"/>
    </row>
    <row r="14" spans="1:48">
      <c r="A14" s="281"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ผบE372/2566 ในคดีหมายเลขแดงที่  ผบE2145/2566 ลว.18 เมษายน 2566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1"/>
      <c r="C14" s="281"/>
      <c r="D14" s="281"/>
      <c r="E14" s="281"/>
      <c r="F14" s="281"/>
      <c r="G14" s="281"/>
      <c r="H14" s="281"/>
      <c r="I14" s="281"/>
      <c r="J14" s="281"/>
      <c r="K14" s="281"/>
      <c r="L14" s="281"/>
      <c r="M14" s="281"/>
      <c r="N14" s="281"/>
      <c r="O14" s="281"/>
      <c r="P14" s="281"/>
      <c r="Q14" s="281"/>
      <c r="R14" s="281"/>
      <c r="S14" s="281"/>
      <c r="T14" s="281"/>
      <c r="U14" s="281"/>
      <c r="V14" s="281"/>
      <c r="W14" s="281"/>
      <c r="X14" s="281"/>
      <c r="Y14" s="281"/>
      <c r="Z14" s="281"/>
      <c r="AA14" s="281"/>
      <c r="AB14" s="281"/>
      <c r="AC14" s="281"/>
      <c r="AD14" s="281"/>
      <c r="AE14" s="281"/>
      <c r="AF14" s="281"/>
      <c r="AG14" s="281"/>
      <c r="AH14" s="281"/>
      <c r="AI14" s="281"/>
      <c r="AJ14" s="281"/>
      <c r="AK14" s="281"/>
      <c r="AL14" s="281"/>
      <c r="AM14" s="281"/>
      <c r="AN14" s="281"/>
      <c r="AO14" s="281"/>
      <c r="AP14" s="281"/>
      <c r="AQ14" s="281"/>
      <c r="AR14" s="181"/>
    </row>
    <row r="15" spans="1:48">
      <c r="A15" s="281"/>
      <c r="B15" s="281"/>
      <c r="C15" s="281"/>
      <c r="D15" s="281"/>
      <c r="E15" s="281"/>
      <c r="F15" s="281"/>
      <c r="G15" s="281"/>
      <c r="H15" s="281"/>
      <c r="I15" s="281"/>
      <c r="J15" s="281"/>
      <c r="K15" s="281"/>
      <c r="L15" s="281"/>
      <c r="M15" s="281"/>
      <c r="N15" s="281"/>
      <c r="O15" s="281"/>
      <c r="P15" s="281"/>
      <c r="Q15" s="281"/>
      <c r="R15" s="281"/>
      <c r="S15" s="281"/>
      <c r="T15" s="281"/>
      <c r="U15" s="281"/>
      <c r="V15" s="281"/>
      <c r="W15" s="281"/>
      <c r="X15" s="281"/>
      <c r="Y15" s="281"/>
      <c r="Z15" s="281"/>
      <c r="AA15" s="281"/>
      <c r="AB15" s="281"/>
      <c r="AC15" s="281"/>
      <c r="AD15" s="281"/>
      <c r="AE15" s="281"/>
      <c r="AF15" s="281"/>
      <c r="AG15" s="281"/>
      <c r="AH15" s="281"/>
      <c r="AI15" s="281"/>
      <c r="AJ15" s="281"/>
      <c r="AK15" s="281"/>
      <c r="AL15" s="281"/>
      <c r="AM15" s="281"/>
      <c r="AN15" s="281"/>
      <c r="AO15" s="281"/>
      <c r="AP15" s="281"/>
      <c r="AQ15" s="281"/>
      <c r="AR15" s="181"/>
    </row>
    <row r="16" spans="1:48">
      <c r="A16" s="281"/>
      <c r="B16" s="281"/>
      <c r="C16" s="281"/>
      <c r="D16" s="281"/>
      <c r="E16" s="281"/>
      <c r="F16" s="281"/>
      <c r="G16" s="281"/>
      <c r="H16" s="281"/>
      <c r="I16" s="281"/>
      <c r="J16" s="281"/>
      <c r="K16" s="281"/>
      <c r="L16" s="281"/>
      <c r="M16" s="281"/>
      <c r="N16" s="281"/>
      <c r="O16" s="281"/>
      <c r="P16" s="281"/>
      <c r="Q16" s="281"/>
      <c r="R16" s="281"/>
      <c r="S16" s="281"/>
      <c r="T16" s="281"/>
      <c r="U16" s="281"/>
      <c r="V16" s="281"/>
      <c r="W16" s="281"/>
      <c r="X16" s="281"/>
      <c r="Y16" s="281"/>
      <c r="Z16" s="281"/>
      <c r="AA16" s="281"/>
      <c r="AB16" s="281"/>
      <c r="AC16" s="281"/>
      <c r="AD16" s="281"/>
      <c r="AE16" s="281"/>
      <c r="AF16" s="281"/>
      <c r="AG16" s="281"/>
      <c r="AH16" s="281"/>
      <c r="AI16" s="281"/>
      <c r="AJ16" s="281"/>
      <c r="AK16" s="281"/>
      <c r="AL16" s="281"/>
      <c r="AM16" s="281"/>
      <c r="AN16" s="281"/>
      <c r="AO16" s="281"/>
      <c r="AP16" s="281"/>
      <c r="AQ16" s="281"/>
      <c r="AR16" s="181"/>
      <c r="AS16" s="172" t="s">
        <v>288</v>
      </c>
      <c r="AT16" s="211" t="s">
        <v>332</v>
      </c>
      <c r="AU16" s="210">
        <f>COUNTIF(C17:N32,"ซ่อนช่อง")</f>
        <v>13</v>
      </c>
      <c r="AV16" s="209" t="s">
        <v>333</v>
      </c>
    </row>
    <row r="17" spans="1:45">
      <c r="A17" s="182"/>
      <c r="B17" s="182"/>
      <c r="C17" s="262" t="str">
        <f>IF(AS17="","ซ่อนช่อง",CONCATENATE("1. ",VLOOKUP(AS17,Table1[#All],2,0)))</f>
        <v>1. นางสาวอนิสา สุวาท</v>
      </c>
      <c r="D17" s="262"/>
      <c r="E17" s="262"/>
      <c r="F17" s="262"/>
      <c r="G17" s="262"/>
      <c r="H17" s="262"/>
      <c r="I17" s="262"/>
      <c r="J17" s="262"/>
      <c r="K17" s="262"/>
      <c r="L17" s="262"/>
      <c r="M17" s="262"/>
      <c r="N17" s="262"/>
      <c r="O17" s="206"/>
      <c r="P17" s="182" t="str">
        <f t="shared" ref="P17:P18" si="0">IF(AS17="","",AS17)</f>
        <v>จำเลยที่ 1</v>
      </c>
      <c r="Q17" s="182"/>
      <c r="R17" s="182"/>
      <c r="S17" s="182"/>
      <c r="T17" s="182"/>
      <c r="U17" s="182"/>
      <c r="V17" s="182"/>
      <c r="W17" s="182" t="str">
        <f t="shared" ref="W17:W18" si="1">IF(AS17="","","เลขบัตรประชาชน")</f>
        <v>เลขบัตรประชาชน</v>
      </c>
      <c r="X17" s="182"/>
      <c r="Y17" s="182"/>
      <c r="Z17" s="182"/>
      <c r="AA17" s="182"/>
      <c r="AB17" s="182"/>
      <c r="AC17" s="182"/>
      <c r="AD17" s="287" t="str">
        <f>IF(AS17="","",VLOOKUP(AS17,Table1[#All],3,0))</f>
        <v>1-5099-01227-52-0</v>
      </c>
      <c r="AE17" s="287"/>
      <c r="AF17" s="287"/>
      <c r="AG17" s="287"/>
      <c r="AH17" s="287"/>
      <c r="AI17" s="287"/>
      <c r="AJ17" s="287"/>
      <c r="AK17" s="287"/>
      <c r="AL17" s="195"/>
      <c r="AM17" s="182"/>
      <c r="AN17" s="182"/>
      <c r="AO17" s="182"/>
      <c r="AP17" s="182"/>
      <c r="AQ17" s="182"/>
      <c r="AS17" s="191" t="s">
        <v>211</v>
      </c>
    </row>
    <row r="18" spans="1:45">
      <c r="A18" s="187"/>
      <c r="B18" s="187"/>
      <c r="C18" s="283" t="str">
        <f>IF(AS18="","ซ่อนช่อง",CONCATENATE("2. ",VLOOKUP(AS18,Table1[#All],2,0)))</f>
        <v>2. นางสาววราภรณ์ พรมสอาด</v>
      </c>
      <c r="D18" s="283"/>
      <c r="E18" s="283"/>
      <c r="F18" s="283"/>
      <c r="G18" s="283"/>
      <c r="H18" s="283"/>
      <c r="I18" s="283"/>
      <c r="J18" s="283"/>
      <c r="K18" s="283"/>
      <c r="L18" s="283"/>
      <c r="M18" s="283"/>
      <c r="N18" s="283"/>
      <c r="O18" s="188"/>
      <c r="P18" s="187" t="str">
        <f t="shared" si="0"/>
        <v>จำเลยที่ 2</v>
      </c>
      <c r="Q18" s="187"/>
      <c r="R18" s="187"/>
      <c r="S18" s="187"/>
      <c r="T18" s="187"/>
      <c r="U18" s="187"/>
      <c r="V18" s="187"/>
      <c r="W18" s="187" t="str">
        <f t="shared" si="1"/>
        <v>เลขบัตรประชาชน</v>
      </c>
      <c r="X18" s="187"/>
      <c r="Y18" s="187"/>
      <c r="Z18" s="187"/>
      <c r="AA18" s="187"/>
      <c r="AB18" s="187"/>
      <c r="AC18" s="187"/>
      <c r="AD18" s="284" t="str">
        <f>IF(AS18="","",VLOOKUP(AS18,Table1[#All],3,0))</f>
        <v>1-6001-00474-62-7</v>
      </c>
      <c r="AE18" s="284"/>
      <c r="AF18" s="284"/>
      <c r="AG18" s="284"/>
      <c r="AH18" s="284"/>
      <c r="AI18" s="284"/>
      <c r="AJ18" s="284"/>
      <c r="AK18" s="284"/>
      <c r="AL18" s="189"/>
      <c r="AM18" s="187"/>
      <c r="AN18" s="187"/>
      <c r="AO18" s="187"/>
      <c r="AP18" s="187"/>
      <c r="AQ18" s="187"/>
      <c r="AS18" s="191" t="s">
        <v>212</v>
      </c>
    </row>
    <row r="19" spans="1:45">
      <c r="A19" s="187"/>
      <c r="B19" s="187"/>
      <c r="C19" s="283" t="str">
        <f>IF(AS19="","ซ่อนช่อง",CONCATENATE("3. ",VLOOKUP(AS19,Table1[#All],2,0)))</f>
        <v>3. นายอัครพล ยิ้มเกียรติ์</v>
      </c>
      <c r="D19" s="283"/>
      <c r="E19" s="283"/>
      <c r="F19" s="283"/>
      <c r="G19" s="283"/>
      <c r="H19" s="283"/>
      <c r="I19" s="283"/>
      <c r="J19" s="283"/>
      <c r="K19" s="283"/>
      <c r="L19" s="283"/>
      <c r="M19" s="283"/>
      <c r="N19" s="283"/>
      <c r="O19" s="188"/>
      <c r="P19" s="187" t="str">
        <f>IF(AS19="","",AS19)</f>
        <v>จำเลยที่ 3</v>
      </c>
      <c r="Q19" s="187"/>
      <c r="R19" s="187"/>
      <c r="S19" s="187"/>
      <c r="T19" s="187"/>
      <c r="U19" s="187"/>
      <c r="V19" s="187"/>
      <c r="W19" s="187" t="str">
        <f>IF(AS19="","","เลขบัตรประชาชน")</f>
        <v>เลขบัตรประชาชน</v>
      </c>
      <c r="X19" s="187"/>
      <c r="Y19" s="187"/>
      <c r="Z19" s="187"/>
      <c r="AA19" s="187"/>
      <c r="AB19" s="187"/>
      <c r="AC19" s="187"/>
      <c r="AD19" s="284" t="str">
        <f>IF(AS19="","",VLOOKUP(AS19,Table1[#All],3,0))</f>
        <v>1-5306-00028-21-0</v>
      </c>
      <c r="AE19" s="284"/>
      <c r="AF19" s="284"/>
      <c r="AG19" s="284"/>
      <c r="AH19" s="284"/>
      <c r="AI19" s="284"/>
      <c r="AJ19" s="284"/>
      <c r="AK19" s="284"/>
      <c r="AL19" s="189"/>
      <c r="AM19" s="187"/>
      <c r="AN19" s="187"/>
      <c r="AO19" s="187"/>
      <c r="AP19" s="187"/>
      <c r="AQ19" s="187"/>
      <c r="AS19" s="191" t="s">
        <v>213</v>
      </c>
    </row>
    <row r="20" spans="1:45" hidden="1">
      <c r="A20" s="187"/>
      <c r="B20" s="187"/>
      <c r="C20" s="283" t="str">
        <f>IF(AS20="","ซ่อนช่อง",CONCATENATE("4. ",VLOOKUP(AS20,Table1[#All],2,0)))</f>
        <v>ซ่อนช่อง</v>
      </c>
      <c r="D20" s="283"/>
      <c r="E20" s="283"/>
      <c r="F20" s="283"/>
      <c r="G20" s="283"/>
      <c r="H20" s="283"/>
      <c r="I20" s="283"/>
      <c r="J20" s="283"/>
      <c r="K20" s="283"/>
      <c r="L20" s="283"/>
      <c r="M20" s="283"/>
      <c r="N20" s="283"/>
      <c r="O20" s="188"/>
      <c r="P20" s="187" t="str">
        <f t="shared" ref="P20:P32" si="2">IF(AS20="","",AS20)</f>
        <v/>
      </c>
      <c r="Q20" s="187"/>
      <c r="R20" s="187"/>
      <c r="S20" s="187"/>
      <c r="T20" s="187"/>
      <c r="U20" s="187"/>
      <c r="V20" s="187"/>
      <c r="W20" s="187" t="str">
        <f t="shared" ref="W20:W32" si="3">IF(AS20="","","เลขบัตรประชาชน")</f>
        <v/>
      </c>
      <c r="X20" s="187"/>
      <c r="Y20" s="187"/>
      <c r="Z20" s="187"/>
      <c r="AA20" s="187"/>
      <c r="AB20" s="187"/>
      <c r="AC20" s="187"/>
      <c r="AD20" s="284" t="str">
        <f>IF(AS20="","",VLOOKUP(AS20,Table1[#All],3,0))</f>
        <v/>
      </c>
      <c r="AE20" s="284"/>
      <c r="AF20" s="284"/>
      <c r="AG20" s="284"/>
      <c r="AH20" s="284"/>
      <c r="AI20" s="284"/>
      <c r="AJ20" s="284"/>
      <c r="AK20" s="284"/>
      <c r="AL20" s="189"/>
      <c r="AM20" s="187"/>
      <c r="AN20" s="187"/>
      <c r="AO20" s="187"/>
      <c r="AP20" s="187"/>
      <c r="AQ20" s="187"/>
      <c r="AS20" s="191"/>
    </row>
    <row r="21" spans="1:45" hidden="1">
      <c r="A21" s="187"/>
      <c r="B21" s="187"/>
      <c r="C21" s="283" t="str">
        <f>IF(AS21="","ซ่อนช่อง",CONCATENATE("5. ",VLOOKUP(AS21,Table1[#All],2,0)))</f>
        <v>ซ่อนช่อง</v>
      </c>
      <c r="D21" s="283"/>
      <c r="E21" s="283"/>
      <c r="F21" s="283"/>
      <c r="G21" s="283"/>
      <c r="H21" s="283"/>
      <c r="I21" s="283"/>
      <c r="J21" s="283"/>
      <c r="K21" s="283"/>
      <c r="L21" s="283"/>
      <c r="M21" s="283"/>
      <c r="N21" s="283"/>
      <c r="O21" s="188"/>
      <c r="P21" s="187" t="str">
        <f t="shared" si="2"/>
        <v/>
      </c>
      <c r="Q21" s="187"/>
      <c r="R21" s="187"/>
      <c r="S21" s="187"/>
      <c r="T21" s="187"/>
      <c r="U21" s="187"/>
      <c r="V21" s="187"/>
      <c r="W21" s="187" t="str">
        <f t="shared" si="3"/>
        <v/>
      </c>
      <c r="X21" s="187"/>
      <c r="Y21" s="187"/>
      <c r="Z21" s="187"/>
      <c r="AA21" s="187"/>
      <c r="AB21" s="187"/>
      <c r="AC21" s="187"/>
      <c r="AD21" s="284" t="str">
        <f>IF(AS21="","",VLOOKUP(AS21,Table1[#All],3,0))</f>
        <v/>
      </c>
      <c r="AE21" s="284"/>
      <c r="AF21" s="284"/>
      <c r="AG21" s="284"/>
      <c r="AH21" s="284"/>
      <c r="AI21" s="284"/>
      <c r="AJ21" s="284"/>
      <c r="AK21" s="284"/>
      <c r="AL21" s="189"/>
      <c r="AM21" s="187"/>
      <c r="AN21" s="187"/>
      <c r="AO21" s="187"/>
      <c r="AP21" s="187"/>
      <c r="AQ21" s="187"/>
      <c r="AS21" s="191"/>
    </row>
    <row r="22" spans="1:45" hidden="1">
      <c r="A22" s="187"/>
      <c r="B22" s="187"/>
      <c r="C22" s="283" t="str">
        <f>IF(AS22="","ซ่อนช่อง",CONCATENATE("6. ",VLOOKUP(AS22,Table1[#All],2,0)))</f>
        <v>ซ่อนช่อง</v>
      </c>
      <c r="D22" s="283"/>
      <c r="E22" s="283"/>
      <c r="F22" s="283"/>
      <c r="G22" s="283"/>
      <c r="H22" s="283"/>
      <c r="I22" s="283"/>
      <c r="J22" s="283"/>
      <c r="K22" s="283"/>
      <c r="L22" s="283"/>
      <c r="M22" s="283"/>
      <c r="N22" s="283"/>
      <c r="O22" s="188"/>
      <c r="P22" s="187" t="str">
        <f t="shared" si="2"/>
        <v/>
      </c>
      <c r="Q22" s="187"/>
      <c r="R22" s="187"/>
      <c r="S22" s="187"/>
      <c r="T22" s="187"/>
      <c r="U22" s="187"/>
      <c r="V22" s="187"/>
      <c r="W22" s="187" t="str">
        <f t="shared" si="3"/>
        <v/>
      </c>
      <c r="X22" s="187"/>
      <c r="Y22" s="187"/>
      <c r="Z22" s="187"/>
      <c r="AA22" s="187"/>
      <c r="AB22" s="187"/>
      <c r="AC22" s="187"/>
      <c r="AD22" s="284" t="str">
        <f>IF(AS22="","",VLOOKUP(AS22,Table1[#All],3,0))</f>
        <v/>
      </c>
      <c r="AE22" s="284"/>
      <c r="AF22" s="284"/>
      <c r="AG22" s="284"/>
      <c r="AH22" s="284"/>
      <c r="AI22" s="284"/>
      <c r="AJ22" s="284"/>
      <c r="AK22" s="284"/>
      <c r="AL22" s="189"/>
      <c r="AM22" s="187"/>
      <c r="AN22" s="187"/>
      <c r="AO22" s="187"/>
      <c r="AP22" s="187"/>
      <c r="AQ22" s="187"/>
      <c r="AS22" s="191"/>
    </row>
    <row r="23" spans="1:45" hidden="1">
      <c r="A23" s="187"/>
      <c r="B23" s="187"/>
      <c r="C23" s="283" t="str">
        <f>IF(AS23="","ซ่อนช่อง",CONCATENATE("7. ",VLOOKUP(AS23,Table1[#All],2,0)))</f>
        <v>ซ่อนช่อง</v>
      </c>
      <c r="D23" s="283"/>
      <c r="E23" s="283"/>
      <c r="F23" s="283"/>
      <c r="G23" s="283"/>
      <c r="H23" s="283"/>
      <c r="I23" s="283"/>
      <c r="J23" s="283"/>
      <c r="K23" s="283"/>
      <c r="L23" s="283"/>
      <c r="M23" s="283"/>
      <c r="N23" s="283"/>
      <c r="O23" s="188"/>
      <c r="P23" s="187" t="str">
        <f t="shared" si="2"/>
        <v/>
      </c>
      <c r="Q23" s="187"/>
      <c r="R23" s="187"/>
      <c r="S23" s="187"/>
      <c r="T23" s="187"/>
      <c r="U23" s="187"/>
      <c r="V23" s="187"/>
      <c r="W23" s="187" t="str">
        <f t="shared" si="3"/>
        <v/>
      </c>
      <c r="X23" s="187"/>
      <c r="Y23" s="187"/>
      <c r="Z23" s="187"/>
      <c r="AA23" s="187"/>
      <c r="AB23" s="187"/>
      <c r="AC23" s="187"/>
      <c r="AD23" s="284" t="str">
        <f>IF(AS23="","",VLOOKUP(AS23,Table1[#All],3,0))</f>
        <v/>
      </c>
      <c r="AE23" s="284"/>
      <c r="AF23" s="284"/>
      <c r="AG23" s="284"/>
      <c r="AH23" s="284"/>
      <c r="AI23" s="284"/>
      <c r="AJ23" s="284"/>
      <c r="AK23" s="284"/>
      <c r="AL23" s="189"/>
      <c r="AM23" s="187"/>
      <c r="AN23" s="187"/>
      <c r="AO23" s="187"/>
      <c r="AP23" s="187"/>
      <c r="AQ23" s="187"/>
      <c r="AS23" s="191"/>
    </row>
    <row r="24" spans="1:45" hidden="1">
      <c r="A24" s="187"/>
      <c r="B24" s="187"/>
      <c r="C24" s="283" t="str">
        <f>IF(AS24="","ซ่อนช่อง",CONCATENATE("8. ",VLOOKUP(AS24,Table1[#All],2,0)))</f>
        <v>ซ่อนช่อง</v>
      </c>
      <c r="D24" s="283"/>
      <c r="E24" s="283"/>
      <c r="F24" s="283"/>
      <c r="G24" s="283"/>
      <c r="H24" s="283"/>
      <c r="I24" s="283"/>
      <c r="J24" s="283"/>
      <c r="K24" s="283"/>
      <c r="L24" s="283"/>
      <c r="M24" s="283"/>
      <c r="N24" s="283"/>
      <c r="O24" s="188"/>
      <c r="P24" s="187" t="str">
        <f t="shared" si="2"/>
        <v/>
      </c>
      <c r="Q24" s="187"/>
      <c r="R24" s="187"/>
      <c r="S24" s="187"/>
      <c r="T24" s="187"/>
      <c r="U24" s="187"/>
      <c r="V24" s="187"/>
      <c r="W24" s="187" t="str">
        <f t="shared" si="3"/>
        <v/>
      </c>
      <c r="X24" s="187"/>
      <c r="Y24" s="187"/>
      <c r="Z24" s="187"/>
      <c r="AA24" s="187"/>
      <c r="AB24" s="187"/>
      <c r="AC24" s="187"/>
      <c r="AD24" s="284" t="str">
        <f>IF(AS24="","",VLOOKUP(AS24,Table1[#All],3,0))</f>
        <v/>
      </c>
      <c r="AE24" s="284"/>
      <c r="AF24" s="284"/>
      <c r="AG24" s="284"/>
      <c r="AH24" s="284"/>
      <c r="AI24" s="284"/>
      <c r="AJ24" s="284"/>
      <c r="AK24" s="284"/>
      <c r="AL24" s="189"/>
      <c r="AM24" s="187"/>
      <c r="AN24" s="187"/>
      <c r="AO24" s="187"/>
      <c r="AP24" s="187"/>
      <c r="AQ24" s="187"/>
      <c r="AS24" s="191"/>
    </row>
    <row r="25" spans="1:45" hidden="1">
      <c r="A25" s="187"/>
      <c r="B25" s="187"/>
      <c r="C25" s="283" t="str">
        <f>IF(AS25="","ซ่อนช่อง",CONCATENATE("9. ",VLOOKUP(AS25,Table1[#All],2,0)))</f>
        <v>ซ่อนช่อง</v>
      </c>
      <c r="D25" s="283"/>
      <c r="E25" s="283"/>
      <c r="F25" s="283"/>
      <c r="G25" s="283"/>
      <c r="H25" s="283"/>
      <c r="I25" s="283"/>
      <c r="J25" s="283"/>
      <c r="K25" s="283"/>
      <c r="L25" s="283"/>
      <c r="M25" s="283"/>
      <c r="N25" s="283"/>
      <c r="O25" s="188"/>
      <c r="P25" s="187" t="str">
        <f t="shared" si="2"/>
        <v/>
      </c>
      <c r="Q25" s="187"/>
      <c r="R25" s="187"/>
      <c r="S25" s="187"/>
      <c r="T25" s="187"/>
      <c r="U25" s="187"/>
      <c r="V25" s="187"/>
      <c r="W25" s="187" t="str">
        <f t="shared" si="3"/>
        <v/>
      </c>
      <c r="X25" s="187"/>
      <c r="Y25" s="187"/>
      <c r="Z25" s="187"/>
      <c r="AA25" s="187"/>
      <c r="AB25" s="187"/>
      <c r="AC25" s="187"/>
      <c r="AD25" s="284" t="str">
        <f>IF(AS25="","",VLOOKUP(AS25,Table1[#All],3,0))</f>
        <v/>
      </c>
      <c r="AE25" s="284"/>
      <c r="AF25" s="284"/>
      <c r="AG25" s="284"/>
      <c r="AH25" s="284"/>
      <c r="AI25" s="284"/>
      <c r="AJ25" s="284"/>
      <c r="AK25" s="284"/>
      <c r="AL25" s="189"/>
      <c r="AM25" s="187"/>
      <c r="AN25" s="187"/>
      <c r="AO25" s="187"/>
      <c r="AP25" s="187"/>
      <c r="AQ25" s="187"/>
      <c r="AS25" s="191"/>
    </row>
    <row r="26" spans="1:45" hidden="1">
      <c r="A26" s="187"/>
      <c r="B26" s="187"/>
      <c r="C26" s="283" t="str">
        <f>IF(AS26="","ซ่อนช่อง",CONCATENATE("10. ",VLOOKUP(AS26,Table1[#All],2,0)))</f>
        <v>ซ่อนช่อง</v>
      </c>
      <c r="D26" s="283"/>
      <c r="E26" s="283"/>
      <c r="F26" s="283"/>
      <c r="G26" s="283"/>
      <c r="H26" s="283"/>
      <c r="I26" s="283"/>
      <c r="J26" s="283"/>
      <c r="K26" s="283"/>
      <c r="L26" s="283"/>
      <c r="M26" s="283"/>
      <c r="N26" s="283"/>
      <c r="O26" s="188"/>
      <c r="P26" s="187" t="str">
        <f t="shared" si="2"/>
        <v/>
      </c>
      <c r="Q26" s="187"/>
      <c r="R26" s="187"/>
      <c r="S26" s="187"/>
      <c r="T26" s="187"/>
      <c r="U26" s="187"/>
      <c r="V26" s="187"/>
      <c r="W26" s="187" t="str">
        <f t="shared" si="3"/>
        <v/>
      </c>
      <c r="X26" s="187"/>
      <c r="Y26" s="187"/>
      <c r="Z26" s="187"/>
      <c r="AA26" s="187"/>
      <c r="AB26" s="187"/>
      <c r="AC26" s="187"/>
      <c r="AD26" s="284" t="str">
        <f>IF(AS26="","",VLOOKUP(AS26,Table1[#All],3,0))</f>
        <v/>
      </c>
      <c r="AE26" s="284"/>
      <c r="AF26" s="284"/>
      <c r="AG26" s="284"/>
      <c r="AH26" s="284"/>
      <c r="AI26" s="284"/>
      <c r="AJ26" s="284"/>
      <c r="AK26" s="284"/>
      <c r="AL26" s="189"/>
      <c r="AM26" s="187"/>
      <c r="AN26" s="187"/>
      <c r="AO26" s="187"/>
      <c r="AP26" s="187"/>
      <c r="AQ26" s="187"/>
      <c r="AS26" s="191"/>
    </row>
    <row r="27" spans="1:45" hidden="1">
      <c r="A27" s="187"/>
      <c r="B27" s="187"/>
      <c r="C27" s="283" t="str">
        <f>IF(AS27="","ซ่อนช่อง",CONCATENATE("11. ",VLOOKUP(AS27,Table1[#All],2,0)))</f>
        <v>ซ่อนช่อง</v>
      </c>
      <c r="D27" s="283"/>
      <c r="E27" s="283"/>
      <c r="F27" s="283"/>
      <c r="G27" s="283"/>
      <c r="H27" s="283"/>
      <c r="I27" s="283"/>
      <c r="J27" s="283"/>
      <c r="K27" s="283"/>
      <c r="L27" s="283"/>
      <c r="M27" s="283"/>
      <c r="N27" s="283"/>
      <c r="O27" s="188"/>
      <c r="P27" s="187" t="str">
        <f t="shared" si="2"/>
        <v/>
      </c>
      <c r="Q27" s="187"/>
      <c r="R27" s="187"/>
      <c r="S27" s="187"/>
      <c r="T27" s="187"/>
      <c r="U27" s="187"/>
      <c r="V27" s="187"/>
      <c r="W27" s="187" t="str">
        <f t="shared" si="3"/>
        <v/>
      </c>
      <c r="X27" s="187"/>
      <c r="Y27" s="187"/>
      <c r="Z27" s="187"/>
      <c r="AA27" s="187"/>
      <c r="AB27" s="187"/>
      <c r="AC27" s="187"/>
      <c r="AD27" s="284" t="str">
        <f>IF(AS27="","",VLOOKUP(AS27,Table1[#All],3,0))</f>
        <v/>
      </c>
      <c r="AE27" s="284"/>
      <c r="AF27" s="284"/>
      <c r="AG27" s="284"/>
      <c r="AH27" s="284"/>
      <c r="AI27" s="284"/>
      <c r="AJ27" s="284"/>
      <c r="AK27" s="284"/>
      <c r="AL27" s="189"/>
      <c r="AM27" s="187"/>
      <c r="AN27" s="187"/>
      <c r="AO27" s="187"/>
      <c r="AP27" s="187"/>
      <c r="AQ27" s="187"/>
      <c r="AS27" s="191"/>
    </row>
    <row r="28" spans="1:45" hidden="1">
      <c r="A28" s="187"/>
      <c r="B28" s="187"/>
      <c r="C28" s="283" t="str">
        <f>IF(AS28="","ซ่อนช่อง",CONCATENATE("12. ",VLOOKUP(AS28,Table1[#All],2,0)))</f>
        <v>ซ่อนช่อง</v>
      </c>
      <c r="D28" s="283"/>
      <c r="E28" s="283"/>
      <c r="F28" s="283"/>
      <c r="G28" s="283"/>
      <c r="H28" s="283"/>
      <c r="I28" s="283"/>
      <c r="J28" s="283"/>
      <c r="K28" s="283"/>
      <c r="L28" s="283"/>
      <c r="M28" s="283"/>
      <c r="N28" s="283"/>
      <c r="O28" s="188"/>
      <c r="P28" s="187" t="str">
        <f t="shared" si="2"/>
        <v/>
      </c>
      <c r="Q28" s="187"/>
      <c r="R28" s="187"/>
      <c r="S28" s="187"/>
      <c r="T28" s="187"/>
      <c r="U28" s="187"/>
      <c r="V28" s="187"/>
      <c r="W28" s="187" t="str">
        <f t="shared" si="3"/>
        <v/>
      </c>
      <c r="X28" s="187"/>
      <c r="Y28" s="187"/>
      <c r="Z28" s="187"/>
      <c r="AA28" s="187"/>
      <c r="AB28" s="187"/>
      <c r="AC28" s="187"/>
      <c r="AD28" s="284" t="str">
        <f>IF(AS28="","",VLOOKUP(AS28,Table1[#All],3,0))</f>
        <v/>
      </c>
      <c r="AE28" s="284"/>
      <c r="AF28" s="284"/>
      <c r="AG28" s="284"/>
      <c r="AH28" s="284"/>
      <c r="AI28" s="284"/>
      <c r="AJ28" s="284"/>
      <c r="AK28" s="284"/>
      <c r="AL28" s="189"/>
      <c r="AM28" s="187"/>
      <c r="AN28" s="187"/>
      <c r="AO28" s="187"/>
      <c r="AP28" s="187"/>
      <c r="AQ28" s="187"/>
      <c r="AS28" s="191"/>
    </row>
    <row r="29" spans="1:45" hidden="1">
      <c r="A29" s="187"/>
      <c r="B29" s="187"/>
      <c r="C29" s="283" t="str">
        <f>IF(AS29="","ซ่อนช่อง",CONCATENATE("13. ",VLOOKUP(AS29,Table1[#All],2,0)))</f>
        <v>ซ่อนช่อง</v>
      </c>
      <c r="D29" s="283"/>
      <c r="E29" s="283"/>
      <c r="F29" s="283"/>
      <c r="G29" s="283"/>
      <c r="H29" s="283"/>
      <c r="I29" s="283"/>
      <c r="J29" s="283"/>
      <c r="K29" s="283"/>
      <c r="L29" s="283"/>
      <c r="M29" s="283"/>
      <c r="N29" s="283"/>
      <c r="O29" s="188"/>
      <c r="P29" s="187" t="str">
        <f t="shared" si="2"/>
        <v/>
      </c>
      <c r="Q29" s="187"/>
      <c r="R29" s="187"/>
      <c r="S29" s="187"/>
      <c r="T29" s="187"/>
      <c r="U29" s="187"/>
      <c r="V29" s="187"/>
      <c r="W29" s="187" t="str">
        <f t="shared" si="3"/>
        <v/>
      </c>
      <c r="X29" s="187"/>
      <c r="Y29" s="187"/>
      <c r="Z29" s="187"/>
      <c r="AA29" s="187"/>
      <c r="AB29" s="187"/>
      <c r="AC29" s="187"/>
      <c r="AD29" s="284" t="str">
        <f>IF(AS29="","",VLOOKUP(AS29,Table1[#All],3,0))</f>
        <v/>
      </c>
      <c r="AE29" s="284"/>
      <c r="AF29" s="284"/>
      <c r="AG29" s="284"/>
      <c r="AH29" s="284"/>
      <c r="AI29" s="284"/>
      <c r="AJ29" s="284"/>
      <c r="AK29" s="284"/>
      <c r="AL29" s="189"/>
      <c r="AM29" s="187"/>
      <c r="AN29" s="187"/>
      <c r="AO29" s="187"/>
      <c r="AP29" s="187"/>
      <c r="AQ29" s="187"/>
      <c r="AS29" s="191"/>
    </row>
    <row r="30" spans="1:45" hidden="1">
      <c r="A30" s="187"/>
      <c r="B30" s="187"/>
      <c r="C30" s="283" t="str">
        <f>IF(AS30="","ซ่อนช่อง",CONCATENATE("14. ",VLOOKUP(AS30,Table1[#All],2,0)))</f>
        <v>ซ่อนช่อง</v>
      </c>
      <c r="D30" s="283"/>
      <c r="E30" s="283"/>
      <c r="F30" s="283"/>
      <c r="G30" s="283"/>
      <c r="H30" s="283"/>
      <c r="I30" s="283"/>
      <c r="J30" s="283"/>
      <c r="K30" s="283"/>
      <c r="L30" s="283"/>
      <c r="M30" s="283"/>
      <c r="N30" s="283"/>
      <c r="O30" s="188"/>
      <c r="P30" s="187" t="str">
        <f t="shared" si="2"/>
        <v/>
      </c>
      <c r="Q30" s="187"/>
      <c r="R30" s="187"/>
      <c r="S30" s="187"/>
      <c r="T30" s="187"/>
      <c r="U30" s="187"/>
      <c r="V30" s="187"/>
      <c r="W30" s="187" t="str">
        <f t="shared" si="3"/>
        <v/>
      </c>
      <c r="X30" s="187"/>
      <c r="Y30" s="187"/>
      <c r="Z30" s="187"/>
      <c r="AA30" s="187"/>
      <c r="AB30" s="187"/>
      <c r="AC30" s="187"/>
      <c r="AD30" s="284" t="str">
        <f>IF(AS30="","",VLOOKUP(AS30,Table1[#All],3,0))</f>
        <v/>
      </c>
      <c r="AE30" s="284"/>
      <c r="AF30" s="284"/>
      <c r="AG30" s="284"/>
      <c r="AH30" s="284"/>
      <c r="AI30" s="284"/>
      <c r="AJ30" s="284"/>
      <c r="AK30" s="284"/>
      <c r="AL30" s="189"/>
      <c r="AM30" s="187"/>
      <c r="AN30" s="187"/>
      <c r="AO30" s="187"/>
      <c r="AP30" s="187"/>
      <c r="AQ30" s="187"/>
      <c r="AS30" s="191"/>
    </row>
    <row r="31" spans="1:45" hidden="1">
      <c r="A31" s="187"/>
      <c r="B31" s="187"/>
      <c r="C31" s="283" t="str">
        <f>IF(AS31="","ซ่อนช่อง",CONCATENATE("15. ",VLOOKUP(AS31,Table1[#All],2,0)))</f>
        <v>ซ่อนช่อง</v>
      </c>
      <c r="D31" s="283"/>
      <c r="E31" s="283"/>
      <c r="F31" s="283"/>
      <c r="G31" s="283"/>
      <c r="H31" s="283"/>
      <c r="I31" s="283"/>
      <c r="J31" s="283"/>
      <c r="K31" s="283"/>
      <c r="L31" s="283"/>
      <c r="M31" s="283"/>
      <c r="N31" s="283"/>
      <c r="O31" s="188"/>
      <c r="P31" s="187" t="str">
        <f t="shared" si="2"/>
        <v/>
      </c>
      <c r="Q31" s="187"/>
      <c r="R31" s="187"/>
      <c r="S31" s="187"/>
      <c r="T31" s="187"/>
      <c r="U31" s="187"/>
      <c r="V31" s="187"/>
      <c r="W31" s="187" t="str">
        <f t="shared" si="3"/>
        <v/>
      </c>
      <c r="X31" s="187"/>
      <c r="Y31" s="187"/>
      <c r="Z31" s="187"/>
      <c r="AA31" s="187"/>
      <c r="AB31" s="187"/>
      <c r="AC31" s="187"/>
      <c r="AD31" s="284" t="str">
        <f>IF(AS31="","",VLOOKUP(AS31,Table1[#All],3,0))</f>
        <v/>
      </c>
      <c r="AE31" s="284"/>
      <c r="AF31" s="284"/>
      <c r="AG31" s="284"/>
      <c r="AH31" s="284"/>
      <c r="AI31" s="284"/>
      <c r="AJ31" s="284"/>
      <c r="AK31" s="284"/>
      <c r="AL31" s="189"/>
      <c r="AM31" s="187"/>
      <c r="AN31" s="187"/>
      <c r="AO31" s="187"/>
      <c r="AP31" s="187"/>
      <c r="AQ31" s="187"/>
      <c r="AS31" s="191"/>
    </row>
    <row r="32" spans="1:45" hidden="1">
      <c r="A32" s="183"/>
      <c r="B32" s="183"/>
      <c r="C32" s="283" t="str">
        <f>IF(AS32="","ซ่อนช่อง",CONCATENATE("16. ",VLOOKUP(AS32,Table1[#All],2,0)))</f>
        <v>ซ่อนช่อง</v>
      </c>
      <c r="D32" s="283"/>
      <c r="E32" s="283"/>
      <c r="F32" s="283"/>
      <c r="G32" s="283"/>
      <c r="H32" s="283"/>
      <c r="I32" s="283"/>
      <c r="J32" s="283"/>
      <c r="K32" s="283"/>
      <c r="L32" s="283"/>
      <c r="M32" s="283"/>
      <c r="N32" s="283"/>
      <c r="O32" s="193"/>
      <c r="P32" s="187" t="str">
        <f t="shared" si="2"/>
        <v/>
      </c>
      <c r="Q32" s="183"/>
      <c r="R32" s="183"/>
      <c r="S32" s="183"/>
      <c r="T32" s="183"/>
      <c r="U32" s="183"/>
      <c r="V32" s="183"/>
      <c r="W32" s="187" t="str">
        <f t="shared" si="3"/>
        <v/>
      </c>
      <c r="X32" s="183"/>
      <c r="Y32" s="183"/>
      <c r="Z32" s="183"/>
      <c r="AA32" s="183"/>
      <c r="AB32" s="183"/>
      <c r="AC32" s="183"/>
      <c r="AD32" s="284" t="str">
        <f>IF(AS32="","",VLOOKUP(AS32,Table1[#All],3,0))</f>
        <v/>
      </c>
      <c r="AE32" s="284"/>
      <c r="AF32" s="284"/>
      <c r="AG32" s="284"/>
      <c r="AH32" s="284"/>
      <c r="AI32" s="284"/>
      <c r="AJ32" s="284"/>
      <c r="AK32" s="284"/>
      <c r="AL32" s="194"/>
      <c r="AM32" s="183"/>
      <c r="AN32" s="183"/>
      <c r="AO32" s="183"/>
      <c r="AP32" s="183"/>
      <c r="AQ32" s="183"/>
      <c r="AS32" s="191"/>
    </row>
    <row r="33" spans="1:43" ht="9.75" customHeight="1">
      <c r="A33" s="183"/>
      <c r="B33" s="183"/>
      <c r="C33" s="193"/>
      <c r="D33" s="193"/>
      <c r="E33" s="193"/>
      <c r="F33" s="193"/>
      <c r="G33" s="193"/>
      <c r="H33" s="193"/>
      <c r="I33" s="193"/>
      <c r="J33" s="193"/>
      <c r="K33" s="193"/>
      <c r="L33" s="193"/>
      <c r="M33" s="193"/>
      <c r="N33" s="193"/>
      <c r="O33" s="193"/>
      <c r="P33" s="183"/>
      <c r="Q33" s="193"/>
      <c r="R33" s="193"/>
      <c r="S33" s="183"/>
      <c r="T33" s="183"/>
      <c r="U33" s="183"/>
      <c r="V33" s="183"/>
      <c r="W33" s="183"/>
      <c r="X33" s="183"/>
      <c r="Y33" s="183"/>
      <c r="Z33" s="183"/>
      <c r="AA33" s="183"/>
      <c r="AB33" s="183"/>
      <c r="AC33" s="183"/>
      <c r="AD33" s="194"/>
      <c r="AE33" s="194"/>
      <c r="AF33" s="194"/>
      <c r="AG33" s="194"/>
      <c r="AH33" s="194"/>
      <c r="AI33" s="194"/>
      <c r="AJ33" s="194"/>
      <c r="AK33" s="194"/>
      <c r="AL33" s="194"/>
      <c r="AM33" s="183"/>
      <c r="AN33" s="183"/>
      <c r="AO33" s="183"/>
      <c r="AP33" s="183"/>
      <c r="AQ33" s="183"/>
    </row>
    <row r="34" spans="1:43">
      <c r="D34" s="2" t="s">
        <v>292</v>
      </c>
      <c r="G34" s="2" t="s">
        <v>293</v>
      </c>
      <c r="S34" s="182" t="s">
        <v>294</v>
      </c>
      <c r="T34" s="182"/>
      <c r="U34" s="182"/>
      <c r="V34" s="182"/>
      <c r="W34" s="182"/>
      <c r="X34" s="182"/>
      <c r="Y34" s="182"/>
      <c r="Z34" s="182"/>
      <c r="AA34" s="182"/>
      <c r="AB34" s="182"/>
      <c r="AC34" s="182"/>
      <c r="AD34" s="195"/>
      <c r="AE34" s="195"/>
      <c r="AF34" s="195"/>
      <c r="AG34" s="195"/>
      <c r="AH34" s="195"/>
      <c r="AI34" s="195"/>
      <c r="AJ34" s="195"/>
      <c r="AK34" s="195"/>
      <c r="AL34" s="195"/>
      <c r="AM34" s="182"/>
      <c r="AN34" s="182"/>
      <c r="AO34" s="182"/>
      <c r="AP34" s="182"/>
      <c r="AQ34" s="182"/>
    </row>
    <row r="35" spans="1:43">
      <c r="A35" s="182" t="s">
        <v>295</v>
      </c>
      <c r="B35" s="182"/>
      <c r="C35" s="182"/>
      <c r="D35" s="182"/>
      <c r="E35" s="182"/>
      <c r="F35" s="182"/>
      <c r="G35" s="182"/>
      <c r="H35" s="182"/>
      <c r="I35" s="182"/>
      <c r="J35" s="182"/>
      <c r="K35" s="182"/>
      <c r="L35" s="182"/>
      <c r="M35" s="182"/>
      <c r="N35" s="182"/>
      <c r="O35" s="182"/>
      <c r="P35" s="182"/>
      <c r="Q35" s="182"/>
      <c r="R35" s="182"/>
      <c r="S35" s="187"/>
      <c r="T35" s="187"/>
      <c r="U35" s="187"/>
      <c r="V35" s="187"/>
      <c r="W35" s="187"/>
      <c r="X35" s="187"/>
      <c r="Y35" s="187"/>
      <c r="Z35" s="187"/>
      <c r="AA35" s="187"/>
      <c r="AB35" s="187"/>
      <c r="AC35" s="187"/>
      <c r="AD35" s="189"/>
      <c r="AE35" s="189"/>
      <c r="AF35" s="189"/>
      <c r="AG35" s="189"/>
      <c r="AH35" s="189"/>
      <c r="AI35" s="189"/>
      <c r="AJ35" s="189"/>
      <c r="AK35" s="189"/>
      <c r="AL35" s="189"/>
      <c r="AM35" s="187"/>
      <c r="AN35" s="187"/>
      <c r="AO35" s="187"/>
      <c r="AP35" s="187"/>
      <c r="AQ35" s="187"/>
    </row>
    <row r="36" spans="1:43">
      <c r="J36" s="2" t="s">
        <v>296</v>
      </c>
      <c r="L36" s="182"/>
      <c r="M36" s="182"/>
      <c r="N36" s="182"/>
      <c r="O36" s="182"/>
      <c r="P36" s="182"/>
      <c r="Q36" s="182"/>
      <c r="R36" s="182"/>
      <c r="S36" s="182"/>
      <c r="T36" s="182"/>
      <c r="U36" s="2" t="str">
        <f>CONCATENATE("(",TEXT(Sheet1!F8,"[$-,100]0-0000-00000-00-0"),") ผู้ขอ (แทนตามมอบ ลว. ",TEXT(Sheet1!B9,"d ดดดด yyyy"),")")</f>
        <v>(1-5601-00415-10-9) ผู้ขอ (แทนตามมอบ ลว. 21 ตุลาคม 2567)</v>
      </c>
      <c r="AA36" s="196"/>
      <c r="AB36" s="196"/>
      <c r="AC36" s="196"/>
      <c r="AD36" s="196"/>
      <c r="AE36" s="196"/>
      <c r="AF36" s="196"/>
      <c r="AG36" s="196"/>
      <c r="AH36" s="196"/>
      <c r="AI36" s="196"/>
    </row>
    <row r="37" spans="1:43">
      <c r="J37" s="2" t="s">
        <v>296</v>
      </c>
      <c r="L37" s="182"/>
      <c r="M37" s="182"/>
      <c r="N37" s="182"/>
      <c r="O37" s="182"/>
      <c r="P37" s="182"/>
      <c r="Q37" s="182"/>
      <c r="R37" s="182"/>
      <c r="S37" s="182"/>
      <c r="T37" s="182"/>
      <c r="U37" s="182"/>
      <c r="V37" s="182"/>
      <c r="W37" s="182"/>
      <c r="X37" s="182"/>
      <c r="Y37" s="182"/>
      <c r="Z37" s="182"/>
      <c r="AA37" s="196" t="s">
        <v>297</v>
      </c>
      <c r="AB37" s="196"/>
      <c r="AC37" s="196"/>
      <c r="AD37" s="196"/>
      <c r="AE37" s="196"/>
      <c r="AF37" s="196"/>
      <c r="AG37" s="196"/>
      <c r="AH37" s="196"/>
      <c r="AI37" s="196"/>
    </row>
    <row r="38" spans="1:43">
      <c r="J38" s="2" t="s">
        <v>296</v>
      </c>
      <c r="L38" s="182"/>
      <c r="M38" s="182"/>
      <c r="N38" s="182"/>
      <c r="O38" s="182"/>
      <c r="P38" s="182"/>
      <c r="Q38" s="182"/>
      <c r="R38" s="182"/>
      <c r="S38" s="182"/>
      <c r="T38" s="182"/>
      <c r="U38" s="182"/>
      <c r="V38" s="182"/>
      <c r="W38" s="182"/>
      <c r="X38" s="182"/>
      <c r="Y38" s="182"/>
      <c r="Z38" s="182"/>
      <c r="AA38" s="196" t="s">
        <v>298</v>
      </c>
      <c r="AB38" s="196"/>
      <c r="AC38" s="196"/>
      <c r="AD38" s="196"/>
      <c r="AE38" s="196"/>
      <c r="AF38" s="196"/>
      <c r="AG38" s="196"/>
      <c r="AH38" s="196"/>
      <c r="AI38" s="196"/>
    </row>
    <row r="39" spans="1:43" ht="9.75" customHeight="1">
      <c r="AD39" s="196"/>
      <c r="AE39" s="196"/>
      <c r="AF39" s="196"/>
      <c r="AG39" s="196"/>
      <c r="AH39" s="196"/>
      <c r="AI39" s="196"/>
      <c r="AJ39" s="196"/>
      <c r="AK39" s="196"/>
      <c r="AL39" s="196"/>
    </row>
    <row r="40" spans="1:43">
      <c r="A40" s="2" t="s">
        <v>33</v>
      </c>
      <c r="C40" s="2" t="s">
        <v>299</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3    ราย</v>
      </c>
    </row>
    <row r="42" spans="1:43">
      <c r="A42" s="2" t="s">
        <v>300</v>
      </c>
    </row>
    <row r="43" spans="1:43">
      <c r="A43" s="2" t="s">
        <v>301</v>
      </c>
      <c r="V43" s="2" t="s">
        <v>305</v>
      </c>
    </row>
    <row r="44" spans="1:43">
      <c r="C44" s="2" t="s">
        <v>302</v>
      </c>
    </row>
    <row r="45" spans="1:43">
      <c r="B45" s="182"/>
      <c r="C45" s="182"/>
      <c r="D45" s="182"/>
      <c r="E45" s="182"/>
      <c r="F45" s="182"/>
      <c r="G45" s="182"/>
      <c r="H45" s="182"/>
      <c r="I45" s="182"/>
    </row>
    <row r="46" spans="1:43">
      <c r="A46" s="2" t="s">
        <v>303</v>
      </c>
    </row>
    <row r="47" spans="1:43">
      <c r="A47" s="2" t="s">
        <v>304</v>
      </c>
    </row>
    <row r="48" spans="1:43">
      <c r="A48" s="182"/>
      <c r="B48" s="182"/>
      <c r="C48" s="182"/>
      <c r="D48" s="182"/>
      <c r="E48" s="182"/>
      <c r="F48" s="182"/>
      <c r="G48" s="182"/>
      <c r="H48" s="182"/>
      <c r="I48" s="182"/>
      <c r="J48" s="182"/>
      <c r="K48" s="182"/>
      <c r="L48" s="182"/>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scale="93"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199"/>
      <c r="AA1" s="200"/>
      <c r="AB1" s="200"/>
      <c r="AC1" s="200"/>
      <c r="AD1" s="200"/>
      <c r="AE1" s="200"/>
      <c r="AF1" s="200"/>
      <c r="AG1" s="200"/>
      <c r="AH1" s="200"/>
      <c r="AI1" s="200"/>
      <c r="AJ1" s="200"/>
      <c r="AK1" s="200"/>
      <c r="AL1" s="201"/>
    </row>
    <row r="2" spans="1:39">
      <c r="Z2" s="202"/>
      <c r="AA2" s="2" t="s">
        <v>306</v>
      </c>
      <c r="AD2" s="182"/>
      <c r="AE2" s="182"/>
      <c r="AF2" s="182"/>
      <c r="AG2" s="182"/>
      <c r="AH2" s="182"/>
      <c r="AI2" s="182"/>
      <c r="AJ2" s="182"/>
      <c r="AK2" s="182"/>
      <c r="AL2" s="203"/>
    </row>
    <row r="3" spans="1:39">
      <c r="Z3" s="202"/>
      <c r="AA3" s="2" t="s">
        <v>307</v>
      </c>
      <c r="AD3" s="182"/>
      <c r="AE3" s="182"/>
      <c r="AF3" s="182"/>
      <c r="AG3" s="182"/>
      <c r="AH3" s="182"/>
      <c r="AI3" s="182"/>
      <c r="AJ3" s="182"/>
      <c r="AK3" s="182"/>
      <c r="AL3" s="203"/>
    </row>
    <row r="4" spans="1:39">
      <c r="Z4" s="202"/>
      <c r="AA4" s="2" t="s">
        <v>308</v>
      </c>
      <c r="AC4" s="182"/>
      <c r="AD4" s="182"/>
      <c r="AE4" s="182"/>
      <c r="AF4" s="182"/>
      <c r="AG4" s="182"/>
      <c r="AH4" s="182"/>
      <c r="AI4" s="182"/>
      <c r="AJ4" s="182"/>
      <c r="AK4" s="182"/>
      <c r="AL4" s="203"/>
    </row>
    <row r="5" spans="1:39" ht="13.2" customHeight="1">
      <c r="Z5" s="204"/>
      <c r="AA5" s="22"/>
      <c r="AB5" s="22"/>
      <c r="AC5" s="22"/>
      <c r="AD5" s="22"/>
      <c r="AE5" s="22"/>
      <c r="AF5" s="22"/>
      <c r="AG5" s="22"/>
      <c r="AH5" s="22"/>
      <c r="AI5" s="22"/>
      <c r="AJ5" s="22"/>
      <c r="AK5" s="22"/>
      <c r="AL5" s="205"/>
    </row>
    <row r="7" spans="1:39" ht="31.8">
      <c r="A7" s="288" t="s">
        <v>309</v>
      </c>
      <c r="B7" s="288"/>
      <c r="C7" s="288"/>
      <c r="D7" s="288"/>
      <c r="E7" s="288"/>
      <c r="F7" s="288"/>
      <c r="G7" s="288"/>
      <c r="H7" s="288"/>
      <c r="I7" s="288"/>
      <c r="J7" s="288"/>
      <c r="K7" s="288"/>
      <c r="L7" s="288"/>
      <c r="M7" s="288"/>
      <c r="N7" s="288"/>
      <c r="O7" s="288"/>
      <c r="P7" s="288"/>
      <c r="Q7" s="288"/>
      <c r="R7" s="288"/>
      <c r="S7" s="288"/>
      <c r="T7" s="288"/>
      <c r="U7" s="288"/>
      <c r="V7" s="288"/>
      <c r="W7" s="288"/>
      <c r="X7" s="288"/>
      <c r="Y7" s="288"/>
      <c r="Z7" s="288"/>
      <c r="AA7" s="288"/>
      <c r="AB7" s="288"/>
      <c r="AC7" s="288"/>
      <c r="AD7" s="288"/>
      <c r="AE7" s="288"/>
      <c r="AF7" s="288"/>
      <c r="AG7" s="288"/>
      <c r="AH7" s="288"/>
      <c r="AI7" s="288"/>
      <c r="AJ7" s="288"/>
      <c r="AK7" s="288"/>
      <c r="AL7" s="288"/>
      <c r="AM7" s="288"/>
    </row>
    <row r="8" spans="1:39" ht="26.4">
      <c r="A8" s="289" t="s">
        <v>310</v>
      </c>
      <c r="B8" s="289"/>
      <c r="C8" s="289"/>
      <c r="D8" s="289"/>
      <c r="E8" s="289"/>
      <c r="F8" s="289"/>
      <c r="G8" s="289"/>
      <c r="H8" s="289"/>
      <c r="I8" s="289"/>
      <c r="J8" s="289"/>
      <c r="K8" s="289"/>
      <c r="L8" s="289"/>
      <c r="M8" s="289"/>
      <c r="N8" s="289"/>
      <c r="O8" s="289"/>
      <c r="P8" s="289"/>
      <c r="Q8" s="289"/>
      <c r="R8" s="289"/>
      <c r="S8" s="289"/>
      <c r="T8" s="289"/>
      <c r="U8" s="289"/>
      <c r="V8" s="289"/>
      <c r="W8" s="289"/>
      <c r="X8" s="289"/>
      <c r="Y8" s="289"/>
      <c r="Z8" s="289"/>
      <c r="AA8" s="289"/>
      <c r="AB8" s="289"/>
      <c r="AC8" s="289"/>
      <c r="AD8" s="289"/>
      <c r="AE8" s="289"/>
      <c r="AF8" s="289"/>
      <c r="AG8" s="289"/>
      <c r="AH8" s="289"/>
      <c r="AI8" s="289"/>
      <c r="AJ8" s="289"/>
      <c r="AK8" s="289"/>
      <c r="AL8" s="289"/>
      <c r="AM8" s="289"/>
    </row>
    <row r="10" spans="1:39">
      <c r="V10" s="2" t="s">
        <v>62</v>
      </c>
      <c r="X10" s="259"/>
      <c r="Y10" s="259"/>
      <c r="Z10" s="279" t="s">
        <v>268</v>
      </c>
      <c r="AA10" s="279"/>
      <c r="AB10" s="259"/>
      <c r="AC10" s="259"/>
      <c r="AD10" s="259"/>
      <c r="AE10" s="259"/>
      <c r="AF10" s="259"/>
      <c r="AG10" s="259"/>
      <c r="AH10" s="279" t="s">
        <v>311</v>
      </c>
      <c r="AI10" s="279"/>
      <c r="AJ10" s="259"/>
      <c r="AK10" s="259"/>
      <c r="AL10" s="259"/>
      <c r="AM10" s="259"/>
    </row>
    <row r="11" spans="1:39">
      <c r="A11" s="2" t="s">
        <v>33</v>
      </c>
      <c r="D11" s="2" t="s">
        <v>312</v>
      </c>
    </row>
    <row r="12" spans="1:39">
      <c r="D12" s="2" t="s">
        <v>270</v>
      </c>
      <c r="G12" s="290" t="str">
        <f>CONCATENATE("ธนาคารออมสิน โดย ",Sheet1!B8," ผู้รับมอบอำนาจช่วง")</f>
        <v>ธนาคารออมสิน โดย นายปฏิยุทธ์ ฟองแก้ว ผู้รับมอบอำนาจช่วง</v>
      </c>
      <c r="H12" s="290"/>
      <c r="I12" s="290"/>
      <c r="J12" s="290"/>
      <c r="K12" s="290"/>
      <c r="L12" s="290"/>
      <c r="M12" s="290"/>
      <c r="N12" s="290"/>
      <c r="O12" s="290"/>
      <c r="P12" s="290"/>
      <c r="Q12" s="290"/>
      <c r="R12" s="290"/>
      <c r="S12" s="290"/>
      <c r="T12" s="290"/>
      <c r="U12" s="290"/>
      <c r="V12" s="290"/>
      <c r="W12" s="290"/>
      <c r="X12" s="290"/>
      <c r="Y12" s="290"/>
      <c r="Z12" s="290"/>
      <c r="AA12" s="290"/>
      <c r="AB12" s="290"/>
      <c r="AC12" s="290"/>
      <c r="AD12" s="290"/>
      <c r="AE12" s="2" t="s">
        <v>313</v>
      </c>
      <c r="AG12" s="259">
        <f>Sheet1!D8</f>
        <v>28</v>
      </c>
      <c r="AH12" s="259"/>
      <c r="AI12" s="259"/>
      <c r="AJ12" s="2" t="s">
        <v>314</v>
      </c>
    </row>
    <row r="13" spans="1:39">
      <c r="A13" s="2" t="s">
        <v>277</v>
      </c>
      <c r="D13" s="259" t="s">
        <v>274</v>
      </c>
      <c r="E13" s="259"/>
      <c r="F13" s="259"/>
      <c r="G13" s="259"/>
      <c r="H13" s="279" t="s">
        <v>279</v>
      </c>
      <c r="I13" s="279"/>
      <c r="J13" s="279"/>
      <c r="K13" s="279"/>
      <c r="L13" s="259">
        <v>470</v>
      </c>
      <c r="M13" s="259"/>
      <c r="N13" s="259"/>
      <c r="O13" s="259"/>
      <c r="P13" s="279" t="s">
        <v>280</v>
      </c>
      <c r="Q13" s="279"/>
      <c r="R13" s="259" t="s">
        <v>152</v>
      </c>
      <c r="S13" s="259"/>
      <c r="T13" s="279" t="s">
        <v>315</v>
      </c>
      <c r="U13" s="279"/>
      <c r="V13" s="259" t="s">
        <v>152</v>
      </c>
      <c r="W13" s="259"/>
      <c r="X13" s="259"/>
      <c r="Y13" s="259"/>
      <c r="Z13" s="259"/>
      <c r="AA13" s="259"/>
      <c r="AB13" s="259"/>
      <c r="AC13" s="279" t="s">
        <v>281</v>
      </c>
      <c r="AD13" s="279"/>
      <c r="AE13" s="259" t="s">
        <v>283</v>
      </c>
      <c r="AF13" s="259"/>
      <c r="AG13" s="259"/>
      <c r="AH13" s="259"/>
      <c r="AI13" s="259"/>
      <c r="AJ13" s="259"/>
      <c r="AK13" s="259"/>
      <c r="AL13" s="259"/>
      <c r="AM13" s="259"/>
    </row>
    <row r="14" spans="1:39">
      <c r="A14" s="2" t="s">
        <v>316</v>
      </c>
      <c r="D14" s="259" t="s">
        <v>342</v>
      </c>
      <c r="E14" s="259"/>
      <c r="F14" s="259"/>
      <c r="G14" s="259"/>
      <c r="H14" s="259"/>
      <c r="I14" s="259"/>
      <c r="J14" s="259"/>
      <c r="K14" s="259"/>
      <c r="L14" s="279" t="s">
        <v>285</v>
      </c>
      <c r="M14" s="279"/>
      <c r="N14" s="279"/>
      <c r="O14" s="259" t="s">
        <v>290</v>
      </c>
      <c r="P14" s="259"/>
      <c r="Q14" s="259"/>
      <c r="R14" s="259"/>
      <c r="S14" s="259"/>
      <c r="T14" s="259"/>
      <c r="U14" s="259"/>
      <c r="V14" s="259"/>
      <c r="W14" s="259"/>
      <c r="X14" s="259"/>
      <c r="Y14" s="259"/>
      <c r="Z14" s="279" t="s">
        <v>287</v>
      </c>
      <c r="AA14" s="279"/>
      <c r="AB14" s="259" t="s">
        <v>291</v>
      </c>
      <c r="AC14" s="259"/>
      <c r="AD14" s="259"/>
      <c r="AE14" s="259"/>
      <c r="AF14" s="259"/>
      <c r="AG14" s="259"/>
      <c r="AH14" s="259"/>
      <c r="AI14" s="259"/>
      <c r="AJ14" s="259"/>
      <c r="AK14" s="259"/>
      <c r="AL14" s="259"/>
      <c r="AM14" s="259"/>
    </row>
    <row r="15" spans="1:39">
      <c r="A15" s="2" t="s">
        <v>330</v>
      </c>
    </row>
    <row r="16" spans="1:39">
      <c r="A16" s="2" t="s">
        <v>329</v>
      </c>
    </row>
    <row r="17" spans="1:40">
      <c r="A17" s="281"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ผบE372/2566 คดีหมายเลขแดงที่ ผบE2145/2566 ของบุคคลดังต่อไปนี้</v>
      </c>
      <c r="B17" s="281"/>
      <c r="C17" s="281"/>
      <c r="D17" s="281"/>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281"/>
      <c r="AM17" s="281"/>
    </row>
    <row r="18" spans="1:40">
      <c r="A18" s="281"/>
      <c r="B18" s="281"/>
      <c r="C18" s="281"/>
      <c r="D18" s="281"/>
      <c r="E18" s="281"/>
      <c r="F18" s="281"/>
      <c r="G18" s="281"/>
      <c r="H18" s="281"/>
      <c r="I18" s="281"/>
      <c r="J18" s="281"/>
      <c r="K18" s="281"/>
      <c r="L18" s="281"/>
      <c r="M18" s="281"/>
      <c r="N18" s="281"/>
      <c r="O18" s="281"/>
      <c r="P18" s="281"/>
      <c r="Q18" s="281"/>
      <c r="R18" s="281"/>
      <c r="S18" s="281"/>
      <c r="T18" s="281"/>
      <c r="U18" s="281"/>
      <c r="V18" s="281"/>
      <c r="W18" s="281"/>
      <c r="X18" s="281"/>
      <c r="Y18" s="281"/>
      <c r="Z18" s="281"/>
      <c r="AA18" s="281"/>
      <c r="AB18" s="281"/>
      <c r="AC18" s="281"/>
      <c r="AD18" s="281"/>
      <c r="AE18" s="281"/>
      <c r="AF18" s="281"/>
      <c r="AG18" s="281"/>
      <c r="AH18" s="281"/>
      <c r="AI18" s="281"/>
      <c r="AJ18" s="281"/>
      <c r="AK18" s="281"/>
      <c r="AL18" s="281"/>
      <c r="AM18" s="281"/>
    </row>
    <row r="19" spans="1:40">
      <c r="A19" s="281"/>
      <c r="B19" s="281"/>
      <c r="C19" s="281"/>
      <c r="D19" s="281"/>
      <c r="E19" s="281"/>
      <c r="F19" s="281"/>
      <c r="G19" s="281"/>
      <c r="H19" s="281"/>
      <c r="I19" s="281"/>
      <c r="J19" s="281"/>
      <c r="K19" s="281"/>
      <c r="L19" s="281"/>
      <c r="M19" s="281"/>
      <c r="N19" s="281"/>
      <c r="O19" s="281"/>
      <c r="P19" s="281"/>
      <c r="Q19" s="281"/>
      <c r="R19" s="281"/>
      <c r="S19" s="281"/>
      <c r="T19" s="281"/>
      <c r="U19" s="281"/>
      <c r="V19" s="281"/>
      <c r="W19" s="281"/>
      <c r="X19" s="281"/>
      <c r="Y19" s="281"/>
      <c r="Z19" s="281"/>
      <c r="AA19" s="281"/>
      <c r="AB19" s="281"/>
      <c r="AC19" s="281"/>
      <c r="AD19" s="281"/>
      <c r="AE19" s="281"/>
      <c r="AF19" s="281"/>
      <c r="AG19" s="281"/>
      <c r="AH19" s="281"/>
      <c r="AI19" s="281"/>
      <c r="AJ19" s="281"/>
      <c r="AK19" s="281"/>
      <c r="AL19" s="281"/>
      <c r="AM19" s="281"/>
    </row>
    <row r="20" spans="1:40">
      <c r="AN20" s="172" t="s">
        <v>331</v>
      </c>
    </row>
    <row r="21" spans="1:40">
      <c r="A21" s="182" t="str">
        <f>CONCATENATE("1.  ",VLOOKUP(AN21,Table1[#All],2,0))</f>
        <v>1.  นางสาวอนิสา สุวาท</v>
      </c>
      <c r="B21" s="182"/>
      <c r="C21" s="182"/>
      <c r="D21" s="182"/>
      <c r="E21" s="182"/>
      <c r="F21" s="182"/>
      <c r="G21" s="182"/>
      <c r="H21" s="182"/>
      <c r="I21" s="182"/>
      <c r="J21" s="182"/>
      <c r="K21" s="182"/>
      <c r="L21" s="182"/>
      <c r="M21" s="182"/>
      <c r="N21" s="182"/>
      <c r="O21" s="182"/>
      <c r="P21" s="182"/>
      <c r="Q21" s="279" t="s">
        <v>325</v>
      </c>
      <c r="R21" s="279"/>
      <c r="S21" s="279"/>
      <c r="T21" s="279"/>
      <c r="U21" s="279"/>
      <c r="V21" s="279"/>
      <c r="W21" s="279"/>
      <c r="X21" s="279"/>
      <c r="Y21" s="279"/>
      <c r="Z21" s="291" t="str">
        <f>VLOOKUP(AN21,Table1[#All],3,0)</f>
        <v>1-5099-01227-52-0</v>
      </c>
      <c r="AA21" s="291"/>
      <c r="AB21" s="291"/>
      <c r="AC21" s="291"/>
      <c r="AD21" s="291"/>
      <c r="AE21" s="291"/>
      <c r="AF21" s="291"/>
      <c r="AG21" s="291"/>
      <c r="AH21" s="291"/>
      <c r="AI21" s="291"/>
      <c r="AJ21" s="291"/>
      <c r="AK21" s="291"/>
      <c r="AL21" s="291"/>
      <c r="AM21" s="291"/>
      <c r="AN21" s="208" t="s">
        <v>211</v>
      </c>
    </row>
    <row r="22" spans="1:40">
      <c r="F22" s="2" t="s">
        <v>317</v>
      </c>
    </row>
    <row r="23" spans="1:40">
      <c r="A23" s="2" t="s">
        <v>318</v>
      </c>
    </row>
    <row r="24" spans="1:40">
      <c r="A24" s="207" t="s">
        <v>326</v>
      </c>
      <c r="B24" s="182"/>
      <c r="C24" s="182"/>
      <c r="D24" s="182" t="s">
        <v>319</v>
      </c>
      <c r="E24" s="182"/>
      <c r="F24" s="182"/>
      <c r="G24" s="182"/>
      <c r="H24" s="182"/>
      <c r="I24" s="182"/>
      <c r="J24" s="182"/>
      <c r="K24" s="182"/>
      <c r="L24" s="182"/>
      <c r="M24" s="182"/>
      <c r="N24" s="182"/>
      <c r="O24" s="182"/>
      <c r="P24" s="182"/>
      <c r="Q24" s="182"/>
      <c r="R24" s="182"/>
      <c r="S24" s="182"/>
      <c r="V24" s="207" t="s">
        <v>327</v>
      </c>
      <c r="W24" s="182"/>
      <c r="X24" s="182"/>
      <c r="Y24" s="182" t="s">
        <v>320</v>
      </c>
      <c r="Z24" s="182"/>
      <c r="AA24" s="182"/>
      <c r="AB24" s="182"/>
      <c r="AC24" s="182"/>
      <c r="AD24" s="182"/>
      <c r="AE24" s="182"/>
      <c r="AF24" s="182"/>
      <c r="AG24" s="182"/>
      <c r="AH24" s="182"/>
      <c r="AI24" s="182"/>
      <c r="AJ24" s="182"/>
      <c r="AK24" s="182"/>
      <c r="AL24" s="182"/>
      <c r="AM24" s="182"/>
    </row>
    <row r="25" spans="1:40">
      <c r="A25" s="207" t="s">
        <v>324</v>
      </c>
      <c r="B25" s="187"/>
      <c r="C25" s="187"/>
      <c r="D25" s="187"/>
      <c r="E25" s="187"/>
      <c r="F25" s="187"/>
      <c r="G25" s="187"/>
      <c r="H25" s="187"/>
      <c r="I25" s="187"/>
      <c r="J25" s="187"/>
      <c r="K25" s="187"/>
      <c r="L25" s="187"/>
      <c r="M25" s="187"/>
      <c r="N25" s="187"/>
      <c r="O25" s="182"/>
      <c r="P25" s="187"/>
      <c r="Q25" s="187"/>
      <c r="R25" s="187"/>
      <c r="S25" s="187"/>
      <c r="V25" s="207" t="s">
        <v>328</v>
      </c>
      <c r="W25" s="182"/>
      <c r="X25" s="187"/>
      <c r="Y25" s="187"/>
      <c r="Z25" s="187"/>
      <c r="AA25" s="187"/>
      <c r="AB25" s="187"/>
      <c r="AC25" s="187"/>
      <c r="AD25" s="187"/>
      <c r="AE25" s="187"/>
      <c r="AF25" s="187"/>
      <c r="AG25" s="187"/>
      <c r="AH25" s="187"/>
      <c r="AI25" s="187"/>
      <c r="AJ25" s="187"/>
      <c r="AK25" s="187"/>
      <c r="AL25" s="187"/>
      <c r="AM25" s="187"/>
    </row>
    <row r="28" spans="1:40">
      <c r="A28" s="2" t="s">
        <v>321</v>
      </c>
      <c r="V28" s="2" t="s">
        <v>296</v>
      </c>
      <c r="X28" s="182"/>
      <c r="Y28" s="182"/>
      <c r="Z28" s="182"/>
      <c r="AA28" s="182"/>
      <c r="AB28" s="182"/>
      <c r="AC28" s="182"/>
      <c r="AD28" s="182"/>
      <c r="AE28" s="182"/>
      <c r="AF28" s="182"/>
      <c r="AG28" s="182"/>
      <c r="AH28" s="2" t="s">
        <v>322</v>
      </c>
    </row>
    <row r="29" spans="1:40">
      <c r="X29" s="279" t="str">
        <f>CONCATENATE("( ",Sheet1!B8," )")</f>
        <v>( นายปฏิยุทธ์ ฟองแก้ว )</v>
      </c>
      <c r="Y29" s="279"/>
      <c r="Z29" s="279"/>
      <c r="AA29" s="279"/>
      <c r="AB29" s="279"/>
      <c r="AC29" s="279"/>
      <c r="AD29" s="279"/>
      <c r="AE29" s="279"/>
      <c r="AF29" s="279"/>
      <c r="AG29" s="279"/>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2" t="e">
        <f>#REF!</f>
        <v>#REF!</v>
      </c>
      <c r="M5" s="292"/>
      <c r="N5" s="292"/>
    </row>
    <row r="6" spans="2:15">
      <c r="H6" s="34"/>
      <c r="J6" s="35" t="s">
        <v>114</v>
      </c>
      <c r="L6" s="293"/>
      <c r="M6" s="293"/>
      <c r="N6" s="293"/>
    </row>
    <row r="7" spans="2:15">
      <c r="J7" s="35"/>
    </row>
    <row r="8" spans="2:15" ht="26.4">
      <c r="G8" s="294" t="e">
        <f>#REF!</f>
        <v>#REF!</v>
      </c>
      <c r="H8" s="294"/>
      <c r="I8" s="294"/>
      <c r="J8" s="294"/>
      <c r="K8" s="294"/>
    </row>
    <row r="9" spans="2:15">
      <c r="G9" s="27" t="s">
        <v>115</v>
      </c>
      <c r="H9" s="292" t="s">
        <v>66</v>
      </c>
      <c r="I9" s="292"/>
    </row>
    <row r="11" spans="2:15">
      <c r="F11" s="31" t="s">
        <v>117</v>
      </c>
      <c r="G11" s="31"/>
      <c r="H11" s="31"/>
      <c r="I11" s="31"/>
      <c r="J11" s="31"/>
      <c r="K11" s="31"/>
      <c r="L11" s="31"/>
      <c r="M11" s="31"/>
      <c r="N11" s="27" t="s">
        <v>118</v>
      </c>
    </row>
    <row r="12" spans="2:15">
      <c r="E12" s="297" t="s">
        <v>116</v>
      </c>
      <c r="M12" s="27"/>
    </row>
    <row r="13" spans="2:15">
      <c r="E13" s="297"/>
      <c r="F13" s="296" t="str">
        <f>ปกสำนวน!$C$10</f>
        <v>นางสาวสิริพิชญ์  ใจหมั่น</v>
      </c>
      <c r="G13" s="296"/>
      <c r="H13" s="296"/>
      <c r="I13" s="296"/>
      <c r="J13" s="296"/>
      <c r="K13" s="296"/>
      <c r="L13" s="296"/>
      <c r="M13" s="296"/>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5" t="e">
        <f>$F$19</f>
        <v>#REF!</v>
      </c>
      <c r="L19" s="295"/>
      <c r="M19" s="295"/>
      <c r="N19" s="295"/>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2" t="str">
        <f>ปกสำนวน!$S$7</f>
        <v>นายจิรวัฒน์  ตรีเศียร</v>
      </c>
      <c r="L23" s="292"/>
      <c r="M23" s="292"/>
      <c r="N23" s="292"/>
    </row>
    <row r="24" spans="4:14">
      <c r="M24" s="27"/>
    </row>
    <row r="25" spans="4:14">
      <c r="D25" s="34" t="s">
        <v>130</v>
      </c>
      <c r="M25" s="27"/>
    </row>
    <row r="26" spans="4:14">
      <c r="D26" s="21">
        <v>1</v>
      </c>
      <c r="E26" s="298" t="s">
        <v>131</v>
      </c>
      <c r="F26" s="298"/>
      <c r="G26" s="21" t="s">
        <v>62</v>
      </c>
      <c r="H26" s="295" t="e">
        <f>#REF!</f>
        <v>#REF!</v>
      </c>
      <c r="I26" s="292"/>
      <c r="J26" s="292"/>
      <c r="K26" s="32" t="s">
        <v>99</v>
      </c>
      <c r="M26" s="292" t="e">
        <f>#REF!</f>
        <v>#REF!</v>
      </c>
      <c r="N26" s="292"/>
    </row>
    <row r="27" spans="4:14">
      <c r="D27" s="21">
        <v>2</v>
      </c>
      <c r="E27" s="292"/>
      <c r="F27" s="292"/>
      <c r="G27" s="21" t="s">
        <v>62</v>
      </c>
      <c r="H27" s="292"/>
      <c r="I27" s="292"/>
      <c r="J27" s="292"/>
      <c r="K27" s="32" t="s">
        <v>99</v>
      </c>
      <c r="M27" s="31"/>
      <c r="N27" s="31"/>
    </row>
    <row r="28" spans="4:14">
      <c r="D28" s="21">
        <v>3</v>
      </c>
      <c r="E28" s="292"/>
      <c r="F28" s="292"/>
      <c r="G28" s="21" t="s">
        <v>62</v>
      </c>
      <c r="H28" s="292"/>
      <c r="I28" s="292"/>
      <c r="J28" s="292"/>
      <c r="K28" s="32" t="s">
        <v>99</v>
      </c>
      <c r="M28" s="31"/>
      <c r="N28" s="31"/>
    </row>
    <row r="29" spans="4:14">
      <c r="D29" s="21">
        <v>4</v>
      </c>
      <c r="E29" s="292"/>
      <c r="F29" s="292"/>
      <c r="G29" s="21" t="s">
        <v>62</v>
      </c>
      <c r="H29" s="292"/>
      <c r="I29" s="292"/>
      <c r="J29" s="292"/>
      <c r="K29" s="32" t="s">
        <v>99</v>
      </c>
      <c r="M29" s="31"/>
      <c r="N29" s="31"/>
    </row>
    <row r="30" spans="4:14">
      <c r="D30" s="21">
        <v>5</v>
      </c>
      <c r="E30" s="292"/>
      <c r="F30" s="292"/>
      <c r="G30" s="21" t="s">
        <v>62</v>
      </c>
      <c r="H30" s="292"/>
      <c r="I30" s="292"/>
      <c r="J30" s="292"/>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2" t="e">
        <f>#REF!</f>
        <v>#REF!</v>
      </c>
      <c r="G1" s="302"/>
    </row>
    <row r="2" spans="1:7">
      <c r="D2" s="18" t="s">
        <v>104</v>
      </c>
      <c r="F2" s="299" t="e">
        <f>#REF!</f>
        <v>#REF!</v>
      </c>
      <c r="G2" s="299"/>
    </row>
    <row r="3" spans="1:7" ht="10.5" customHeight="1">
      <c r="A3" s="301"/>
      <c r="B3" s="301"/>
      <c r="C3" s="301"/>
      <c r="D3" s="301"/>
      <c r="E3" s="301"/>
      <c r="F3" s="301"/>
      <c r="G3" s="301"/>
    </row>
    <row r="4" spans="1:7">
      <c r="A4" s="8" t="s">
        <v>1</v>
      </c>
      <c r="B4" s="8" t="s">
        <v>2</v>
      </c>
      <c r="C4" s="300" t="s">
        <v>3</v>
      </c>
      <c r="D4" s="300"/>
      <c r="E4" s="300" t="s">
        <v>4</v>
      </c>
      <c r="F4" s="300"/>
      <c r="G4" s="300"/>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2" t="e">
        <f>ค่าธรรมเนียมศาล!$S$8</f>
        <v>#REF!</v>
      </c>
      <c r="L7" s="312"/>
      <c r="M7" s="312"/>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3" t="s">
        <v>0</v>
      </c>
      <c r="C19" s="303"/>
      <c r="D19" s="303"/>
      <c r="E19" s="303"/>
      <c r="F19" s="303" t="s">
        <v>138</v>
      </c>
      <c r="G19" s="303"/>
      <c r="H19" s="303"/>
      <c r="I19" s="309" t="s">
        <v>63</v>
      </c>
      <c r="J19" s="310"/>
      <c r="K19" s="310"/>
      <c r="L19" s="303" t="s">
        <v>139</v>
      </c>
      <c r="M19" s="303"/>
      <c r="N19" s="303"/>
    </row>
    <row r="20" spans="1:16">
      <c r="B20" s="304" t="e">
        <f>$I$8</f>
        <v>#REF!</v>
      </c>
      <c r="C20" s="304"/>
      <c r="D20" s="304"/>
      <c r="E20" s="304"/>
      <c r="F20" s="313" t="e">
        <f>#REF!</f>
        <v>#REF!</v>
      </c>
      <c r="G20" s="313"/>
      <c r="H20" s="313"/>
      <c r="I20" s="307" t="e">
        <f>#REF!</f>
        <v>#REF!</v>
      </c>
      <c r="J20" s="308"/>
      <c r="K20" s="308"/>
      <c r="L20" s="314" t="e">
        <f>#REF!</f>
        <v>#REF!</v>
      </c>
      <c r="M20" s="314"/>
      <c r="N20" s="314"/>
    </row>
    <row r="21" spans="1:16">
      <c r="B21" s="305" t="s">
        <v>146</v>
      </c>
      <c r="C21" s="306"/>
      <c r="D21" s="306"/>
      <c r="E21" s="306"/>
      <c r="F21" s="306"/>
      <c r="G21" s="306"/>
      <c r="H21" s="306"/>
      <c r="I21" s="306"/>
      <c r="J21" s="306"/>
      <c r="K21" s="306"/>
      <c r="L21" s="311" t="e">
        <f>SUM(L20)</f>
        <v>#REF!</v>
      </c>
      <c r="M21" s="311"/>
      <c r="N21" s="311"/>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6" t="s">
        <v>60</v>
      </c>
      <c r="P7" s="316"/>
      <c r="Q7" s="48"/>
      <c r="R7" s="48"/>
      <c r="S7" s="48"/>
      <c r="T7" s="48"/>
      <c r="U7" s="48"/>
      <c r="V7" s="49" t="e">
        <f>ใบปะหน้าค่าธรรมเนียมศาล!$C$6</f>
        <v>#REF!</v>
      </c>
      <c r="W7" s="337" t="s">
        <v>202</v>
      </c>
      <c r="X7" s="337"/>
      <c r="Y7" s="50"/>
    </row>
    <row r="8" spans="1:25" ht="21" customHeight="1">
      <c r="A8" s="51"/>
      <c r="O8" s="316" t="s">
        <v>62</v>
      </c>
      <c r="P8" s="316"/>
      <c r="Q8" s="48"/>
      <c r="R8" s="48"/>
      <c r="S8" s="346" t="e">
        <f>#REF!</f>
        <v>#REF!</v>
      </c>
      <c r="T8" s="346"/>
      <c r="U8" s="346"/>
      <c r="V8" s="346"/>
      <c r="W8" s="346"/>
      <c r="X8" s="346"/>
      <c r="Y8" s="52"/>
    </row>
    <row r="9" spans="1:25" ht="21">
      <c r="A9" s="53" t="s">
        <v>63</v>
      </c>
      <c r="B9" s="54"/>
      <c r="C9" s="55" t="e">
        <f>#REF!</f>
        <v>#REF!</v>
      </c>
      <c r="D9" s="56"/>
      <c r="E9" s="56"/>
      <c r="F9" s="56"/>
      <c r="G9" s="56"/>
      <c r="H9" s="56"/>
      <c r="I9" s="56"/>
      <c r="J9" s="56"/>
      <c r="K9" s="56"/>
      <c r="L9" s="56"/>
      <c r="M9" s="57" t="s">
        <v>64</v>
      </c>
      <c r="R9" s="58"/>
      <c r="S9" s="58"/>
      <c r="T9" s="59"/>
      <c r="U9" s="59" t="s">
        <v>152</v>
      </c>
      <c r="V9" s="338"/>
      <c r="W9" s="338"/>
      <c r="X9" s="338"/>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1" t="e">
        <f>#REF!</f>
        <v>#REF!</v>
      </c>
      <c r="F11" s="331"/>
      <c r="G11" s="331"/>
      <c r="H11" s="331"/>
      <c r="I11" s="331"/>
      <c r="J11" s="58"/>
      <c r="K11" s="58"/>
      <c r="L11" s="345" t="s">
        <v>0</v>
      </c>
      <c r="M11" s="345"/>
      <c r="N11" s="56"/>
      <c r="O11" s="347" t="e">
        <f>#REF!</f>
        <v>#REF!</v>
      </c>
      <c r="P11" s="347"/>
      <c r="Q11" s="347"/>
      <c r="R11" s="347"/>
      <c r="S11" s="347"/>
      <c r="T11" s="347"/>
      <c r="U11" s="347"/>
      <c r="V11" s="347"/>
      <c r="W11" s="347"/>
      <c r="X11" s="347"/>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8" t="s">
        <v>72</v>
      </c>
      <c r="B14" s="319"/>
      <c r="C14" s="319"/>
      <c r="D14" s="319"/>
      <c r="E14" s="319"/>
      <c r="F14" s="319"/>
      <c r="G14" s="319"/>
      <c r="H14" s="319"/>
      <c r="I14" s="320"/>
      <c r="J14" s="318" t="s">
        <v>73</v>
      </c>
      <c r="K14" s="319"/>
      <c r="L14" s="319"/>
      <c r="M14" s="319"/>
      <c r="N14" s="319"/>
      <c r="O14" s="319"/>
      <c r="P14" s="319"/>
      <c r="Q14" s="320"/>
      <c r="R14" s="318" t="s">
        <v>74</v>
      </c>
      <c r="S14" s="319"/>
      <c r="T14" s="319"/>
      <c r="U14" s="319"/>
      <c r="V14" s="319"/>
      <c r="W14" s="319"/>
      <c r="X14" s="319"/>
      <c r="Y14" s="320"/>
    </row>
    <row r="15" spans="1:25" ht="21">
      <c r="A15" s="352" t="s">
        <v>103</v>
      </c>
      <c r="B15" s="353"/>
      <c r="C15" s="353"/>
      <c r="D15" s="353"/>
      <c r="E15" s="353"/>
      <c r="F15" s="353"/>
      <c r="G15" s="353"/>
      <c r="H15" s="353"/>
      <c r="I15" s="354"/>
      <c r="J15" s="339" t="e">
        <f>$E$10</f>
        <v>#REF!</v>
      </c>
      <c r="K15" s="340"/>
      <c r="L15" s="340"/>
      <c r="M15" s="340"/>
      <c r="N15" s="340"/>
      <c r="O15" s="340"/>
      <c r="P15" s="340"/>
      <c r="Q15" s="341"/>
      <c r="R15" s="342" t="e">
        <f>#REF!</f>
        <v>#REF!</v>
      </c>
      <c r="S15" s="343"/>
      <c r="T15" s="343"/>
      <c r="U15" s="343"/>
      <c r="V15" s="343"/>
      <c r="W15" s="343"/>
      <c r="X15" s="343"/>
      <c r="Y15" s="344"/>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2" t="s">
        <v>75</v>
      </c>
      <c r="B18" s="333"/>
      <c r="C18" s="333"/>
      <c r="D18" s="333"/>
      <c r="E18" s="333"/>
      <c r="F18" s="333"/>
      <c r="G18" s="333"/>
      <c r="H18" s="333"/>
      <c r="I18" s="333"/>
      <c r="J18" s="333"/>
      <c r="K18" s="333"/>
      <c r="L18" s="333"/>
      <c r="M18" s="333"/>
      <c r="N18" s="333"/>
      <c r="O18" s="333"/>
      <c r="P18" s="333"/>
      <c r="Q18" s="334"/>
      <c r="R18" s="358" t="e">
        <f>SUM(R15:Y17)</f>
        <v>#REF!</v>
      </c>
      <c r="S18" s="310"/>
      <c r="T18" s="310"/>
      <c r="U18" s="310"/>
      <c r="V18" s="310"/>
      <c r="W18" s="310"/>
      <c r="X18" s="310"/>
      <c r="Y18" s="351"/>
    </row>
    <row r="19" spans="1:25" ht="21">
      <c r="A19" s="96" t="s">
        <v>76</v>
      </c>
      <c r="B19" s="97"/>
      <c r="C19" s="97"/>
      <c r="D19" s="97"/>
      <c r="E19" s="97"/>
      <c r="F19" s="97"/>
      <c r="G19" s="97"/>
      <c r="H19" s="97"/>
      <c r="I19" s="97"/>
      <c r="J19" s="97"/>
      <c r="K19" s="97"/>
      <c r="L19" s="66"/>
      <c r="M19" s="58"/>
      <c r="N19" s="66"/>
      <c r="O19" s="58"/>
      <c r="P19" s="335" t="s">
        <v>73</v>
      </c>
      <c r="Q19" s="335"/>
      <c r="R19" s="58"/>
      <c r="S19" s="58"/>
      <c r="T19" s="58"/>
      <c r="U19" s="58"/>
      <c r="V19" s="58"/>
      <c r="W19" s="58"/>
      <c r="X19" s="57" t="s">
        <v>77</v>
      </c>
      <c r="Y19" s="46"/>
    </row>
    <row r="20" spans="1:25" ht="21">
      <c r="A20" s="53" t="s">
        <v>78</v>
      </c>
      <c r="B20" s="57"/>
      <c r="C20" s="57"/>
      <c r="D20" s="55" t="e">
        <f>$C$9</f>
        <v>#REF!</v>
      </c>
      <c r="E20" s="55"/>
      <c r="F20" s="55"/>
      <c r="G20" s="54"/>
      <c r="H20" s="56"/>
      <c r="I20" s="56"/>
      <c r="J20" s="316" t="s">
        <v>79</v>
      </c>
      <c r="K20" s="316"/>
      <c r="L20" s="316"/>
      <c r="M20" s="336" t="e">
        <f>#REF!</f>
        <v>#REF!</v>
      </c>
      <c r="N20" s="336"/>
      <c r="O20" s="336"/>
      <c r="P20" s="316" t="s">
        <v>80</v>
      </c>
      <c r="Q20" s="316"/>
      <c r="R20" s="316"/>
      <c r="S20" s="359" t="e">
        <f>$R$18</f>
        <v>#REF!</v>
      </c>
      <c r="T20" s="359"/>
      <c r="U20" s="359"/>
      <c r="V20" s="359"/>
      <c r="W20" s="359"/>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8" t="s">
        <v>49</v>
      </c>
      <c r="B24" s="319"/>
      <c r="C24" s="319"/>
      <c r="D24" s="319"/>
      <c r="E24" s="319"/>
      <c r="F24" s="319"/>
      <c r="G24" s="319"/>
      <c r="H24" s="319"/>
      <c r="I24" s="319"/>
      <c r="J24" s="319"/>
      <c r="K24" s="319"/>
      <c r="L24" s="319"/>
      <c r="M24" s="319"/>
      <c r="N24" s="319"/>
      <c r="O24" s="320"/>
      <c r="P24" s="318" t="s">
        <v>84</v>
      </c>
      <c r="Q24" s="319"/>
      <c r="R24" s="319"/>
      <c r="S24" s="319"/>
      <c r="T24" s="320"/>
      <c r="U24" s="318" t="s">
        <v>80</v>
      </c>
      <c r="V24" s="319"/>
      <c r="W24" s="319"/>
      <c r="X24" s="319"/>
      <c r="Y24" s="320"/>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5"/>
      <c r="Q26" s="356"/>
      <c r="R26" s="356"/>
      <c r="S26" s="356"/>
      <c r="T26" s="357"/>
      <c r="U26" s="360" t="e">
        <f>#REF!</f>
        <v>#REF!</v>
      </c>
      <c r="V26" s="361"/>
      <c r="W26" s="361"/>
      <c r="X26" s="361"/>
      <c r="Y26" s="362"/>
    </row>
    <row r="27" spans="1:25" ht="21">
      <c r="A27" s="68" t="s">
        <v>14</v>
      </c>
      <c r="B27" s="57" t="s">
        <v>87</v>
      </c>
      <c r="G27" s="58"/>
      <c r="H27" s="58"/>
      <c r="I27" s="58"/>
      <c r="J27" s="58"/>
      <c r="K27" s="58"/>
      <c r="L27" s="58"/>
      <c r="M27" s="58"/>
      <c r="N27" s="58"/>
      <c r="O27" s="60"/>
      <c r="P27" s="355"/>
      <c r="Q27" s="356"/>
      <c r="R27" s="356"/>
      <c r="S27" s="356"/>
      <c r="T27" s="357"/>
      <c r="U27" s="328"/>
      <c r="V27" s="329"/>
      <c r="W27" s="329"/>
      <c r="X27" s="329"/>
      <c r="Y27" s="330"/>
    </row>
    <row r="28" spans="1:25" ht="21">
      <c r="A28" s="68" t="s">
        <v>14</v>
      </c>
      <c r="B28" s="57" t="s">
        <v>88</v>
      </c>
      <c r="F28" s="62"/>
      <c r="G28" s="62" t="s">
        <v>14</v>
      </c>
      <c r="H28" s="99" t="s">
        <v>89</v>
      </c>
      <c r="I28" s="100"/>
      <c r="J28" s="100"/>
      <c r="K28" s="101" t="s">
        <v>14</v>
      </c>
      <c r="L28" s="99" t="s">
        <v>90</v>
      </c>
      <c r="M28" s="99"/>
      <c r="N28" s="100"/>
      <c r="O28" s="102"/>
      <c r="P28" s="355"/>
      <c r="Q28" s="356"/>
      <c r="R28" s="356"/>
      <c r="S28" s="356"/>
      <c r="T28" s="357"/>
      <c r="U28" s="328"/>
      <c r="V28" s="329"/>
      <c r="W28" s="329"/>
      <c r="X28" s="329"/>
      <c r="Y28" s="330"/>
    </row>
    <row r="29" spans="1:25" ht="21">
      <c r="A29" s="68" t="s">
        <v>14</v>
      </c>
      <c r="B29" s="57" t="s">
        <v>91</v>
      </c>
      <c r="F29" s="69"/>
      <c r="G29" s="69"/>
      <c r="H29" s="103"/>
      <c r="I29" s="104"/>
      <c r="J29" s="104"/>
      <c r="K29" s="105"/>
      <c r="L29" s="103"/>
      <c r="M29" s="103"/>
      <c r="N29" s="104"/>
      <c r="O29" s="104"/>
      <c r="P29" s="355"/>
      <c r="Q29" s="356"/>
      <c r="R29" s="356"/>
      <c r="S29" s="356"/>
      <c r="T29" s="357"/>
      <c r="U29" s="328"/>
      <c r="V29" s="329"/>
      <c r="W29" s="329"/>
      <c r="X29" s="329"/>
      <c r="Y29" s="330"/>
    </row>
    <row r="30" spans="1:25" ht="21">
      <c r="A30" s="68" t="s">
        <v>14</v>
      </c>
      <c r="B30" s="57" t="s">
        <v>91</v>
      </c>
      <c r="F30" s="69"/>
      <c r="G30" s="54"/>
      <c r="H30" s="56"/>
      <c r="I30" s="56"/>
      <c r="J30" s="69"/>
      <c r="K30" s="54"/>
      <c r="L30" s="54"/>
      <c r="M30" s="56"/>
      <c r="N30" s="56"/>
      <c r="O30" s="63"/>
      <c r="P30" s="355"/>
      <c r="Q30" s="356"/>
      <c r="R30" s="356"/>
      <c r="S30" s="356"/>
      <c r="T30" s="357"/>
      <c r="U30" s="328"/>
      <c r="V30" s="329"/>
      <c r="W30" s="329"/>
      <c r="X30" s="329"/>
      <c r="Y30" s="330"/>
    </row>
    <row r="31" spans="1:25" ht="21.6" thickBot="1">
      <c r="A31" s="321" t="s">
        <v>92</v>
      </c>
      <c r="B31" s="316"/>
      <c r="D31" s="56"/>
      <c r="E31" s="56"/>
      <c r="F31" s="56"/>
      <c r="G31" s="56"/>
      <c r="H31" s="56"/>
      <c r="I31" s="56"/>
      <c r="J31" s="56"/>
      <c r="K31" s="56"/>
      <c r="L31" s="56"/>
      <c r="M31" s="56"/>
      <c r="N31" s="56"/>
      <c r="O31" s="63"/>
      <c r="P31" s="64"/>
      <c r="T31" s="46"/>
      <c r="U31" s="328"/>
      <c r="V31" s="329"/>
      <c r="W31" s="329"/>
      <c r="X31" s="329"/>
      <c r="Y31" s="330"/>
    </row>
    <row r="32" spans="1:25" ht="21.6" thickBot="1">
      <c r="A32" s="70" t="s">
        <v>93</v>
      </c>
      <c r="B32" s="57"/>
      <c r="D32" s="310" t="e">
        <f>"- ("&amp;BAHTTEXT($U$32)&amp;") -"</f>
        <v>#REF!</v>
      </c>
      <c r="E32" s="310"/>
      <c r="F32" s="310"/>
      <c r="G32" s="310"/>
      <c r="H32" s="310"/>
      <c r="I32" s="310"/>
      <c r="J32" s="310"/>
      <c r="K32" s="310"/>
      <c r="L32" s="310"/>
      <c r="M32" s="310"/>
      <c r="N32" s="310"/>
      <c r="O32" s="351"/>
      <c r="P32" s="67"/>
      <c r="U32" s="322" t="e">
        <f>SUM(U26:$Y$30)</f>
        <v>#REF!</v>
      </c>
      <c r="V32" s="323"/>
      <c r="W32" s="323"/>
      <c r="X32" s="323"/>
      <c r="Y32" s="324"/>
    </row>
    <row r="33" spans="1:25" ht="11.25" customHeight="1">
      <c r="A33" s="64"/>
      <c r="O33" s="46"/>
      <c r="T33" s="46"/>
      <c r="Y33" s="46"/>
    </row>
    <row r="34" spans="1:25" ht="21">
      <c r="A34" s="318" t="s">
        <v>148</v>
      </c>
      <c r="B34" s="319"/>
      <c r="C34" s="319"/>
      <c r="D34" s="319"/>
      <c r="E34" s="320"/>
      <c r="F34" s="318" t="s">
        <v>149</v>
      </c>
      <c r="G34" s="319"/>
      <c r="H34" s="319"/>
      <c r="I34" s="319"/>
      <c r="J34" s="320"/>
      <c r="K34" s="318" t="s">
        <v>150</v>
      </c>
      <c r="L34" s="319"/>
      <c r="M34" s="319"/>
      <c r="N34" s="319"/>
      <c r="O34" s="319"/>
      <c r="P34" s="318" t="s">
        <v>150</v>
      </c>
      <c r="Q34" s="319"/>
      <c r="R34" s="319"/>
      <c r="S34" s="319"/>
      <c r="T34" s="319"/>
      <c r="U34" s="325" t="s">
        <v>151</v>
      </c>
      <c r="V34" s="326"/>
      <c r="W34" s="326"/>
      <c r="X34" s="326"/>
      <c r="Y34" s="327"/>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5" t="s">
        <v>95</v>
      </c>
      <c r="B37" s="316"/>
      <c r="C37" s="316"/>
      <c r="D37" s="316"/>
      <c r="E37" s="317"/>
      <c r="F37" s="315" t="s">
        <v>95</v>
      </c>
      <c r="G37" s="316"/>
      <c r="H37" s="316"/>
      <c r="I37" s="316"/>
      <c r="J37" s="317"/>
      <c r="K37" s="316" t="s">
        <v>94</v>
      </c>
      <c r="L37" s="316"/>
      <c r="M37" s="316"/>
      <c r="N37" s="316"/>
      <c r="O37" s="317"/>
      <c r="R37" s="71" t="s">
        <v>96</v>
      </c>
      <c r="T37" s="46"/>
      <c r="U37" s="316" t="s">
        <v>94</v>
      </c>
      <c r="V37" s="316"/>
      <c r="W37" s="316"/>
      <c r="X37" s="316"/>
      <c r="Y37" s="317"/>
    </row>
    <row r="38" spans="1:25" ht="21">
      <c r="A38" s="72" t="s">
        <v>62</v>
      </c>
      <c r="B38" s="348"/>
      <c r="C38" s="349"/>
      <c r="D38" s="349"/>
      <c r="E38" s="350"/>
      <c r="F38" s="54" t="s">
        <v>62</v>
      </c>
      <c r="G38" s="349"/>
      <c r="H38" s="349"/>
      <c r="I38" s="349"/>
      <c r="J38" s="350"/>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4" t="s">
        <v>107</v>
      </c>
      <c r="B1" s="234"/>
      <c r="C1" s="234"/>
      <c r="D1" s="234"/>
      <c r="E1" s="234"/>
      <c r="F1" s="234"/>
      <c r="G1" s="234"/>
      <c r="H1" s="234"/>
      <c r="I1" s="234"/>
    </row>
    <row r="3" spans="1:9" ht="21.75" customHeight="1">
      <c r="C3" s="19" t="s">
        <v>108</v>
      </c>
      <c r="D3" s="19"/>
      <c r="E3" s="281" t="e">
        <f>#REF!</f>
        <v>#REF!</v>
      </c>
      <c r="F3" s="281"/>
      <c r="G3" s="281"/>
      <c r="H3" s="36"/>
      <c r="I3" s="36"/>
    </row>
    <row r="4" spans="1:9">
      <c r="C4" s="19" t="s">
        <v>109</v>
      </c>
      <c r="D4" s="19"/>
      <c r="E4" s="363" t="e">
        <f>#REF!</f>
        <v>#REF!</v>
      </c>
      <c r="F4" s="363"/>
      <c r="G4" s="363"/>
    </row>
    <row r="5" spans="1:9">
      <c r="B5" s="22"/>
      <c r="C5" s="22"/>
      <c r="D5" s="22"/>
      <c r="E5" s="22"/>
      <c r="F5" s="22"/>
      <c r="G5" s="22"/>
      <c r="H5" s="22"/>
    </row>
    <row r="35" spans="1:10" ht="28.8">
      <c r="A35" s="234" t="s">
        <v>110</v>
      </c>
      <c r="B35" s="234"/>
      <c r="C35" s="234"/>
      <c r="D35" s="234"/>
      <c r="E35" s="234"/>
      <c r="F35" s="234"/>
      <c r="G35" s="234"/>
      <c r="H35" s="234"/>
      <c r="I35" s="234"/>
    </row>
    <row r="37" spans="1:10">
      <c r="B37" s="19" t="s">
        <v>108</v>
      </c>
      <c r="C37" s="19"/>
      <c r="D37" s="2" t="e">
        <f>#REF!</f>
        <v>#REF!</v>
      </c>
    </row>
    <row r="38" spans="1:10">
      <c r="B38" s="19" t="s">
        <v>109</v>
      </c>
      <c r="C38" s="19"/>
      <c r="D38" s="363" t="e">
        <f>#REF!</f>
        <v>#REF!</v>
      </c>
      <c r="E38" s="363"/>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2" t="e">
        <f>ค่าธรรมเนียมศาล!$S$8</f>
        <v>#REF!</v>
      </c>
      <c r="L7" s="312"/>
      <c r="M7" s="312"/>
    </row>
    <row r="8" spans="1:16">
      <c r="A8" s="79" t="s">
        <v>32</v>
      </c>
      <c r="C8" s="75" t="s">
        <v>36</v>
      </c>
      <c r="H8" s="369" t="e">
        <f>#REF!</f>
        <v>#REF!</v>
      </c>
      <c r="I8" s="371"/>
      <c r="J8" s="371"/>
      <c r="K8" s="371"/>
      <c r="L8" s="371"/>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9" t="e">
        <f>#REF!</f>
        <v>#REF!</v>
      </c>
      <c r="J20" s="369"/>
      <c r="K20" s="75" t="s">
        <v>43</v>
      </c>
      <c r="N20" s="370" t="e">
        <f>#REF!</f>
        <v>#REF!</v>
      </c>
      <c r="O20" s="370"/>
      <c r="P20" s="370"/>
    </row>
    <row r="21" spans="1:16">
      <c r="A21" s="75" t="s">
        <v>44</v>
      </c>
      <c r="B21" s="241" t="e">
        <f>#REF!</f>
        <v>#REF!</v>
      </c>
      <c r="C21" s="241"/>
    </row>
    <row r="22" spans="1:16">
      <c r="B22" s="75" t="s">
        <v>45</v>
      </c>
    </row>
    <row r="23" spans="1:16" ht="21.6" thickBot="1">
      <c r="C23" s="74"/>
      <c r="D23" s="74"/>
      <c r="E23" s="74"/>
      <c r="F23" s="74"/>
      <c r="G23" s="74"/>
      <c r="H23" s="74"/>
      <c r="I23" s="74"/>
      <c r="J23" s="74"/>
      <c r="K23" s="74"/>
      <c r="L23" s="74"/>
      <c r="M23" s="74"/>
      <c r="N23" s="74"/>
    </row>
    <row r="24" spans="1:16" ht="21.6" thickBot="1">
      <c r="C24" s="80" t="s">
        <v>1</v>
      </c>
      <c r="D24" s="373" t="s">
        <v>49</v>
      </c>
      <c r="E24" s="364"/>
      <c r="F24" s="364"/>
      <c r="G24" s="364"/>
      <c r="H24" s="364"/>
      <c r="I24" s="364"/>
      <c r="J24" s="364"/>
      <c r="K24" s="81"/>
      <c r="L24" s="364" t="s">
        <v>48</v>
      </c>
      <c r="M24" s="364"/>
      <c r="N24" s="364"/>
    </row>
    <row r="25" spans="1:16">
      <c r="C25" s="82">
        <v>1</v>
      </c>
      <c r="D25" s="83" t="s">
        <v>58</v>
      </c>
      <c r="G25" s="84" t="s">
        <v>46</v>
      </c>
      <c r="H25" s="38" t="s">
        <v>47</v>
      </c>
      <c r="I25" s="85" t="e">
        <f>#REF!</f>
        <v>#REF!</v>
      </c>
      <c r="K25" s="86"/>
      <c r="L25" s="365" t="e">
        <f>#REF!</f>
        <v>#REF!</v>
      </c>
      <c r="M25" s="365"/>
      <c r="N25" s="365"/>
    </row>
    <row r="26" spans="1:16">
      <c r="C26" s="82">
        <v>2</v>
      </c>
      <c r="D26" s="83" t="s">
        <v>100</v>
      </c>
      <c r="K26" s="87"/>
      <c r="L26" s="366" t="e">
        <f>IF(#REF!&gt;701,#REF!,2000)</f>
        <v>#REF!</v>
      </c>
      <c r="M26" s="366"/>
      <c r="N26" s="366"/>
    </row>
    <row r="27" spans="1:16">
      <c r="C27" s="82"/>
      <c r="D27" s="83"/>
      <c r="K27" s="87"/>
      <c r="L27" s="366"/>
      <c r="M27" s="366"/>
      <c r="N27" s="366"/>
    </row>
    <row r="28" spans="1:16">
      <c r="C28" s="88"/>
      <c r="D28" s="89"/>
      <c r="E28" s="55"/>
      <c r="F28" s="55"/>
      <c r="G28" s="55"/>
      <c r="H28" s="55"/>
      <c r="I28" s="367" t="s">
        <v>52</v>
      </c>
      <c r="J28" s="367"/>
      <c r="K28" s="367"/>
      <c r="L28" s="368"/>
      <c r="M28" s="368"/>
      <c r="N28" s="368"/>
    </row>
    <row r="29" spans="1:16" ht="21.6" thickBot="1">
      <c r="C29" s="90"/>
      <c r="D29" s="372"/>
      <c r="E29" s="372"/>
      <c r="F29" s="372"/>
      <c r="G29" s="375" t="e">
        <f>"- ("&amp;BAHTTEXT($L$29)&amp;") -"</f>
        <v>#REF!</v>
      </c>
      <c r="H29" s="375"/>
      <c r="I29" s="375"/>
      <c r="J29" s="375"/>
      <c r="K29" s="375"/>
      <c r="L29" s="374" t="e">
        <f>SUM(L25:N28)</f>
        <v>#REF!</v>
      </c>
      <c r="M29" s="374"/>
      <c r="N29" s="374"/>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2025-09-11T07:34:02Z</cp:lastPrinted>
  <dcterms:created xsi:type="dcterms:W3CDTF">2016-06-06T16:13:57Z</dcterms:created>
  <dcterms:modified xsi:type="dcterms:W3CDTF">2025-09-11T07:35:53Z</dcterms:modified>
</cp:coreProperties>
</file>