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18-09-68\"/>
    </mc:Choice>
  </mc:AlternateContent>
  <xr:revisionPtr revIDLastSave="0" documentId="13_ncr:1_{F9292FDB-A11E-4F94-B116-A1F0834EBD38}"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<sst xmlns="http://schemas.openxmlformats.org/spreadsheetml/2006/main" count="755" uniqueCount="382">
  <si>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</si>
  <si>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</si>
  <si>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</si>
  <si>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</si>
  <si>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</si>
  <si>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</si>
  <si>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</si>
  <si>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</si>
  <si>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</si>
  <si>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</si>
  <si>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</si>
  <si>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</si>
  <si>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</si>
  <si>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</si>
  <si>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</si>
  <si>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</si>
  <si>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</si>
  <si>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</si>
  <si>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</si>
  <si>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</si>
  <si>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</si>
  <si>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</si>
  <si>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</si>
  <si>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</si>
  <si>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</si>
  <si>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</si>
  <si>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</si>
  <si>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</si>
  <si>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</si>
  <si>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</si>
  <si>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</si>
  <si>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</si>
  <si>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</si>
  <si>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</si>
  <si>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</si>
  <si>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</si>
  <si>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</si>
  <si>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</si>
  <si>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</si>
  <si>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</si>
  <si>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</si>
  <si>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</si>
  <si>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</si>
  <si>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</si>
  <si>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</si>
  <si>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</si>
  <si>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</si>
  <si>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</si>
  <si>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</si>
  <si>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</si>
  <si>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</si>
  <si>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</si>
  <si>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</si>
  <si>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</si>
  <si>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</si>
  <si>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</si>
  <si>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</si>
  <si>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</si>
  <si>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</si>
  <si>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</si>
  <si>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</si>
  <si>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</si>
  <si>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</si>
  <si>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</si>
  <si>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</si>
  <si>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</si>
  <si>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</si>
  <si>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</si>
  <si>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</si>
  <si>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</si>
  <si>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</si>
  <si>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</si>
  <si>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</si>
  <si>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</si>
  <si>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</si>
  <si>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</si>
  <si>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</si>
  <si>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</si>
  <si>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</si>
  <si>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</si>
  <si>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</si>
  <si>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</si>
  <si>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</si>
  <si>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</si>
  <si>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</si>
  <si>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</si>
  <si>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</si>
  <si>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</si>
  <si>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</si>
  <si>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</si>
  <si>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</si>
  <si>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</si>
  <si>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</si>
  <si>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</si>
  <si>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</si>
  <si>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</si>
  <si>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</si>
  <si>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</si>
  <si>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</si>
  <si>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</si>
  <si>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</si>
  <si>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</si>
  <si>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</si>
  <si>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</si>
  <si>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</si>
  <si>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</si>
  <si>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</si>
  <si>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</si>
  <si>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</si>
  <si>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</si>
  <si>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</si>
  <si>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</si>
  <si>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</si>
  <si>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</si>
  <si>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</si>
  <si>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</si>
  <si>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</si>
  <si>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</si>
  <si>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</si>
  <si>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</si>
  <si>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</si>
  <si>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</si>
  <si>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</si>
  <si>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</si>
  <si>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</si>
  <si>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</si>
  <si>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</si>
  <si>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</si>
  <si>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</si>
  <si>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</si>
  <si>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</si>
  <si>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</si>
  <si>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</si>
  <si>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</si>
  <si>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</si>
  <si>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</si>
  <si>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</si>
  <si>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</si>
  <si>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</si>
  <si>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</si>
  <si>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</si>
  <si>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</si>
  <si>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</si>
  <si>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</si>
  <si>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</si>
  <si>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</si>
  <si>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</si>
  <si>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</si>
  <si>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</si>
  <si>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</si>
  <si>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</si>
  <si>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</si>
  <si>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</si>
  <si>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</si>
  <si>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</si>
  <si>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</si>
  <si>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</si>
  <si>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</si>
  <si>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</si>
  <si>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</si>
  <si>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</si>
  <si>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</si>
  <si>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</si>
  <si>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</si>
  <si>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</si>
  <si>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</si>
  <si>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</si>
  <si>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</si>
  <si>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</si>
  <si>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</si>
  <si>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</si>
  <si>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</si>
  <si>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</si>
  <si>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</si>
  <si>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</si>
  <si>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</si>
  <si>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</si>
  <si>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</si>
  <si>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</si>
  <si>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</si>
  <si>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</si>
  <si>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</si>
  <si>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</si>
  <si>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</si>
  <si>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</si>
  <si>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</si>
  <si>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</si>
  <si>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</si>
  <si>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</si>
  <si>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</si>
  <si>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</si>
  <si>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</si>
  <si>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</si>
  <si>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</si>
  <si>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</si>
  <si>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</si>
  <si>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</si>
  <si>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</si>
  <si>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</si>
  <si>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</si>
  <si>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</si>
  <si>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</si>
  <si>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</si>
  <si>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</si>
  <si>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</si>
  <si>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</si>
  <si>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</si>
  <si>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</si>
  <si>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</si>
  <si>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</si>
  <si>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</si>
  <si>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</si>
  <si>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</si>
  <si>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</si>
  <si>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</si>
  <si>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</si>
  <si>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</si>
  <si>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</si>
  <si>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</si>
  <si>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</si>
  <si>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</si>
  <si>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</si>
  <si>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</si>
  <si>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</si>
  <si>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</si>
  <si>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</si>
  <si>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</si>
  <si>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</si>
  <si>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</si>
  <si>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</si>
  <si>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</si>
  <si>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</si>
  <si>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</si>
  <si>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</si>
  <si>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</si>
  <si>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</si>
  <si>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</si>
  <si>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</si>
  <si>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</si>
  <si>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</si>
  <si>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</si>
  <si>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</si>
  <si>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</si>
  <si>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</si>
  <si>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</si>
  <si>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</si>
  <si>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</si>
  <si>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</si>
  <si>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</si>
  <si>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</si>
  <si>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</si>
  <si>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</si>
  <si>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</si>
  <si>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</si>
  <si>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</si>
  <si>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</si>
  <si>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</si>
  <si>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</si>
  <si>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</si>
  <si>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</si>
  <si>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</si>
  <si>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</si>
  <si>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</si>
  <si>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</si>
  <si>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</si>
  <si>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</si>
  <si>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</si>
  <si>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</si>
  <si>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</si>
  <si>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</si>
  <si>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</si>
  <si>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</si>
  <si>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</si>
  <si>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</si>
  <si>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</si>
  <si>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</si>
  <si>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</si>
  <si>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</si>
  <si>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</si>
  <si>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</si>
  <si>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</si>
  <si>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</si>
  <si>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</si>
  <si>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</si>
  <si>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</si>
  <si>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</si>
  <si>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</si>
  <si>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</si>
  <si>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</si>
  <si>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</si>
  <si>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</si>
  <si>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</si>
  <si>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</si>
  <si>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</si>
  <si>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</si>
  <si>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</si>
  <si>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</si>
  <si>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</si>
  <si>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</si>
  <si>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</si>
  <si>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</si>
  <si>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</si>
  <si>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</si>
  <si>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</si>
  <si>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</si>
  <si>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</si>
  <si>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</si>
  <si>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</si>
  <si>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</si>
  <si>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</si>
  <si>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</si>
  <si>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</si>
  <si>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</si>
  <si>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</si>
  <si>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</si>
  <si>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</si>
  <si>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</si>
  <si>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</si>
  <si>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</si>
  <si>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</si>
  <si>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</si>
  <si>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</si>
  <si>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</si>
  <si>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</si>
  <si>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</si>
  <si>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</si>
  <si>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</si>
  <si>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</si>
  <si>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</si>
  <si>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</si>
  <si>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</si>
  <si>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</si>
  <si>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</si>
  <si>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</si>
  <si>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</si>
  <si>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</si>
  <si>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</si>
  <si>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</si>
  <si>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</si>
  <si>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</si>
  <si>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</si>
  <si>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</si>
  <si>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</si>
  <si>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</si>
  <si>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</si>
  <si>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</si>
  <si>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</si>
  <si>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</si>
  <si>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</si>
  <si>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</si>
  <si>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</si>
  <si>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</si>
  <si>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</si>
  <si>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</si>
  <si>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</si>
  <si>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</si>
  <si>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</si>
  <si>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</si>
  <si>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</si>
  <si>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</si>
  <si>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</si>
  <si>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</si>
  <si>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นายณรงค์ สิงห์แก้ว</t>
  </si>
  <si>
    <t>3-5011-00101-28-4</t>
  </si>
  <si>
    <t>นางสาวรุจิรา มุนิล</t>
  </si>
  <si>
    <t>3-5011-00098-60-7</t>
  </si>
  <si>
    <t>นายกวี เสริมสกุล</t>
  </si>
  <si>
    <t>5-5804-00022-81-4</t>
  </si>
  <si>
    <t>นางสาวนิ่มนวล แสนคำหล่อ</t>
  </si>
  <si>
    <t>นายมงคล ดาวศรี</t>
  </si>
  <si>
    <t>3-5011-00213-94-5</t>
  </si>
  <si>
    <t>3-5004-00210-25-8</t>
  </si>
  <si>
    <t>นางอัจฉรา ดาวศรี</t>
  </si>
  <si>
    <t>3-5011-00211-85-3</t>
  </si>
  <si>
    <t>อ.แม่สะเรียง</t>
  </si>
  <si>
    <t>อ.พร้าว</t>
  </si>
  <si>
    <t>อ.เมืองลำพูน</t>
  </si>
  <si>
    <t>อ.เชียงดาว</t>
  </si>
  <si>
    <t>อ.แม่แตง</t>
  </si>
  <si>
    <t>2945(68) - รายงานผลสืบทรัพย์ ราย นายณรงค์ สิงห์แก้ว สาขาพร้าว (สืบรอบที่ 1) - ไม่พบทรัพย์</t>
  </si>
  <si>
    <t>คู่สมรสจำเลยที่ 1</t>
  </si>
  <si>
    <t>จังหวัดเชียงใหม่ สาขาพร้าว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</si>
</sst>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t="str">
            <v>จังหวัดตลิ่งชัน</v>
          </cell>
          <cell r="T2085" t="str">
            <v>ผบ.2671</v>
          </cell>
          <cell r="U2085">
            <v>2560</v>
          </cell>
          <cell r="V2085" t="str">
            <v>ผบ.8983</v>
          </cell>
          <cell r="W2085">
            <v>2560</v>
          </cell>
          <cell r="X2085">
            <v>18</v>
          </cell>
          <cell r="Y2085">
            <v>12</v>
          </cell>
          <cell r="Z2085">
            <v>2560</v>
          </cell>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3</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3</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v>2945</v>
          </cell>
          <cell r="C2101">
            <v>2090</v>
          </cell>
          <cell r="D2101">
            <v>12</v>
          </cell>
          <cell r="E2101">
            <v>9</v>
          </cell>
          <cell r="F2101">
            <v>2568</v>
          </cell>
          <cell r="G2101">
            <v>800035838724</v>
          </cell>
          <cell r="H2101" t="str">
            <v>นาย</v>
          </cell>
          <cell r="I2101" t="str">
            <v>ณรงค์</v>
          </cell>
          <cell r="J2101" t="str">
            <v>สิงห์แก้ว</v>
          </cell>
          <cell r="K2101" t="str">
            <v>3-5011-00101-28-4</v>
          </cell>
          <cell r="L2101" t="str">
            <v>พร้าว</v>
          </cell>
          <cell r="M2101" t="str">
            <v>เชียงใหม่ 2</v>
          </cell>
          <cell r="N2101">
            <v>8</v>
          </cell>
          <cell r="O2101" t="str">
            <v>สินเชื่อธนาคารประชาชน</v>
          </cell>
          <cell r="P2101" t="str">
            <v>1.บุคคลค้ำประกัน</v>
          </cell>
          <cell r="Q2101">
            <v>66149.95</v>
          </cell>
          <cell r="R2101">
            <v>18753.62</v>
          </cell>
          <cell r="S2101" t="str">
            <v>แขวงเชียงดาว</v>
          </cell>
          <cell r="T2101" t="str">
            <v>ผบE610</v>
          </cell>
          <cell r="U2101">
            <v>2565</v>
          </cell>
          <cell r="V2101" t="str">
            <v>ผบE752</v>
          </cell>
          <cell r="W2101">
            <v>2565</v>
          </cell>
          <cell r="X2101"/>
          <cell r="Y2101"/>
          <cell r="Z2101"/>
          <cell r="AA2101">
            <v>19</v>
          </cell>
          <cell r="AB2101">
            <v>10</v>
          </cell>
          <cell r="AC2101">
            <v>2565</v>
          </cell>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t="str">
            <v>คำสั่งสืบทรัพย์ 12/9/2568</v>
          </cell>
          <cell r="BC2101"/>
          <cell r="BD2101"/>
          <cell r="BE2101"/>
          <cell r="BF2101"/>
          <cell r="BG2101"/>
          <cell r="BH2101"/>
          <cell r="BI2101"/>
          <cell r="BJ2101"/>
          <cell r="BK2101"/>
          <cell r="BL2101" t="str">
            <v>นายณรงค์ สิงห์แก้ว</v>
          </cell>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cell r="CO2101"/>
        </row>
        <row r="2102">
          <cell r="B2102">
            <v>2946</v>
          </cell>
          <cell r="C2102">
            <v>2091</v>
          </cell>
          <cell r="D2102">
            <v>8</v>
          </cell>
          <cell r="E2102">
            <v>7</v>
          </cell>
          <cell r="F2102">
            <v>2568</v>
          </cell>
          <cell r="G2102">
            <v>800028689662</v>
          </cell>
          <cell r="H2102" t="str">
            <v>นาย</v>
          </cell>
          <cell r="I2102" t="str">
            <v>ฐิติพันธ์ </v>
          </cell>
          <cell r="J2102" t="str">
            <v>ลานนาพันธุ์</v>
          </cell>
          <cell r="K2102" t="str">
            <v>3-5099-00542-38-0</v>
          </cell>
          <cell r="L2102" t="str">
            <v>สาขาแม่ริม</v>
          </cell>
          <cell r="M2102" t="str">
            <v>เชียงใหม่ 2</v>
          </cell>
          <cell r="N2102">
            <v>8</v>
          </cell>
          <cell r="O2102" t="str">
            <v>สินเชื่อเคหะ</v>
          </cell>
          <cell r="P2102" t="str">
            <v>2.หลักทรัพย์ค้ำประกัน</v>
          </cell>
          <cell r="Q2102">
            <v>29489791.719999999</v>
          </cell>
          <cell r="R2102">
            <v>437829.99</v>
          </cell>
          <cell r="S2102" t="str">
            <v>จังหวัดเชียงใหม่</v>
          </cell>
          <cell r="T2102" t="str">
            <v>ผบ233</v>
          </cell>
          <cell r="U2102">
            <v>5559</v>
          </cell>
          <cell r="V2102" t="str">
            <v>ผบ442</v>
          </cell>
          <cell r="W2102">
            <v>2559</v>
          </cell>
          <cell r="X2102"/>
          <cell r="Y2102"/>
          <cell r="Z2102"/>
          <cell r="AA2102">
            <v>4</v>
          </cell>
          <cell r="AB2102">
            <v>4</v>
          </cell>
          <cell r="AC2102">
            <v>2559</v>
          </cell>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t="str">
            <v>คำสั่งสืบทรัพย์ 8/7/2568</v>
          </cell>
          <cell r="BC2102"/>
          <cell r="BD2102"/>
          <cell r="BE2102"/>
          <cell r="BF2102"/>
          <cell r="BG2102"/>
          <cell r="BH2102"/>
          <cell r="BI2102"/>
          <cell r="BJ2102"/>
          <cell r="BK2102"/>
          <cell r="BL2102" t="str">
            <v>นายฐิติพันธ์  ลานนาพันธุ์</v>
          </cell>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cell r="CO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 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v>2945</v>
          </cell>
          <cell r="C1440">
            <v>2090</v>
          </cell>
          <cell r="D1440">
            <v>12</v>
          </cell>
          <cell r="E1440">
            <v>9</v>
          </cell>
          <cell r="F1440">
            <v>2568</v>
          </cell>
          <cell r="G1440">
            <v>800035838724</v>
          </cell>
          <cell r="H1440" t="str">
            <v>นาย</v>
          </cell>
          <cell r="I1440" t="str">
            <v>ณรงค์</v>
          </cell>
          <cell r="J1440" t="str">
            <v>สิงห์แก้ว</v>
          </cell>
          <cell r="K1440" t="str">
            <v>3-5011-00101-28-4</v>
          </cell>
          <cell r="L1440" t="str">
            <v>พร้าว</v>
          </cell>
          <cell r="M1440" t="str">
            <v>เชียงใหม่ 2</v>
          </cell>
          <cell r="N1440">
            <v>8</v>
          </cell>
          <cell r="O1440" t="str">
            <v>สินเชื่อธนาคารประชาชน</v>
          </cell>
          <cell r="P1440" t="str">
            <v>1.บุคคลค้ำประกัน</v>
          </cell>
          <cell r="Q1440">
            <v>66149.95</v>
          </cell>
          <cell r="R1440">
            <v>18753.62</v>
          </cell>
          <cell r="S1440" t="str">
            <v>แขวงเชียงดาว</v>
          </cell>
          <cell r="T1440" t="str">
            <v>ผบE610</v>
          </cell>
          <cell r="U1440">
            <v>2565</v>
          </cell>
          <cell r="V1440" t="str">
            <v>ผบE752</v>
          </cell>
          <cell r="W1440">
            <v>2565</v>
          </cell>
          <cell r="X1440"/>
          <cell r="Y1440"/>
          <cell r="Z1440"/>
          <cell r="AA1440">
            <v>19</v>
          </cell>
          <cell r="AB1440">
            <v>10</v>
          </cell>
          <cell r="AC1440">
            <v>2565</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t="str">
            <v>คำสั่งสืบทรัพย์ 12/9/2568</v>
          </cell>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นายณรงค์ สิงห์แก้ว</v>
          </cell>
          <cell r="BU1440">
            <v>883163010061</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v>2946</v>
          </cell>
          <cell r="C1441">
            <v>2091</v>
          </cell>
          <cell r="D1441">
            <v>8</v>
          </cell>
          <cell r="E1441">
            <v>7</v>
          </cell>
          <cell r="F1441">
            <v>2568</v>
          </cell>
          <cell r="G1441">
            <v>800028689662</v>
          </cell>
          <cell r="H1441" t="str">
            <v>นาย</v>
          </cell>
          <cell r="I1441" t="str">
            <v>ฐิติพันธ์ </v>
          </cell>
          <cell r="J1441" t="str">
            <v>ลานนาพันธุ์</v>
          </cell>
          <cell r="K1441" t="str">
            <v>3-5099-00542-38-0</v>
          </cell>
          <cell r="L1441" t="str">
            <v>สาขาแม่ริม</v>
          </cell>
          <cell r="M1441" t="str">
            <v>เชียงใหม่ 2</v>
          </cell>
          <cell r="N1441">
            <v>8</v>
          </cell>
          <cell r="O1441" t="str">
            <v>สินเชื่อเคหะ</v>
          </cell>
          <cell r="P1441" t="str">
            <v>2.หลักทรัพย์ค้ำประกัน</v>
          </cell>
          <cell r="Q1441">
            <v>29489791.719999999</v>
          </cell>
          <cell r="R1441">
            <v>437829.99</v>
          </cell>
          <cell r="S1441" t="str">
            <v>จังหวัดเชียงใหม่</v>
          </cell>
          <cell r="T1441" t="str">
            <v>ผบ233</v>
          </cell>
          <cell r="U1441">
            <v>5559</v>
          </cell>
          <cell r="V1441" t="str">
            <v>ผบ442</v>
          </cell>
          <cell r="W1441">
            <v>2559</v>
          </cell>
          <cell r="X1441"/>
          <cell r="Y1441"/>
          <cell r="Z1441"/>
          <cell r="AA1441">
            <v>4</v>
          </cell>
          <cell r="AB1441">
            <v>4</v>
          </cell>
          <cell r="AC1441">
            <v>2559</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t="str">
            <v>คำสั่งสืบทรัพย์ 8/7/2568</v>
          </cell>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นายฐิติพันธ์  ลานนาพันธุ์</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E15" sqref="E15"/>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2945</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นายณรงค์ สิงห์แก้ว</v>
      </c>
      <c r="C2" s="175" t="s">
        <v>73</v>
      </c>
      <c r="D2" s="145" t="str">
        <f t="array" ref="D2">_xlfn.IFS(I1&lt;850,VLOOKUP(I1,[1]บังคับคดี!$B:$ZZ,10,0),AND(I1&gt;=850,I1&lt;1435),VLOOKUP(I1,'[1]บังคับคดีใหม่ ปี2563-2564'!$B:$ZZ,11,0),I1&gt;=1435,VLOOKUP(I1,'[1]สืบทรัพย์ ปี 2564-25666'!$B:$ZZ,11,0))</f>
        <v>พร้าว</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883163010061</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800035838724</v>
      </c>
      <c r="C4" s="176" t="s">
        <v>262</v>
      </c>
      <c r="D4" s="213">
        <v>243180</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แขวงเชียงดาว</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ผบE610/2565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ผบE752/2565</v>
      </c>
      <c r="I5" s="157" t="s">
        <v>255</v>
      </c>
      <c r="J5" s="157"/>
      <c r="K5" s="157"/>
      <c r="L5" s="157"/>
      <c r="M5" s="157"/>
    </row>
    <row r="6" spans="1:25">
      <c r="A6" s="153" t="s">
        <v>335</v>
      </c>
      <c r="B6" s="171">
        <v>86527.89</v>
      </c>
      <c r="C6" s="219" t="s">
        <v>343</v>
      </c>
      <c r="D6" s="148">
        <v>244245</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362</v>
      </c>
      <c r="C12" s="197" t="s">
        <v>363</v>
      </c>
      <c r="D12" s="232"/>
      <c r="E12" s="197"/>
      <c r="F12" s="232"/>
      <c r="G12" s="197" t="s">
        <v>375</v>
      </c>
      <c r="H12" s="232"/>
      <c r="I12" s="197" t="s">
        <v>375</v>
      </c>
      <c r="J12" s="232"/>
      <c r="K12" s="197" t="s">
        <v>375</v>
      </c>
      <c r="L12" s="232"/>
      <c r="M12" s="197" t="s">
        <v>375</v>
      </c>
      <c r="N12" s="232"/>
      <c r="O12" s="197" t="s">
        <v>375</v>
      </c>
      <c r="P12" s="232"/>
      <c r="Q12" s="197" t="s">
        <v>375</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364</v>
      </c>
      <c r="C13" s="197" t="s">
        <v>365</v>
      </c>
      <c r="D13" s="232"/>
      <c r="E13" s="197"/>
      <c r="F13" s="232"/>
      <c r="G13" s="197" t="s">
        <v>375</v>
      </c>
      <c r="H13" s="232"/>
      <c r="I13" s="197" t="s">
        <v>375</v>
      </c>
      <c r="J13" s="232"/>
      <c r="K13" s="197" t="s">
        <v>375</v>
      </c>
      <c r="L13" s="232"/>
      <c r="M13" s="197" t="s">
        <v>375</v>
      </c>
      <c r="N13" s="232"/>
      <c r="O13" s="197" t="s">
        <v>375</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366</v>
      </c>
      <c r="C14" s="197" t="s">
        <v>367</v>
      </c>
      <c r="D14" s="232"/>
      <c r="E14" s="197" t="s">
        <v>374</v>
      </c>
      <c r="F14" s="232"/>
      <c r="G14" s="197" t="s">
        <v>376</v>
      </c>
      <c r="H14" s="232"/>
      <c r="I14" s="197" t="s">
        <v>375</v>
      </c>
      <c r="J14" s="232"/>
      <c r="K14" s="197" t="s">
        <v>378</v>
      </c>
      <c r="L14" s="232"/>
      <c r="M14" s="197" t="s">
        <v>377</v>
      </c>
      <c r="N14" s="232"/>
      <c r="O14" s="197" t="s">
        <v>375</v>
      </c>
      <c r="P14" s="232"/>
      <c r="Q14" s="197" t="s">
        <v>374</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368</v>
      </c>
      <c r="C15" s="197" t="s">
        <v>371</v>
      </c>
      <c r="D15" s="232"/>
      <c r="E15" s="197" t="s">
        <v>377</v>
      </c>
      <c r="F15" s="232"/>
      <c r="G15" s="197" t="s">
        <v>377</v>
      </c>
      <c r="H15" s="232"/>
      <c r="I15" s="197" t="s">
        <v>375</v>
      </c>
      <c r="J15" s="232"/>
      <c r="K15" s="197" t="s">
        <v>378</v>
      </c>
      <c r="L15" s="232"/>
      <c r="M15" s="197" t="s">
        <v>377</v>
      </c>
      <c r="N15" s="232"/>
      <c r="O15" s="197" t="s">
        <v>375</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t="s">
        <v>369</v>
      </c>
      <c r="C16" s="197" t="s">
        <v>370</v>
      </c>
      <c r="D16" s="232"/>
      <c r="E16" s="197"/>
      <c r="F16" s="232"/>
      <c r="G16" s="197" t="s">
        <v>375</v>
      </c>
      <c r="H16" s="232"/>
      <c r="I16" s="197" t="s">
        <v>375</v>
      </c>
      <c r="J16" s="232"/>
      <c r="K16" s="197" t="s">
        <v>375</v>
      </c>
      <c r="L16" s="232"/>
      <c r="M16" s="197" t="s">
        <v>375</v>
      </c>
      <c r="N16" s="232"/>
      <c r="O16" s="197" t="s">
        <v>375</v>
      </c>
      <c r="P16" s="232"/>
      <c r="Q16" s="197" t="s">
        <v>375</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372</v>
      </c>
      <c r="C17" s="197" t="s">
        <v>373</v>
      </c>
      <c r="D17" s="232"/>
      <c r="E17" s="197"/>
      <c r="F17" s="232"/>
      <c r="G17" s="197" t="s">
        <v>375</v>
      </c>
      <c r="H17" s="232"/>
      <c r="I17" s="197" t="s">
        <v>375</v>
      </c>
      <c r="J17" s="232"/>
      <c r="K17" s="197" t="s">
        <v>375</v>
      </c>
      <c r="L17" s="232"/>
      <c r="M17" s="197" t="s">
        <v>375</v>
      </c>
      <c r="N17" s="232"/>
      <c r="O17" s="197" t="s">
        <v>375</v>
      </c>
      <c r="P17" s="232"/>
      <c r="Q17" s="197"/>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t="s">
        <v>152</v>
      </c>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2945 - รายงานผลสืบทรัพย์ ราย นายณรงค์ สิงห์แก้ว สาขาพร้าว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D1DBBDB8-1C00-443C-B5E6-D32838605A3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D12:D16</xm:sqref>
        </x14:conditionalFormatting>
        <x14:conditionalFormatting xmlns:xm="http://schemas.microsoft.com/office/excel/2006/main">
          <x14:cfRule type="iconSet" priority="9"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D17:D31</xm:sqref>
        </x14:conditionalFormatting>
        <x14:conditionalFormatting xmlns:xm="http://schemas.microsoft.com/office/excel/2006/main">
          <x14:cfRule type="iconSet" priority="7" id="{37B28EB2-1A99-4F3F-80C7-0E486801A3FF}">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F12:F16</xm:sqref>
        </x14:conditionalFormatting>
        <x14:conditionalFormatting xmlns:xm="http://schemas.microsoft.com/office/excel/2006/main">
          <x14:cfRule type="iconSet" priority="15"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F17:F31</xm:sqref>
        </x14:conditionalFormatting>
        <x14:conditionalFormatting xmlns:xm="http://schemas.microsoft.com/office/excel/2006/main">
          <x14:cfRule type="iconSet" priority="4" id="{63E39BDB-3A53-45B0-ABE1-BDF5F91FCC2B}">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H12:H16</xm:sqref>
        </x14:conditionalFormatting>
        <x14:conditionalFormatting xmlns:xm="http://schemas.microsoft.com/office/excel/2006/main">
          <x14:cfRule type="iconSet" priority="11"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H17:H31</xm:sqref>
        </x14:conditionalFormatting>
        <x14:conditionalFormatting xmlns:xm="http://schemas.microsoft.com/office/excel/2006/main">
          <x14:cfRule type="iconSet" priority="3" id="{5093A0BA-2F63-4528-A815-8F076E4A5DD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J12:J16</xm:sqref>
        </x14:conditionalFormatting>
        <x14:conditionalFormatting xmlns:xm="http://schemas.microsoft.com/office/excel/2006/main">
          <x14:cfRule type="iconSet" priority="10"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J17:J31</xm:sqref>
        </x14:conditionalFormatting>
        <x14:conditionalFormatting xmlns:xm="http://schemas.microsoft.com/office/excel/2006/main">
          <x14:cfRule type="iconSet" priority="1" id="{4EBEFA2D-6BF9-462B-8EED-C0E03C32A036}">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L12:L16</xm:sqref>
        </x14:conditionalFormatting>
        <x14:conditionalFormatting xmlns:xm="http://schemas.microsoft.com/office/excel/2006/main">
          <x14:cfRule type="iconSet" priority="8"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L17:L31</xm:sqref>
        </x14:conditionalFormatting>
        <x14:conditionalFormatting xmlns:xm="http://schemas.microsoft.com/office/excel/2006/main">
          <x14:cfRule type="iconSet" priority="6" id="{CEE9B0AF-1735-4838-AAD3-3095BE05EE1E}">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N12:N16</xm:sqref>
        </x14:conditionalFormatting>
        <x14:conditionalFormatting xmlns:xm="http://schemas.microsoft.com/office/excel/2006/main">
          <x14:cfRule type="iconSet" priority="13"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N17:N31</xm:sqref>
        </x14:conditionalFormatting>
        <x14:conditionalFormatting xmlns:xm="http://schemas.microsoft.com/office/excel/2006/main">
          <x14:cfRule type="iconSet" priority="5" id="{D731D7DA-6FE1-4F13-B0CF-0C0423D2396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P12:P16</xm:sqref>
        </x14:conditionalFormatting>
        <x14:conditionalFormatting xmlns:xm="http://schemas.microsoft.com/office/excel/2006/main">
          <x14:cfRule type="iconSet" priority="12"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P17:P31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0" sqref="AM2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18 กันยายน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นายณรงค์ สิงห์แก้ว</v>
      </c>
      <c r="F4" s="277"/>
      <c r="G4" s="277"/>
      <c r="H4" s="277"/>
      <c r="I4" s="277"/>
      <c r="J4" s="277"/>
      <c r="K4" s="277"/>
      <c r="L4" s="277"/>
      <c r="M4" s="277"/>
      <c r="N4" s="277"/>
      <c r="O4" s="277"/>
      <c r="P4" s="277"/>
      <c r="Q4" s="277"/>
      <c r="R4" s="277"/>
      <c r="S4" s="277"/>
      <c r="T4" s="277"/>
      <c r="U4" s="255" t="s">
        <v>73</v>
      </c>
      <c r="V4" s="255"/>
      <c r="W4" s="277" t="str">
        <f>Sheet1!D2</f>
        <v>พร้าว</v>
      </c>
      <c r="X4" s="277"/>
      <c r="Y4" s="277"/>
      <c r="Z4" s="277"/>
      <c r="AA4" s="277"/>
      <c r="AB4" s="277"/>
      <c r="AC4" s="277"/>
      <c r="AD4" s="277"/>
      <c r="AE4" s="277"/>
      <c r="AF4" s="277"/>
      <c r="AG4" s="277"/>
      <c r="AH4" s="277"/>
      <c r="AI4" s="277"/>
      <c r="AJ4" s="277"/>
      <c r="AK4" s="138"/>
      <c r="AL4" s="180" t="s">
        <v>259</v>
      </c>
      <c r="AM4" s="179" t="s">
        <v>379</v>
      </c>
      <c r="AO4" s="161" t="s">
        <v>239</v>
      </c>
      <c r="AP4" s="138"/>
      <c r="AQ4" s="138"/>
    </row>
    <row r="5" spans="1:43">
      <c r="A5" s="19" t="s">
        <v>206</v>
      </c>
      <c r="B5" s="137"/>
      <c r="D5" s="268" t="str">
        <f>Sheet1!B3</f>
        <v>สินเชื่อธนาคารประชาชน</v>
      </c>
      <c r="E5" s="268"/>
      <c r="F5" s="268"/>
      <c r="G5" s="268"/>
      <c r="H5" s="268"/>
      <c r="I5" s="268"/>
      <c r="J5" s="268"/>
      <c r="K5" s="268"/>
      <c r="L5" s="268"/>
      <c r="M5" s="268"/>
      <c r="N5" s="268"/>
      <c r="O5" s="268"/>
      <c r="P5" s="268"/>
      <c r="Q5" s="268"/>
      <c r="R5" s="268"/>
      <c r="S5" s="255" t="s">
        <v>208</v>
      </c>
      <c r="T5" s="255"/>
      <c r="U5" s="255"/>
      <c r="V5" s="255"/>
      <c r="W5" s="276">
        <f>IF(OR(Sheet1!D3=0,Sheet1!D3="-"),"-",Sheet1!D3)</f>
        <v>883163010061</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2945(68) - รายงานผลสืบทรัพย์ ราย นายณรงค์ สิงห์แก้ว สาขาพร้าว (สืบรอบที่ 1) - ไม่พบทรัพย์</v>
      </c>
      <c r="AM5" s="138"/>
      <c r="AO5" s="162" t="s">
        <v>256</v>
      </c>
      <c r="AP5" s="138"/>
      <c r="AQ5" s="138"/>
    </row>
    <row r="6" spans="1:43">
      <c r="A6" s="19" t="s">
        <v>207</v>
      </c>
      <c r="B6" s="137"/>
      <c r="F6" s="269">
        <f>Sheet1!B4</f>
        <v>800035838724</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แขวงเชียงดาว</v>
      </c>
      <c r="D7" s="268"/>
      <c r="E7" s="268"/>
      <c r="F7" s="268"/>
      <c r="G7" s="268"/>
      <c r="H7" s="268"/>
      <c r="I7" s="268"/>
      <c r="J7" s="268"/>
      <c r="K7" s="254" t="s">
        <v>209</v>
      </c>
      <c r="L7" s="254"/>
      <c r="M7" s="254"/>
      <c r="N7" s="254"/>
      <c r="O7" s="254"/>
      <c r="P7" s="254"/>
      <c r="Q7" s="278" t="str">
        <f>Sheet1!D5</f>
        <v>ผบE610/2565</v>
      </c>
      <c r="R7" s="278"/>
      <c r="S7" s="278"/>
      <c r="T7" s="278"/>
      <c r="U7" s="278"/>
      <c r="V7" s="278"/>
      <c r="W7" s="278"/>
      <c r="X7" s="253" t="s">
        <v>210</v>
      </c>
      <c r="Y7" s="253"/>
      <c r="Z7" s="253"/>
      <c r="AA7" s="253"/>
      <c r="AB7" s="253"/>
      <c r="AC7" s="253"/>
      <c r="AD7" s="278" t="str">
        <f>Sheet1!F5</f>
        <v>ผบE752/2565</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นายณรงค์ สิงห์แก้ว</v>
      </c>
      <c r="G9" s="264"/>
      <c r="H9" s="264"/>
      <c r="I9" s="264"/>
      <c r="J9" s="264"/>
      <c r="K9" s="264"/>
      <c r="L9" s="264"/>
      <c r="M9" s="264"/>
      <c r="N9" s="264"/>
      <c r="O9" s="264"/>
      <c r="P9" s="264"/>
      <c r="Q9" s="264"/>
      <c r="R9" s="264"/>
      <c r="S9" s="2" t="str">
        <f>Sheet1!A13</f>
        <v>คู่สมรสจำเลยที่ 1</v>
      </c>
      <c r="Y9" s="267" t="str">
        <f>Sheet1!B13</f>
        <v>นางสาวรุจิรา มุนิล</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นายกวี เสริมสกุล</v>
      </c>
      <c r="G10" s="264"/>
      <c r="H10" s="264"/>
      <c r="I10" s="264"/>
      <c r="J10" s="264"/>
      <c r="K10" s="264"/>
      <c r="L10" s="264"/>
      <c r="M10" s="264"/>
      <c r="N10" s="264"/>
      <c r="O10" s="264"/>
      <c r="P10" s="264"/>
      <c r="Q10" s="264"/>
      <c r="R10" s="264"/>
      <c r="S10" s="2" t="s">
        <v>214</v>
      </c>
      <c r="Y10" s="267" t="str">
        <f>Sheet1!B15</f>
        <v>นางสาวนิ่มนวล แสนคำหล่อ</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นายมงคล ดาวศรี</v>
      </c>
      <c r="G11" s="264"/>
      <c r="H11" s="264"/>
      <c r="I11" s="264"/>
      <c r="J11" s="264"/>
      <c r="K11" s="264"/>
      <c r="L11" s="264"/>
      <c r="M11" s="264"/>
      <c r="N11" s="264"/>
      <c r="O11" s="264"/>
      <c r="P11" s="264"/>
      <c r="Q11" s="264"/>
      <c r="R11" s="264"/>
      <c r="S11" s="2" t="s">
        <v>215</v>
      </c>
      <c r="Y11" s="267" t="str">
        <f>Sheet1!B17</f>
        <v>นางอัจฉรา ดาวศรี</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t="str">
        <f>Sheet1!B19</f>
        <v>-</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อ.พร้าว
- ขณะทำสัญญา : อ.พร้าว
- ที่จดทะเบียนสมรส : อ.พร้าว
- ที่จดทะเบียนหย่า : อ.พร้าว
- สถานที่ทำสัญญา : อ.พร้าว
- ตามคำขอกู้ : อ.พร้าว</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ไม่พบ
ไม่พบ
ไม่พบ
ไม่พบ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อ.พร้าว
- ขณะทำสัญญา : อ.พร้าว
- ที่จดทะเบียนสมรส : อ.พร้าว
- ที่จดทะเบียนหย่า : อ.พร้าว
- สถานที่ทำสัญญา : อ.พร้าว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ไม่พบ
ไม่พบ
ไม่พบ
ไม่พบ
ไม่พบ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อ.แม่สะเรียง
- ณ ภูมิลำเนาปัจจุบัน : อ.เมืองลำพูน
- ขณะทำสัญญา : อ.พร้าว
- ที่จดทะเบียนสมรส : อ.แม่แตง
- ที่จดทะเบียนหย่า : อ.เชียงดาว
- สถานที่ทำสัญญา : อ.พร้าว
- ตามคำขอกู้ : อ.แม่สะเรียง</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ไม่พบ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อ.เชียงดาว
- ณ ภูมิลำเนาปัจจุบัน : อ.เชียงดาว
- ขณะทำสัญญา : อ.พร้าว
- ที่จดทะเบียนสมรส : อ.แม่แตง
- ที่จดทะเบียนหย่า : อ.เชียงดาว
- สถานที่ทำสัญญา : อ.พร้าว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ไม่พบ
ไม่พบ
ไม่พบ
ไม่พบ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อ.พร้าว
- ขณะทำสัญญา : อ.พร้าว
- ที่จดทะเบียนสมรส : อ.พร้าว
- ที่จดทะเบียนหย่า : อ.พร้าว
- สถานที่ทำสัญญา : อ.พร้าว
- ตามคำขอกู้ : อ.พร้าว</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ไม่พบ
ไม่พบ
ไม่พบ
ไม่พบ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อ.พร้าว
- ขณะทำสัญญา : อ.พร้าว
- ที่จดทะเบียนสมรส : อ.พร้าว
- ที่จดทะเบียนหย่า : อ.พร้าว
- สถานที่ทำสัญญา : อ.พร้าว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ไม่พบ
ไม่พบ
ไม่พบ
ไม่พบ
ไม่พบ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S14" sqref="AS1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สาขาพร้าว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381</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ผบE610/2565 ในคดีหมายเลขแดงที่  ผบE752/2565 ลว.19 ตุลาคม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10</v>
      </c>
      <c r="AV16" s="209" t="s">
        <v>333</v>
      </c>
    </row>
    <row r="17" spans="1:45">
      <c r="A17" s="182"/>
      <c r="B17" s="182"/>
      <c r="C17" s="264" t="str">
        <f>IF(AS17="","ซ่อนช่อง",CONCATENATE("1. ",VLOOKUP(AS17,Table1[#All],2,0)))</f>
        <v>1. นายณรงค์ สิงห์แก้ว</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3-5011-00101-28-4</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นางสาวรุจิรา มุนิล</v>
      </c>
      <c r="D18" s="284"/>
      <c r="E18" s="284"/>
      <c r="F18" s="284"/>
      <c r="G18" s="284"/>
      <c r="H18" s="284"/>
      <c r="I18" s="284"/>
      <c r="J18" s="284"/>
      <c r="K18" s="284"/>
      <c r="L18" s="284"/>
      <c r="M18" s="284"/>
      <c r="N18" s="284"/>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3" t="str">
        <f>IF(AS18="","",VLOOKUP(AS18,Table1[#All],3,0))</f>
        <v>3-5011-00098-60-7</v>
      </c>
      <c r="AE18" s="283"/>
      <c r="AF18" s="283"/>
      <c r="AG18" s="283"/>
      <c r="AH18" s="283"/>
      <c r="AI18" s="283"/>
      <c r="AJ18" s="283"/>
      <c r="AK18" s="283"/>
      <c r="AL18" s="189"/>
      <c r="AM18" s="187"/>
      <c r="AN18" s="187"/>
      <c r="AO18" s="187"/>
      <c r="AP18" s="187"/>
      <c r="AQ18" s="187"/>
      <c r="AS18" s="191" t="s">
        <v>380</v>
      </c>
    </row>
    <row r="19" spans="1:45">
      <c r="A19" s="187"/>
      <c r="B19" s="187"/>
      <c r="C19" s="284" t="str">
        <f>IF(AS19="","ซ่อนช่อง",CONCATENATE("3. ",VLOOKUP(AS19,Table1[#All],2,0)))</f>
        <v>3. นายกวี เสริมสกุล</v>
      </c>
      <c r="D19" s="284"/>
      <c r="E19" s="284"/>
      <c r="F19" s="284"/>
      <c r="G19" s="284"/>
      <c r="H19" s="284"/>
      <c r="I19" s="284"/>
      <c r="J19" s="284"/>
      <c r="K19" s="284"/>
      <c r="L19" s="284"/>
      <c r="M19" s="284"/>
      <c r="N19" s="284"/>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5-5804-00022-81-4</v>
      </c>
      <c r="AE19" s="283"/>
      <c r="AF19" s="283"/>
      <c r="AG19" s="283"/>
      <c r="AH19" s="283"/>
      <c r="AI19" s="283"/>
      <c r="AJ19" s="283"/>
      <c r="AK19" s="283"/>
      <c r="AL19" s="189"/>
      <c r="AM19" s="187"/>
      <c r="AN19" s="187"/>
      <c r="AO19" s="187"/>
      <c r="AP19" s="187"/>
      <c r="AQ19" s="187"/>
      <c r="AS19" s="191" t="s">
        <v>212</v>
      </c>
    </row>
    <row r="20" spans="1:45">
      <c r="A20" s="187"/>
      <c r="B20" s="187"/>
      <c r="C20" s="284" t="str">
        <f>IF(AS20="","ซ่อนช่อง",CONCATENATE("4. ",VLOOKUP(AS20,Table1[#All],2,0)))</f>
        <v>4. นางสาวนิ่มนวล แสนคำหล่อ</v>
      </c>
      <c r="D20" s="284"/>
      <c r="E20" s="284"/>
      <c r="F20" s="284"/>
      <c r="G20" s="284"/>
      <c r="H20" s="284"/>
      <c r="I20" s="284"/>
      <c r="J20" s="284"/>
      <c r="K20" s="284"/>
      <c r="L20" s="284"/>
      <c r="M20" s="284"/>
      <c r="N20" s="284"/>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3-5004-00210-25-8</v>
      </c>
      <c r="AE20" s="283"/>
      <c r="AF20" s="283"/>
      <c r="AG20" s="283"/>
      <c r="AH20" s="283"/>
      <c r="AI20" s="283"/>
      <c r="AJ20" s="283"/>
      <c r="AK20" s="283"/>
      <c r="AL20" s="189"/>
      <c r="AM20" s="187"/>
      <c r="AN20" s="187"/>
      <c r="AO20" s="187"/>
      <c r="AP20" s="187"/>
      <c r="AQ20" s="187"/>
      <c r="AS20" s="191" t="s">
        <v>214</v>
      </c>
    </row>
    <row r="21" spans="1:45">
      <c r="A21" s="187"/>
      <c r="B21" s="187"/>
      <c r="C21" s="284" t="str">
        <f>IF(AS21="","ซ่อนช่อง",CONCATENATE("5. ",VLOOKUP(AS21,Table1[#All],2,0)))</f>
        <v>5. นายมงคล ดาวศรี</v>
      </c>
      <c r="D21" s="284"/>
      <c r="E21" s="284"/>
      <c r="F21" s="284"/>
      <c r="G21" s="284"/>
      <c r="H21" s="284"/>
      <c r="I21" s="284"/>
      <c r="J21" s="284"/>
      <c r="K21" s="284"/>
      <c r="L21" s="284"/>
      <c r="M21" s="284"/>
      <c r="N21" s="284"/>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3" t="str">
        <f>IF(AS21="","",VLOOKUP(AS21,Table1[#All],3,0))</f>
        <v>3-5011-00213-94-5</v>
      </c>
      <c r="AE21" s="283"/>
      <c r="AF21" s="283"/>
      <c r="AG21" s="283"/>
      <c r="AH21" s="283"/>
      <c r="AI21" s="283"/>
      <c r="AJ21" s="283"/>
      <c r="AK21" s="283"/>
      <c r="AL21" s="189"/>
      <c r="AM21" s="187"/>
      <c r="AN21" s="187"/>
      <c r="AO21" s="187"/>
      <c r="AP21" s="187"/>
      <c r="AQ21" s="187"/>
      <c r="AS21" s="191" t="s">
        <v>213</v>
      </c>
    </row>
    <row r="22" spans="1:45">
      <c r="A22" s="187"/>
      <c r="B22" s="187"/>
      <c r="C22" s="284" t="str">
        <f>IF(AS22="","ซ่อนช่อง",CONCATENATE("6. ",VLOOKUP(AS22,Table1[#All],2,0)))</f>
        <v>6. นางอัจฉรา ดาวศรี</v>
      </c>
      <c r="D22" s="284"/>
      <c r="E22" s="284"/>
      <c r="F22" s="284"/>
      <c r="G22" s="284"/>
      <c r="H22" s="284"/>
      <c r="I22" s="284"/>
      <c r="J22" s="284"/>
      <c r="K22" s="284"/>
      <c r="L22" s="284"/>
      <c r="M22" s="284"/>
      <c r="N22" s="284"/>
      <c r="O22" s="188"/>
      <c r="P22" s="187" t="str">
        <f t="shared" si="2"/>
        <v>คู่สมรสจำเลยที่ 3</v>
      </c>
      <c r="Q22" s="187"/>
      <c r="R22" s="187"/>
      <c r="S22" s="187"/>
      <c r="T22" s="187"/>
      <c r="U22" s="187"/>
      <c r="V22" s="187"/>
      <c r="W22" s="187" t="str">
        <f t="shared" si="3"/>
        <v>เลขบัตรประชาชน</v>
      </c>
      <c r="X22" s="187"/>
      <c r="Y22" s="187"/>
      <c r="Z22" s="187"/>
      <c r="AA22" s="187"/>
      <c r="AB22" s="187"/>
      <c r="AC22" s="187"/>
      <c r="AD22" s="283" t="str">
        <f>IF(AS22="","",VLOOKUP(AS22,Table1[#All],3,0))</f>
        <v>3-5011-00211-85-3</v>
      </c>
      <c r="AE22" s="283"/>
      <c r="AF22" s="283"/>
      <c r="AG22" s="283"/>
      <c r="AH22" s="283"/>
      <c r="AI22" s="283"/>
      <c r="AJ22" s="283"/>
      <c r="AK22" s="283"/>
      <c r="AL22" s="189"/>
      <c r="AM22" s="187"/>
      <c r="AN22" s="187"/>
      <c r="AO22" s="187"/>
      <c r="AP22" s="187"/>
      <c r="AQ22" s="187"/>
      <c r="AS22" s="191" t="s">
        <v>215</v>
      </c>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ผบE610/2565 คดีหมายเลขแดงที่ ผบE752/2565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นายณรงค์ สิงห์แก้ว</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3-5011-00101-28-4</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2025-09-18T05:43:31Z</cp:lastPrinted>
  <dcterms:created xsi:type="dcterms:W3CDTF">2016-06-06T16:13:57Z</dcterms:created>
  <dcterms:modified xsi:type="dcterms:W3CDTF">2025-09-18T05:44:58Z</dcterms:modified>
</cp:coreProperties>
</file>