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42-นางอัมพร สิทธิสอน\"/>
    </mc:Choice>
  </mc:AlternateContent>
  <xr:revisionPtr revIDLastSave="0" documentId="8_{EEC9CA56-68B7-4346-A584-B08EE4DD0A8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<sst xmlns="http://schemas.openxmlformats.org/spreadsheetml/2006/main" count="752" uniqueCount="378">
  <si>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</si>
  <si>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</si>
  <si>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</si>
  <si>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</si>
  <si>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</si>
  <si>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</si>
  <si>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</si>
  <si>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</si>
  <si>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</si>
  <si>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</si>
  <si>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</si>
  <si>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</si>
  <si>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</si>
  <si>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</si>
  <si>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</si>
  <si>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</si>
  <si>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</si>
  <si>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</si>
  <si>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</si>
  <si>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</si>
  <si>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</si>
  <si>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</si>
  <si>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</si>
  <si>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</si>
  <si>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</si>
  <si>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</si>
  <si>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</si>
  <si>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</si>
  <si>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</si>
  <si>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</si>
  <si>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</si>
  <si>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</si>
  <si>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</si>
  <si>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</si>
  <si>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</si>
  <si>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</si>
  <si>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</si>
  <si>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</si>
  <si>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</si>
  <si>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</si>
  <si>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</si>
  <si>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</si>
  <si>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</si>
  <si>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</si>
  <si>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</si>
  <si>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</si>
  <si>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</si>
  <si>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</si>
  <si>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</si>
  <si>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</si>
  <si>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</si>
  <si>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</si>
  <si>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</si>
  <si>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</si>
  <si>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</si>
  <si>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</si>
  <si>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</si>
  <si>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</si>
  <si>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</si>
  <si>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</si>
  <si>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</si>
  <si>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</si>
  <si>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</si>
  <si>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</si>
  <si>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</si>
  <si>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</si>
  <si>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</si>
  <si>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</si>
  <si>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</si>
  <si>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</si>
  <si>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</si>
  <si>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</si>
  <si>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</si>
  <si>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</si>
  <si>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</si>
  <si>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</si>
  <si>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</si>
  <si>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</si>
  <si>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</si>
  <si>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</si>
  <si>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</si>
  <si>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</si>
  <si>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</si>
  <si>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</si>
  <si>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</si>
  <si>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</si>
  <si>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</si>
  <si>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</si>
  <si>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</si>
  <si>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</si>
  <si>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</si>
  <si>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</si>
  <si>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</si>
  <si>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</si>
  <si>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</si>
  <si>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</si>
  <si>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</si>
  <si>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</si>
  <si>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</si>
  <si>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</si>
  <si>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</si>
  <si>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</si>
  <si>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</si>
  <si>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</si>
  <si>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</si>
  <si>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</si>
  <si>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</si>
  <si>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</si>
  <si>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</si>
  <si>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</si>
  <si>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</si>
  <si>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</si>
  <si>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</si>
  <si>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</si>
  <si>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</si>
  <si>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</si>
  <si>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</si>
  <si>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</si>
  <si>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</si>
  <si>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</si>
  <si>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</si>
  <si>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</si>
  <si>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</si>
  <si>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</si>
  <si>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</si>
  <si>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</si>
  <si>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</si>
  <si>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</si>
  <si>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</si>
  <si>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</si>
  <si>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</si>
  <si>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</si>
  <si>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</si>
  <si>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</si>
  <si>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</si>
  <si>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</si>
  <si>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</si>
  <si>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</si>
  <si>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</si>
  <si>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</si>
  <si>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</si>
  <si>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</si>
  <si>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</si>
  <si>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</si>
  <si>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</si>
  <si>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</si>
  <si>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</si>
  <si>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</si>
  <si>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</si>
  <si>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</si>
  <si>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</si>
  <si>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</si>
  <si>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</si>
  <si>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</si>
  <si>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</si>
  <si>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</si>
  <si>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</si>
  <si>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</si>
  <si>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</si>
  <si>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</si>
  <si>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</si>
  <si>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</si>
  <si>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</si>
  <si>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</si>
  <si>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</si>
  <si>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</si>
  <si>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</si>
  <si>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</si>
  <si>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</si>
  <si>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</si>
  <si>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</si>
  <si>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</si>
  <si>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</si>
  <si>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</si>
  <si>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</si>
  <si>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</si>
  <si>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</si>
  <si>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</si>
  <si>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</si>
  <si>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</si>
  <si>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</si>
  <si>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</si>
  <si>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</si>
  <si>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</si>
  <si>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</si>
  <si>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</si>
  <si>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</si>
  <si>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</si>
  <si>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</si>
  <si>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</si>
  <si>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</si>
  <si>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</si>
  <si>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</si>
  <si>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</si>
  <si>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</si>
  <si>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</si>
  <si>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</si>
  <si>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</si>
  <si>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</si>
  <si>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</si>
  <si>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</si>
  <si>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</si>
  <si>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</si>
  <si>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</si>
  <si>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</si>
  <si>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</si>
  <si>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</si>
  <si>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</si>
  <si>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</si>
  <si>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</si>
  <si>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</si>
  <si>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</si>
  <si>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</si>
  <si>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</si>
  <si>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</si>
  <si>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</si>
  <si>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</si>
  <si>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</si>
  <si>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</si>
  <si>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</si>
  <si>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</si>
  <si>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</si>
  <si>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</si>
  <si>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</si>
  <si>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</si>
  <si>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</si>
  <si>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</si>
  <si>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</si>
  <si>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</si>
  <si>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</si>
  <si>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</si>
  <si>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</si>
  <si>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</si>
  <si>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</si>
  <si>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</si>
  <si>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</si>
  <si>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</si>
  <si>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</si>
  <si>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</si>
  <si>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</si>
  <si>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</si>
  <si>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</si>
  <si>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</si>
  <si>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</si>
  <si>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</si>
  <si>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</si>
  <si>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</si>
  <si>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</si>
  <si>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</si>
  <si>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</si>
  <si>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</si>
  <si>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</si>
  <si>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</si>
  <si>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</si>
  <si>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</si>
  <si>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</si>
  <si>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</si>
  <si>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</si>
  <si>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</si>
  <si>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</si>
  <si>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</si>
  <si>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</si>
  <si>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</si>
  <si>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</si>
  <si>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</si>
  <si>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</si>
  <si>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</si>
  <si>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</si>
  <si>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</si>
  <si>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</si>
  <si>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</si>
  <si>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</si>
  <si>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</si>
  <si>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</si>
  <si>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</si>
  <si>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</si>
  <si>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</si>
  <si>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</si>
  <si>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</si>
  <si>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</si>
  <si>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</si>
  <si>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</si>
  <si>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</si>
  <si>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</si>
  <si>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</si>
  <si>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</si>
  <si>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</si>
  <si>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</si>
  <si>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</si>
  <si>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</si>
  <si>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</si>
  <si>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</si>
  <si>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</si>
  <si>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</si>
  <si>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</si>
  <si>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</si>
  <si>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</si>
  <si>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</si>
  <si>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</si>
  <si>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</si>
  <si>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</si>
  <si>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</si>
  <si>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</si>
  <si>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</si>
  <si>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</si>
  <si>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</si>
  <si>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</si>
  <si>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</si>
  <si>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</si>
  <si>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</si>
  <si>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</si>
  <si>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</si>
  <si>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</si>
  <si>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</si>
  <si>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</si>
  <si>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</si>
  <si>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</si>
  <si>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</si>
  <si>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</si>
  <si>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</si>
  <si>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</si>
  <si>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</si>
  <si>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</si>
  <si>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</si>
  <si>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</si>
  <si>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</si>
  <si>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</si>
  <si>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</si>
  <si>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</si>
  <si>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</si>
  <si>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</si>
  <si>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</si>
  <si>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</si>
  <si>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</si>
  <si>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</si>
  <si>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</si>
  <si>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</si>
  <si>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</si>
  <si>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</si>
  <si>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</si>
  <si>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</si>
  <si>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</si>
  <si>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</si>
  <si>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</si>
  <si>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</si>
  <si>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</si>
  <si>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</si>
  <si>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</si>
  <si>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</si>
  <si>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</si>
  <si>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</si>
  <si>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</si>
  <si>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</si>
  <si>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</si>
  <si>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</si>
  <si>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</si>
  <si>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</si>
  <si>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</si>
  <si>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</si>
  <si>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</si>
  <si>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</si>
  <si>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</si>
  <si>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คู่สมรสจำเลยที่ 1</t>
  </si>
  <si>
    <t>นาวอัมพร สิทธิสอน</t>
  </si>
  <si>
    <t>3-5002-00628-19-4</t>
  </si>
  <si>
    <t>นายวิลาส สิทธิสอน</t>
  </si>
  <si>
    <t>3-5007-00172-92-1</t>
  </si>
  <si>
    <t>นางวันเพ็ญ แดงคำหล้า</t>
  </si>
  <si>
    <t>3-5002-00616-82-0</t>
  </si>
  <si>
    <t>นายสุวิทย์ แดงคำหล้า</t>
  </si>
  <si>
    <t>3-5002-00456-84-9</t>
  </si>
  <si>
    <t>นางมอญ มหายาโน</t>
  </si>
  <si>
    <t>3-5002-00556-20-7</t>
  </si>
  <si>
    <t>นายมิ่ง มหายาโน</t>
  </si>
  <si>
    <t>3-5002-00454-89-7</t>
  </si>
  <si>
    <t>อ.จอมทอง</t>
  </si>
  <si>
    <t>2942(68) - รายงานผลสืบทรัพย์ ราย นางอัมพร สิทธิสอน สาขาจอมทอง (สืบรอบที่ 1) - ไม่พบทรัพย์</t>
  </si>
  <si>
    <t>จังหวัดเชียงใหม่ สาขาจอมทอง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</si>
</sst>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cell r="CW402">
            <v>244217</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CW839">
            <v>244217</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88236.34</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ซองเงิน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BB2064" t="str">
            <v>คำสั่งสืบทรัพย์ 8/7/2568</v>
          </cell>
          <cell r="BL2064" t="str">
            <v>นายสัญญา ใจยะสาร</v>
          </cell>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4368.8999999999996</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2929</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AA2086">
            <v>21</v>
          </cell>
          <cell r="AB2086">
            <v>7</v>
          </cell>
          <cell r="AC2086">
            <v>2568</v>
          </cell>
          <cell r="BB2086" t="str">
            <v>คำสั่งสืบทรัพย์ 25/8/2568</v>
          </cell>
          <cell r="BL2086" t="str">
            <v>นางสาว สุจรรยา จินาโน</v>
          </cell>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AA2087">
            <v>27</v>
          </cell>
          <cell r="AB2087">
            <v>7</v>
          </cell>
          <cell r="AC2087">
            <v>2565</v>
          </cell>
          <cell r="BB2087" t="str">
            <v>คำสั่งสืบทรัพย์ 25/8/2568</v>
          </cell>
          <cell r="BL2087" t="str">
            <v>นางช่อทิพย์ คำปาลี</v>
          </cell>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AA2088">
            <v>11</v>
          </cell>
          <cell r="AB2088">
            <v>12</v>
          </cell>
          <cell r="AC2088">
            <v>2567</v>
          </cell>
          <cell r="BB2088" t="str">
            <v>คำสั่งสืบทรัพย์ 25/8/2568</v>
          </cell>
          <cell r="BL2088" t="str">
            <v>นางวิจิตรา  จันตา</v>
          </cell>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AA2089">
            <v>8</v>
          </cell>
          <cell r="AB2089">
            <v>5</v>
          </cell>
          <cell r="AC2089">
            <v>2566</v>
          </cell>
          <cell r="BB2089" t="str">
            <v>คำสั่งสืบทรัพย์ 25/8/2568</v>
          </cell>
          <cell r="BL2089" t="str">
            <v>นายวิทยา อะติยะ</v>
          </cell>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BB2090" t="str">
            <v>คำสั่งสืบทรัพย์ 2/9/2568</v>
          </cell>
          <cell r="BL2090" t="str">
            <v>นางสาวอนิสา สุวาท</v>
          </cell>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AA2091">
            <v>9</v>
          </cell>
          <cell r="AB2091">
            <v>12</v>
          </cell>
          <cell r="AC2091">
            <v>2567</v>
          </cell>
          <cell r="BB2091" t="str">
            <v>คำสั่งสืบทรัพย์ 25/8/2568</v>
          </cell>
          <cell r="BL2091" t="str">
            <v>นายรณชิต ชุ่มธิ</v>
          </cell>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AA2092">
            <v>15</v>
          </cell>
          <cell r="AB2092">
            <v>7</v>
          </cell>
          <cell r="AC2092">
            <v>2568</v>
          </cell>
          <cell r="BB2092" t="str">
            <v>คำสั่งสืบทรัพย์ 25/8/2568</v>
          </cell>
          <cell r="BL2092" t="str">
            <v>นายอุกฤษณ์ ตันโต</v>
          </cell>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AA2093">
            <v>9</v>
          </cell>
          <cell r="AB2093">
            <v>12</v>
          </cell>
          <cell r="AC2093">
            <v>2567</v>
          </cell>
          <cell r="BB2093" t="str">
            <v>คำสั่งสืบทรัพย์ 25/8/2568</v>
          </cell>
          <cell r="BL2093" t="str">
            <v>นางสาวนฤมล เมืองใจ</v>
          </cell>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BL2094" t="str">
            <v>นายหัสพงศ์ ปิมแปง</v>
          </cell>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BL2095" t="str">
            <v>นายอุทัย กันธิมา</v>
          </cell>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BB2096" t="str">
            <v>คำสั่งสืบทรัพย์ 2/9/2568</v>
          </cell>
          <cell r="BL2096" t="str">
            <v>นายบัณฑิต กานนถาวรโชติ</v>
          </cell>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AA2097">
            <v>17</v>
          </cell>
          <cell r="AB2097">
            <v>7</v>
          </cell>
          <cell r="AC2097">
            <v>2566</v>
          </cell>
          <cell r="BB2097" t="str">
            <v>คำสั่งสืบทรัพย์ 2/9/2568</v>
          </cell>
          <cell r="BL2097" t="str">
            <v>นายปริญญา ทาแดง</v>
          </cell>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3</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AA2098">
            <v>18</v>
          </cell>
          <cell r="AB2098">
            <v>11</v>
          </cell>
          <cell r="AC2098">
            <v>2562</v>
          </cell>
          <cell r="BB2098" t="str">
            <v>คำสั่งสืบทรัพย์ 2/9/2568</v>
          </cell>
          <cell r="BL2098" t="str">
            <v>นางอัมพร สิทธิสอน</v>
          </cell>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3</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AA2099">
            <v>18</v>
          </cell>
          <cell r="AB2099">
            <v>11</v>
          </cell>
          <cell r="AC2099">
            <v>2562</v>
          </cell>
          <cell r="BB2099" t="str">
            <v>คำสั่งสืบทรัพย์ 2/9/2568</v>
          </cell>
          <cell r="BL2099" t="str">
            <v>นางสาวปียา อุปนันท์</v>
          </cell>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AA2100">
            <v>18</v>
          </cell>
          <cell r="AB2100">
            <v>11</v>
          </cell>
          <cell r="AC2100">
            <v>2562</v>
          </cell>
          <cell r="BB2100" t="str">
            <v>คำสั่งสืบทรัพย์ 2/9/2568</v>
          </cell>
          <cell r="BL2100" t="str">
            <v>นางดวงใจ เจริญขุนคีรี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K14" t="str">
            <v>ปฏิยุทธ์</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cell r="CT1400">
            <v>244217</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cell r="CT1401">
            <v>244217</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cell r="CT1402">
            <v>244217</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37040.550000000003</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cell r="CT1403">
            <v>244217</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cell r="CT1404">
            <v>244217</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cell r="CT1405">
            <v>244217</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cell r="CT1406">
            <v>244217</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cell r="CT1407">
            <v>244217</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cell r="CT1408">
            <v>244217</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cell r="CT1409">
            <v>244217</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4368.8999999999996</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cell r="CT1410">
            <v>244217</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cell r="CT1411">
            <v>244217</v>
          </cell>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cell r="CT1412">
            <v>244217</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cell r="CT1413">
            <v>244217</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cell r="CT1414">
            <v>244217</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cell r="CT1415">
            <v>244217</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cell r="CT1416">
            <v>244217</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C1417" t="str">
            <v>ปฏิยุทธ์</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C1418" t="str">
            <v>ปฏิยุทธ์</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cell r="CT1419">
            <v>244217</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C1420" t="str">
            <v>ปฏิยุทธ์</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C1421" t="str">
            <v>ปฏิยุทธ์</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cell r="CT1422">
            <v>244217</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C1423" t="str">
            <v>ปฏิยุทธ์</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C1424" t="str">
            <v>ปฏิยุทธ์</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C1425" t="str">
            <v>ปฏิยุทธ์</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C1426" t="str">
            <v>ปฏิยุทธ์</v>
          </cell>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AA1427">
            <v>21</v>
          </cell>
          <cell r="AB1427">
            <v>7</v>
          </cell>
          <cell r="AC1427">
            <v>2568</v>
          </cell>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AA1428">
            <v>27</v>
          </cell>
          <cell r="AB1428">
            <v>7</v>
          </cell>
          <cell r="AC1428">
            <v>2565</v>
          </cell>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AA1429">
            <v>11</v>
          </cell>
          <cell r="AB1429">
            <v>12</v>
          </cell>
          <cell r="AC1429">
            <v>2567</v>
          </cell>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AA1430">
            <v>8</v>
          </cell>
          <cell r="AB1430">
            <v>5</v>
          </cell>
          <cell r="AC1430">
            <v>2566</v>
          </cell>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BB1431" t="str">
            <v>คำสั่งสืบทรัพย์ 2/9/2568</v>
          </cell>
          <cell r="BT1431" t="str">
            <v>นางสาวอนิสา สุวาท</v>
          </cell>
          <cell r="BU1431">
            <v>883165010780</v>
          </cell>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AA1432">
            <v>9</v>
          </cell>
          <cell r="AB1432">
            <v>12</v>
          </cell>
          <cell r="AC1432">
            <v>2567</v>
          </cell>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AA1433">
            <v>15</v>
          </cell>
          <cell r="AB1433">
            <v>7</v>
          </cell>
          <cell r="AC1433">
            <v>2568</v>
          </cell>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AA1434">
            <v>9</v>
          </cell>
          <cell r="AB1434">
            <v>12</v>
          </cell>
          <cell r="AC1434">
            <v>2567</v>
          </cell>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AA1436">
            <v>17</v>
          </cell>
          <cell r="AB1436">
            <v>7</v>
          </cell>
          <cell r="AC1436">
            <v>2566</v>
          </cell>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AA1437">
            <v>18</v>
          </cell>
          <cell r="AB1437">
            <v>11</v>
          </cell>
          <cell r="AC1437">
            <v>2562</v>
          </cell>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AA1438">
            <v>18</v>
          </cell>
          <cell r="AB1438">
            <v>11</v>
          </cell>
          <cell r="AC1438">
            <v>2562</v>
          </cell>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AA1439">
            <v>18</v>
          </cell>
          <cell r="AB1439">
            <v>11</v>
          </cell>
          <cell r="AC1439">
            <v>2562</v>
          </cell>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Q17" sqref="Q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2942</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นางอัมพร สิทธิสอน</v>
      </c>
      <c r="C2" s="175" t="s">
        <v>73</v>
      </c>
      <c r="D2" s="145" t="str">
        <f t="array" ref="D2">_xlfn.IFS(I1&lt;850,VLOOKUP(I1,[1]บังคับคดี!$B:$ZZ,10,0),AND(I1&gt;=850,I1&lt;1435),VLOOKUP(I1,'[1]บังคับคดีใหม่ ปี2563-2564'!$B:$ZZ,11,0),I1&gt;=1435,VLOOKUP(I1,'[1]สืบทรัพย์ ปี 2564-25666'!$B:$ZZ,11,0))</f>
        <v>จอมทอง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883202011833</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800071956380</v>
      </c>
      <c r="C4" s="176" t="s">
        <v>262</v>
      </c>
      <c r="D4" s="213">
        <v>242114</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ผบ1161/2562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ผบ1115/2562</v>
      </c>
      <c r="I5" s="157" t="s">
        <v>255</v>
      </c>
      <c r="J5" s="157"/>
      <c r="K5" s="157"/>
      <c r="L5" s="157"/>
      <c r="M5" s="157"/>
    </row>
    <row r="6" spans="1:25">
      <c r="A6" s="153" t="s">
        <v>335</v>
      </c>
      <c r="B6" s="171">
        <v>36016.79</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t="s">
        <v>375</v>
      </c>
      <c r="F12" s="232"/>
      <c r="G12" s="197" t="s">
        <v>375</v>
      </c>
      <c r="H12" s="232"/>
      <c r="I12" s="197" t="s">
        <v>375</v>
      </c>
      <c r="J12" s="232"/>
      <c r="K12" s="197" t="s">
        <v>375</v>
      </c>
      <c r="L12" s="232"/>
      <c r="M12" s="197"/>
      <c r="N12" s="232"/>
      <c r="O12" s="197" t="s">
        <v>375</v>
      </c>
      <c r="P12" s="232"/>
      <c r="Q12" s="197" t="s">
        <v>375</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365</v>
      </c>
      <c r="C13" s="197" t="s">
        <v>366</v>
      </c>
      <c r="D13" s="232"/>
      <c r="E13" s="197" t="s">
        <v>375</v>
      </c>
      <c r="F13" s="232"/>
      <c r="G13" s="197" t="s">
        <v>375</v>
      </c>
      <c r="H13" s="232"/>
      <c r="I13" s="197" t="s">
        <v>375</v>
      </c>
      <c r="J13" s="232"/>
      <c r="K13" s="197" t="s">
        <v>375</v>
      </c>
      <c r="L13" s="232"/>
      <c r="M13" s="197"/>
      <c r="N13" s="232"/>
      <c r="O13" s="197" t="s">
        <v>375</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367</v>
      </c>
      <c r="C14" s="197" t="s">
        <v>368</v>
      </c>
      <c r="D14" s="232"/>
      <c r="E14" s="197" t="s">
        <v>375</v>
      </c>
      <c r="F14" s="232"/>
      <c r="G14" s="197" t="s">
        <v>375</v>
      </c>
      <c r="H14" s="232"/>
      <c r="I14" s="197" t="s">
        <v>375</v>
      </c>
      <c r="J14" s="232"/>
      <c r="K14" s="197" t="s">
        <v>375</v>
      </c>
      <c r="L14" s="232"/>
      <c r="M14" s="197"/>
      <c r="N14" s="232"/>
      <c r="O14" s="197" t="s">
        <v>375</v>
      </c>
      <c r="P14" s="232"/>
      <c r="Q14" s="197" t="s">
        <v>375</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369</v>
      </c>
      <c r="C15" s="197" t="s">
        <v>370</v>
      </c>
      <c r="D15" s="232"/>
      <c r="E15" s="197" t="s">
        <v>375</v>
      </c>
      <c r="F15" s="232"/>
      <c r="G15" s="197" t="s">
        <v>375</v>
      </c>
      <c r="H15" s="232"/>
      <c r="I15" s="197" t="s">
        <v>375</v>
      </c>
      <c r="J15" s="232"/>
      <c r="K15" s="197" t="s">
        <v>375</v>
      </c>
      <c r="L15" s="232"/>
      <c r="M15" s="197"/>
      <c r="N15" s="232"/>
      <c r="O15" s="197" t="s">
        <v>375</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371</v>
      </c>
      <c r="C16" s="197" t="s">
        <v>372</v>
      </c>
      <c r="D16" s="232"/>
      <c r="E16" s="197" t="s">
        <v>375</v>
      </c>
      <c r="F16" s="232"/>
      <c r="G16" s="197" t="s">
        <v>375</v>
      </c>
      <c r="H16" s="232"/>
      <c r="I16" s="197" t="s">
        <v>375</v>
      </c>
      <c r="J16" s="232"/>
      <c r="K16" s="197" t="s">
        <v>375</v>
      </c>
      <c r="L16" s="232"/>
      <c r="M16" s="197"/>
      <c r="N16" s="232"/>
      <c r="O16" s="197" t="s">
        <v>375</v>
      </c>
      <c r="P16" s="232"/>
      <c r="Q16" s="197" t="s">
        <v>375</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373</v>
      </c>
      <c r="C17" s="197" t="s">
        <v>374</v>
      </c>
      <c r="D17" s="232"/>
      <c r="E17" s="197" t="s">
        <v>375</v>
      </c>
      <c r="F17" s="232"/>
      <c r="G17" s="197" t="s">
        <v>375</v>
      </c>
      <c r="H17" s="232"/>
      <c r="I17" s="197" t="s">
        <v>375</v>
      </c>
      <c r="J17" s="232"/>
      <c r="K17" s="197" t="s">
        <v>375</v>
      </c>
      <c r="L17" s="232"/>
      <c r="M17" s="197"/>
      <c r="N17" s="232"/>
      <c r="O17" s="197" t="s">
        <v>375</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2942 - รายงานผลสืบทรัพย์ ราย นางอัมพร สิทธิสอน สาขาจอมทอง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0" sqref="AM2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นางอัมพร สิทธิสอน</v>
      </c>
      <c r="F4" s="277"/>
      <c r="G4" s="277"/>
      <c r="H4" s="277"/>
      <c r="I4" s="277"/>
      <c r="J4" s="277"/>
      <c r="K4" s="277"/>
      <c r="L4" s="277"/>
      <c r="M4" s="277"/>
      <c r="N4" s="277"/>
      <c r="O4" s="277"/>
      <c r="P4" s="277"/>
      <c r="Q4" s="277"/>
      <c r="R4" s="277"/>
      <c r="S4" s="277"/>
      <c r="T4" s="277"/>
      <c r="U4" s="255" t="s">
        <v>73</v>
      </c>
      <c r="V4" s="255"/>
      <c r="W4" s="277" t="str">
        <f>Sheet1!D2</f>
        <v>จอมทอง</v>
      </c>
      <c r="X4" s="277"/>
      <c r="Y4" s="277"/>
      <c r="Z4" s="277"/>
      <c r="AA4" s="277"/>
      <c r="AB4" s="277"/>
      <c r="AC4" s="277"/>
      <c r="AD4" s="277"/>
      <c r="AE4" s="277"/>
      <c r="AF4" s="277"/>
      <c r="AG4" s="277"/>
      <c r="AH4" s="277"/>
      <c r="AI4" s="277"/>
      <c r="AJ4" s="277"/>
      <c r="AK4" s="138"/>
      <c r="AL4" s="180" t="s">
        <v>259</v>
      </c>
      <c r="AM4" s="179" t="s">
        <v>376</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883202011833</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2942(68) - รายงานผลสืบทรัพย์ ราย นางอัมพร สิทธิสอน สาขาจอมทอง (สืบรอบที่ 1) - ไม่พบทรัพย์</v>
      </c>
      <c r="AM5" s="138"/>
      <c r="AO5" s="162" t="s">
        <v>256</v>
      </c>
      <c r="AP5" s="138"/>
      <c r="AQ5" s="138"/>
    </row>
    <row r="6" spans="1:43">
      <c r="A6" s="19" t="s">
        <v>207</v>
      </c>
      <c r="B6" s="137"/>
      <c r="F6" s="269">
        <f>Sheet1!B4</f>
        <v>800071956380</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ผบ1161/2562</v>
      </c>
      <c r="R7" s="278"/>
      <c r="S7" s="278"/>
      <c r="T7" s="278"/>
      <c r="U7" s="278"/>
      <c r="V7" s="278"/>
      <c r="W7" s="278"/>
      <c r="X7" s="253" t="s">
        <v>210</v>
      </c>
      <c r="Y7" s="253"/>
      <c r="Z7" s="253"/>
      <c r="AA7" s="253"/>
      <c r="AB7" s="253"/>
      <c r="AC7" s="253"/>
      <c r="AD7" s="278" t="str">
        <f>Sheet1!F5</f>
        <v>ผบ1115/2562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นาวอัมพร สิทธิสอน</v>
      </c>
      <c r="G9" s="264"/>
      <c r="H9" s="264"/>
      <c r="I9" s="264"/>
      <c r="J9" s="264"/>
      <c r="K9" s="264"/>
      <c r="L9" s="264"/>
      <c r="M9" s="264"/>
      <c r="N9" s="264"/>
      <c r="O9" s="264"/>
      <c r="P9" s="264"/>
      <c r="Q9" s="264"/>
      <c r="R9" s="264"/>
      <c r="S9" s="2" t="str">
        <f>Sheet1!A13</f>
        <v>คู่สมรสจำเลยที่ 1</v>
      </c>
      <c r="Y9" s="267" t="str">
        <f>Sheet1!B13</f>
        <v>นายวิลาส สิทธิสอน</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นางวันเพ็ญ แดงคำหล้า</v>
      </c>
      <c r="G10" s="264"/>
      <c r="H10" s="264"/>
      <c r="I10" s="264"/>
      <c r="J10" s="264"/>
      <c r="K10" s="264"/>
      <c r="L10" s="264"/>
      <c r="M10" s="264"/>
      <c r="N10" s="264"/>
      <c r="O10" s="264"/>
      <c r="P10" s="264"/>
      <c r="Q10" s="264"/>
      <c r="R10" s="264"/>
      <c r="S10" s="2" t="s">
        <v>214</v>
      </c>
      <c r="Y10" s="267" t="str">
        <f>Sheet1!B15</f>
        <v>นายสุวิทย์ แดงคำหล้า</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นางมอญ มหายาโน</v>
      </c>
      <c r="G11" s="264"/>
      <c r="H11" s="264"/>
      <c r="I11" s="264"/>
      <c r="J11" s="264"/>
      <c r="K11" s="264"/>
      <c r="L11" s="264"/>
      <c r="M11" s="264"/>
      <c r="N11" s="264"/>
      <c r="O11" s="264"/>
      <c r="P11" s="264"/>
      <c r="Q11" s="264"/>
      <c r="R11" s="264"/>
      <c r="S11" s="2" t="s">
        <v>215</v>
      </c>
      <c r="Y11" s="267" t="str">
        <f>Sheet1!B17</f>
        <v>นายมิ่ง มหายาโน</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ไม่พบ
ไม่พบ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ไม่พบ
ไม่พบ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ไม่พบ
ไม่พบ
-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23" sqref="A23: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377</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ผบ1161/2562 ในคดีหมายเลขแดงที่  ผบ1115/2562 ลว.18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10</v>
      </c>
      <c r="AV16" s="209" t="s">
        <v>333</v>
      </c>
    </row>
    <row r="17" spans="1:45">
      <c r="A17" s="182"/>
      <c r="B17" s="182"/>
      <c r="C17" s="264" t="str">
        <f>IF(AS17="","ซ่อนช่อง",CONCATENATE("1. ",VLOOKUP(AS17,Table1[#All],2,0)))</f>
        <v>1. นาวอัมพร สิทธิสอน</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3-5002-00628-19-4</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นายวิลาส สิทธิสอน</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3-5007-00172-92-1</v>
      </c>
      <c r="AE18" s="283"/>
      <c r="AF18" s="283"/>
      <c r="AG18" s="283"/>
      <c r="AH18" s="283"/>
      <c r="AI18" s="283"/>
      <c r="AJ18" s="283"/>
      <c r="AK18" s="283"/>
      <c r="AL18" s="189"/>
      <c r="AM18" s="187"/>
      <c r="AN18" s="187"/>
      <c r="AO18" s="187"/>
      <c r="AP18" s="187"/>
      <c r="AQ18" s="187"/>
      <c r="AS18" s="191" t="s">
        <v>362</v>
      </c>
    </row>
    <row r="19" spans="1:45">
      <c r="A19" s="187"/>
      <c r="B19" s="187"/>
      <c r="C19" s="284" t="str">
        <f>IF(AS19="","ซ่อนช่อง",CONCATENATE("3. ",VLOOKUP(AS19,Table1[#All],2,0)))</f>
        <v>3. นางวันเพ็ญ แดงคำหล้า</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3-5002-00616-82-0</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นายสุวิทย์ แดงคำหล้า</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3-5002-00456-84-9</v>
      </c>
      <c r="AE20" s="283"/>
      <c r="AF20" s="283"/>
      <c r="AG20" s="283"/>
      <c r="AH20" s="283"/>
      <c r="AI20" s="283"/>
      <c r="AJ20" s="283"/>
      <c r="AK20" s="283"/>
      <c r="AL20" s="189"/>
      <c r="AM20" s="187"/>
      <c r="AN20" s="187"/>
      <c r="AO20" s="187"/>
      <c r="AP20" s="187"/>
      <c r="AQ20" s="187"/>
      <c r="AS20" s="191" t="s">
        <v>214</v>
      </c>
    </row>
    <row r="21" spans="1:45">
      <c r="A21" s="187"/>
      <c r="B21" s="187"/>
      <c r="C21" s="284" t="str">
        <f>IF(AS21="","ซ่อนช่อง",CONCATENATE("5. ",VLOOKUP(AS21,Table1[#All],2,0)))</f>
        <v>5. นางมอญ มหายาโน</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3-5002-00556-20-7</v>
      </c>
      <c r="AE21" s="283"/>
      <c r="AF21" s="283"/>
      <c r="AG21" s="283"/>
      <c r="AH21" s="283"/>
      <c r="AI21" s="283"/>
      <c r="AJ21" s="283"/>
      <c r="AK21" s="283"/>
      <c r="AL21" s="189"/>
      <c r="AM21" s="187"/>
      <c r="AN21" s="187"/>
      <c r="AO21" s="187"/>
      <c r="AP21" s="187"/>
      <c r="AQ21" s="187"/>
      <c r="AS21" s="191" t="s">
        <v>213</v>
      </c>
    </row>
    <row r="22" spans="1:45">
      <c r="A22" s="187"/>
      <c r="B22" s="187"/>
      <c r="C22" s="284" t="str">
        <f>IF(AS22="","ซ่อนช่อง",CONCATENATE("6. ",VLOOKUP(AS22,Table1[#All],2,0)))</f>
        <v>6. นายมิ่ง มหายาโน</v>
      </c>
      <c r="D22" s="284"/>
      <c r="E22" s="284"/>
      <c r="F22" s="284"/>
      <c r="G22" s="284"/>
      <c r="H22" s="284"/>
      <c r="I22" s="284"/>
      <c r="J22" s="284"/>
      <c r="K22" s="284"/>
      <c r="L22" s="284"/>
      <c r="M22" s="284"/>
      <c r="N22" s="284"/>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3" t="str">
        <f>IF(AS22="","",VLOOKUP(AS22,Table1[#All],3,0))</f>
        <v>3-5002-00454-89-7</v>
      </c>
      <c r="AE22" s="283"/>
      <c r="AF22" s="283"/>
      <c r="AG22" s="283"/>
      <c r="AH22" s="283"/>
      <c r="AI22" s="283"/>
      <c r="AJ22" s="283"/>
      <c r="AK22" s="283"/>
      <c r="AL22" s="189"/>
      <c r="AM22" s="187"/>
      <c r="AN22" s="187"/>
      <c r="AO22" s="187"/>
      <c r="AP22" s="187"/>
      <c r="AQ22" s="187"/>
      <c r="AS22" s="191" t="s">
        <v>215</v>
      </c>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ผบ1161/2562 คดีหมายเลขแดงที่ ผบ1115/2562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นาวอัมพร สิทธิสอน</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3-5002-00628-19-4</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2025-09-09T08:30:47Z</cp:lastPrinted>
  <dcterms:created xsi:type="dcterms:W3CDTF">2016-06-06T16:13:57Z</dcterms:created>
  <dcterms:modified xsi:type="dcterms:W3CDTF">2025-09-11T06:50:41Z</dcterms:modified>
</cp:coreProperties>
</file>