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ที่ดิน 16-1-68\2820-นายอนุวัฒน์ เดชคุณมาก\"/>
    </mc:Choice>
  </mc:AlternateContent>
  <xr:revisionPtr revIDLastSave="0" documentId="8_{16751E49-3288-4C01-A5C4-46D39B844FD7}"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คำขอที่ดิน!$A$1:$AQ$47</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U36" i="36"/>
  <c r="C41" i="36"/>
  <c r="C19" i="36" l="1"/>
  <c r="C20" i="36"/>
  <c r="Z21" i="37"/>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<sst xmlns="http://schemas.openxmlformats.org/spreadsheetml/2006/main" count="714" uniqueCount="354">
  <si>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</si>
  <si>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</si>
  <si>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</si>
  <si>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</si>
  <si>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</si>
  <si>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</si>
  <si>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</si>
  <si>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</si>
  <si>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</si>
  <si>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</si>
  <si>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</si>
  <si>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</si>
  <si>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</si>
  <si>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</si>
  <si>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</si>
  <si>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</si>
  <si>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</si>
  <si>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</si>
  <si>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</si>
  <si>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</si>
  <si>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</si>
  <si>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</si>
  <si>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</si>
  <si>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</si>
  <si>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</si>
  <si>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</si>
  <si>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</si>
  <si>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</si>
  <si>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</si>
  <si>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</si>
  <si>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</si>
  <si>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</si>
  <si>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</si>
  <si>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</si>
  <si>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</si>
  <si>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</si>
  <si>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</si>
  <si>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</si>
  <si>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</si>
  <si>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</si>
  <si>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</si>
  <si>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</si>
  <si>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</si>
  <si>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</si>
  <si>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</si>
  <si>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</si>
  <si>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</si>
  <si>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</si>
  <si>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</si>
  <si>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</si>
  <si>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</si>
  <si>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</si>
  <si>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</si>
  <si>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</si>
  <si>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</si>
  <si>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</si>
  <si>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</si>
  <si>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</si>
  <si>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</si>
  <si>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</si>
  <si>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</si>
  <si>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</si>
  <si>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</si>
  <si>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</si>
  <si>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</si>
  <si>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</si>
  <si>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</si>
  <si>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</si>
  <si>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</si>
  <si>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</si>
  <si>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</si>
  <si>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</si>
  <si>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</si>
  <si>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</si>
  <si>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</si>
  <si>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</si>
  <si>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</si>
  <si>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</si>
  <si>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</si>
  <si>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</si>
  <si>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</si>
  <si>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</si>
  <si>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</si>
  <si>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</si>
  <si>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</si>
  <si>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</si>
  <si>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</si>
  <si>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</si>
  <si>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</si>
  <si>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</si>
  <si>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</si>
  <si>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</si>
  <si>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</si>
  <si>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</si>
  <si>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</si>
  <si>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</si>
  <si>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</si>
  <si>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</si>
  <si>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</si>
  <si>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</si>
  <si>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</si>
  <si>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</si>
  <si>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</si>
  <si>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</si>
  <si>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</si>
  <si>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</si>
  <si>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</si>
  <si>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</si>
  <si>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</si>
  <si>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</si>
  <si>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</si>
  <si>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</si>
  <si>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</si>
  <si>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</si>
  <si>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</si>
  <si>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</si>
  <si>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</si>
  <si>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</si>
  <si>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</si>
  <si>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</si>
  <si>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</si>
  <si>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</si>
  <si>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</si>
  <si>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</si>
  <si>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</si>
  <si>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</si>
  <si>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</si>
  <si>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</si>
  <si>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</si>
  <si>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</si>
  <si>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</si>
  <si>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</si>
  <si>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</si>
  <si>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</si>
  <si>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</si>
  <si>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</si>
  <si>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</si>
  <si>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</si>
  <si>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</si>
  <si>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</si>
  <si>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</si>
  <si>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</si>
  <si>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</si>
  <si>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</si>
  <si>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</si>
  <si>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</si>
  <si>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</si>
  <si>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</si>
  <si>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</si>
  <si>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</si>
  <si>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</si>
  <si>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</si>
  <si>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</si>
  <si>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</si>
  <si>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</si>
  <si>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</si>
  <si>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</si>
  <si>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</si>
  <si>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</si>
  <si>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</si>
  <si>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</si>
  <si>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</si>
  <si>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</si>
  <si>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</si>
  <si>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</si>
  <si>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</si>
  <si>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</si>
  <si>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</si>
  <si>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</si>
  <si>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</si>
  <si>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</si>
  <si>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</si>
  <si>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</si>
  <si>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</si>
  <si>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</si>
  <si>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</si>
  <si>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</si>
  <si>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</si>
  <si>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</si>
  <si>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</si>
  <si>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</si>
  <si>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</si>
  <si>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</si>
  <si>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</si>
  <si>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</si>
  <si>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</si>
  <si>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</si>
  <si>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</si>
  <si>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</si>
  <si>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</si>
  <si>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</si>
  <si>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</si>
  <si>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</si>
  <si>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</si>
  <si>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</si>
  <si>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</si>
  <si>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</si>
  <si>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</si>
  <si>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</si>
  <si>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</si>
  <si>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</si>
  <si>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</si>
  <si>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</si>
  <si>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</si>
  <si>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</si>
  <si>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</si>
  <si>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</si>
  <si>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</si>
  <si>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</si>
  <si>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</si>
  <si>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</si>
  <si>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</si>
  <si>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</si>
  <si>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</si>
  <si>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</si>
  <si>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</si>
  <si>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</si>
  <si>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</si>
  <si>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</si>
  <si>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</si>
  <si>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</si>
  <si>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</si>
  <si>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</si>
  <si>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</si>
  <si>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</si>
  <si>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</si>
  <si>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</si>
  <si>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</si>
  <si>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</si>
  <si>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</si>
  <si>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</si>
  <si>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</si>
  <si>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</si>
  <si>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</si>
  <si>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</si>
  <si>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</si>
  <si>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</si>
  <si>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</si>
  <si>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</si>
  <si>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</si>
  <si>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</si>
  <si>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</si>
  <si>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</si>
  <si>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</si>
  <si>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</si>
  <si>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</si>
  <si>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</si>
  <si>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</si>
  <si>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</si>
  <si>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</si>
  <si>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</si>
  <si>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</si>
  <si>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</si>
  <si>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</si>
  <si>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</si>
  <si>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</si>
  <si>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</si>
  <si>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</si>
  <si>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</si>
  <si>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</si>
  <si>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</si>
  <si>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</si>
  <si>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</si>
  <si>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</si>
  <si>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</si>
  <si>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</si>
  <si>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</si>
  <si>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</si>
  <si>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</si>
  <si>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</si>
  <si>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</si>
  <si>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</si>
  <si>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</si>
  <si>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</si>
  <si>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</si>
  <si>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</si>
  <si>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</si>
  <si>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</si>
  <si>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</si>
  <si>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</si>
  <si>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</si>
  <si>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</si>
  <si>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</si>
  <si>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</si>
  <si>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</si>
  <si>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</si>
  <si>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</si>
  <si>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</si>
  <si>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</si>
  <si>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</si>
  <si>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</si>
  <si>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</si>
  <si>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</si>
  <si>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</si>
  <si>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</si>
  <si>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</si>
  <si>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</si>
  <si>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</si>
  <si>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</si>
  <si>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</si>
  <si>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</si>
  <si>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</si>
  <si>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</si>
  <si>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</si>
  <si>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</si>
  <si>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</si>
  <si>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</si>
  <si>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</si>
  <si>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</si>
  <si>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</si>
  <si>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</si>
  <si>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</si>
  <si>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</si>
  <si>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</si>
  <si>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</si>
  <si>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</si>
  <si>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</si>
  <si>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</si>
  <si>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</si>
  <si>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</si>
  <si>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</si>
  <si>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</si>
  <si>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</si>
  <si>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</si>
  <si>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</si>
  <si>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</si>
  <si>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</si>
  <si>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</si>
  <si>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</si>
  <si>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</si>
  <si>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</si>
  <si>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</si>
  <si>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</si>
  <si>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</si>
  <si>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</si>
  <si>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</si>
  <si>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</si>
  <si>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</si>
  <si>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</si>
  <si>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</si>
  <si>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</si>
  <si>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</si>
  <si>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</si>
  <si>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</si>
  <si>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</si>
  <si>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</si>
  <si>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</si>
  <si>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</si>
  <si>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</si>
  <si>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</si>
  <si>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สาขาจอมทอง ส่วนแยกฮอด</t>
  </si>
  <si>
    <t>นายอนุวัฒน์ เดชคุณมาก</t>
  </si>
  <si>
    <t>1-5099-00633-35-4</t>
  </si>
  <si>
    <t>นางสาวอนามิกา นภัสพิชญาเดชา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</si>
</sst>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2820</v>
      </c>
    </row>
    <row r="2" spans="1:11">
      <c r="A2" s="143" t="s">
        <v>251</v>
      </c>
      <c r="B2" s="145" t="str">
        <f t="array" ref="B2">_xlfn.IFS(I1&lt;850,VLOOKUP(I1,[1]บังคับคดี!$B:$ZZ,60,0),AND(I1&gt;=850,I1&lt;1435),VLOOKUP(I1,'[1]บังคับคดีใหม่ ปี2563-2564'!$B:$ZZ,63,0),I1&gt;=1435,VLOOKUP(I1,'[1]สืบทรัพย์ ปี 2564-25666'!$B:$ZZ,71,0))</f>
        <v>นายอนุวัฒน์ เดชคุณมาก</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สินเชื่อแก้ไขปัญหาหนี้นอกระบบPSAระยะที่2</v>
      </c>
      <c r="C3" s="175" t="s">
        <v>208</v>
      </c>
      <c r="D3" s="147">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800095644145</v>
      </c>
      <c r="C4" s="176" t="s">
        <v>264</v>
      </c>
      <c r="D4" s="219">
        <v>243186</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ผบE5221/2565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ผบE7514/2565</v>
      </c>
      <c r="I5" s="157" t="s">
        <v>257</v>
      </c>
    </row>
    <row r="6" spans="1:11">
      <c r="A6" s="153" t="s">
        <v>338</v>
      </c>
      <c r="B6" s="171">
        <v>55986.93</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352</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353</v>
      </c>
      <c r="C14" s="203">
        <v>1103700743120</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c r="C17" s="203"/>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2820 - รายงานผลสืบทรัพย์ ราย นายอนุวัฒน์ เดชคุณมาก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48" t="str">
        <f>CONCATENATE("รายงานการสืบทรัพย์ (ข้อมูล ณ วันที่ ",TEXT(Sheet1!D6,"d ดดดด yyyy"),")")</f>
        <v>รายงานการสืบทรัพย์ (ข้อมูล ณ วันที่ 21 พฤศจิกายน 2567)</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53" t="str">
        <f>Sheet1!B2</f>
        <v>นายอนุวัฒน์ เดชคุณมาก</v>
      </c>
      <c r="F4" s="253"/>
      <c r="G4" s="253"/>
      <c r="H4" s="253"/>
      <c r="I4" s="253"/>
      <c r="J4" s="253"/>
      <c r="K4" s="253"/>
      <c r="L4" s="253"/>
      <c r="M4" s="253"/>
      <c r="N4" s="253"/>
      <c r="O4" s="253"/>
      <c r="P4" s="253"/>
      <c r="Q4" s="253"/>
      <c r="R4" s="253"/>
      <c r="S4" s="253"/>
      <c r="T4" s="253"/>
      <c r="U4" s="252" t="s">
        <v>73</v>
      </c>
      <c r="V4" s="252"/>
      <c r="W4" s="253" t="str">
        <f>Sheet1!D2</f>
        <v>ดอยเต่า</v>
      </c>
      <c r="X4" s="253"/>
      <c r="Y4" s="253"/>
      <c r="Z4" s="253"/>
      <c r="AA4" s="253"/>
      <c r="AB4" s="253"/>
      <c r="AC4" s="253"/>
      <c r="AD4" s="253"/>
      <c r="AE4" s="253"/>
      <c r="AF4" s="253"/>
      <c r="AG4" s="253"/>
      <c r="AH4" s="253"/>
      <c r="AI4" s="253"/>
      <c r="AJ4" s="253"/>
      <c r="AK4" s="138"/>
      <c r="AL4" s="186" t="s">
        <v>261</v>
      </c>
      <c r="AM4" s="185" t="s">
        <v>344</v>
      </c>
      <c r="AO4" s="161" t="s">
        <v>241</v>
      </c>
      <c r="AP4" s="138"/>
      <c r="AQ4" s="138"/>
    </row>
    <row r="5" spans="1:43">
      <c r="A5" s="19" t="s">
        <v>206</v>
      </c>
      <c r="B5" s="137"/>
      <c r="D5" s="253" t="str">
        <f>Sheet1!B3</f>
        <v>สินเชื่อแก้ไขปัญหาหนี้นอกระบบPSAระยะที่2</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2820(67) - รายงานผลสืบทรัพย์ ราย นายอนุวัฒน์ เดชคุณมาก สาขาดอยเต่า (สืบรอบที่ 2) - ไม่พบทรัพย์</v>
      </c>
      <c r="AM5" s="138"/>
      <c r="AO5" s="162" t="s">
        <v>258</v>
      </c>
      <c r="AP5" s="138"/>
      <c r="AQ5" s="138"/>
    </row>
    <row r="6" spans="1:43">
      <c r="A6" s="19" t="s">
        <v>207</v>
      </c>
      <c r="B6" s="137"/>
      <c r="F6" s="257">
        <f>Sheet1!B4</f>
        <v>800095644145</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ผบE5221/2565</v>
      </c>
      <c r="R7" s="254"/>
      <c r="S7" s="254"/>
      <c r="T7" s="254"/>
      <c r="U7" s="254"/>
      <c r="V7" s="254"/>
      <c r="W7" s="254"/>
      <c r="X7" s="276" t="s">
        <v>210</v>
      </c>
      <c r="Y7" s="276"/>
      <c r="Z7" s="276"/>
      <c r="AA7" s="276"/>
      <c r="AB7" s="276"/>
      <c r="AC7" s="276"/>
      <c r="AD7" s="254" t="str">
        <f>Sheet1!F5</f>
        <v>ผบE7514/2565</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นายอนุวัฒน์ เดชคุณมาก</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นางสาวอนามิกา นภัสพิชญาเดชา</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6" zoomScaleNormal="100" workbookViewId="0">
      <selection activeCell="A19" sqref="A19:XFD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346</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350</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ผบE5221/2565 ในคดีหมายเลขแดงที่  ผบE7514/2565 ลว.25 ตุลาคม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14</v>
      </c>
      <c r="AV16" s="215" t="s">
        <v>335</v>
      </c>
    </row>
    <row r="17" spans="1:45">
      <c r="A17" s="188"/>
      <c r="B17" s="188"/>
      <c r="C17" s="255" t="str">
        <f>IF(AS17="","ซ่อนช่อง",CONCATENATE("1. ",VLOOKUP(AS17,Table1[#All],2,0)))</f>
        <v>1. นายอนุวัฒน์ เดชคุณมาก</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1-5099-00633-35-4</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นางสาวอนามิกา นภัสพิชญาเดชา</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1103700743120</v>
      </c>
      <c r="AE18" s="283"/>
      <c r="AF18" s="283"/>
      <c r="AG18" s="283"/>
      <c r="AH18" s="283"/>
      <c r="AI18" s="283"/>
      <c r="AJ18" s="283"/>
      <c r="AK18" s="283"/>
      <c r="AL18" s="195"/>
      <c r="AM18" s="193"/>
      <c r="AN18" s="193"/>
      <c r="AO18" s="193"/>
      <c r="AP18" s="193"/>
      <c r="AQ18" s="193"/>
      <c r="AS18" s="197" t="s">
        <v>212</v>
      </c>
    </row>
    <row r="19" spans="1:45" hidden="1">
      <c r="A19" s="193"/>
      <c r="B19" s="193"/>
      <c r="C19" s="282" t="str">
        <f>IF(AS19="","ซ่อนช่อง",CONCATENATE("3. ",VLOOKUP(AS19,Table1[#All],2,0)))</f>
        <v>ซ่อนช่อง</v>
      </c>
      <c r="D19" s="282"/>
      <c r="E19" s="282"/>
      <c r="F19" s="282"/>
      <c r="G19" s="282"/>
      <c r="H19" s="282"/>
      <c r="I19" s="282"/>
      <c r="J19" s="282"/>
      <c r="K19" s="282"/>
      <c r="L19" s="282"/>
      <c r="M19" s="282"/>
      <c r="N19" s="282"/>
      <c r="O19" s="194"/>
      <c r="P19" s="193" t="str">
        <f>IF(AS19="","",AS19)</f>
        <v/>
      </c>
      <c r="Q19" s="193"/>
      <c r="R19" s="193"/>
      <c r="S19" s="193"/>
      <c r="T19" s="193"/>
      <c r="U19" s="193"/>
      <c r="V19" s="193"/>
      <c r="W19" s="193" t="str">
        <f>IF(AS19="","","เลขบัตรประชาชน")</f>
        <v/>
      </c>
      <c r="X19" s="193"/>
      <c r="Y19" s="193"/>
      <c r="Z19" s="193"/>
      <c r="AA19" s="193"/>
      <c r="AB19" s="193"/>
      <c r="AC19" s="193"/>
      <c r="AD19" s="283" t="str">
        <f>IF(AS19="","",VLOOKUP(AS19,Table1[#All],3,0))</f>
        <v/>
      </c>
      <c r="AE19" s="283"/>
      <c r="AF19" s="283"/>
      <c r="AG19" s="283"/>
      <c r="AH19" s="283"/>
      <c r="AI19" s="283"/>
      <c r="AJ19" s="283"/>
      <c r="AK19" s="283"/>
      <c r="AL19" s="195"/>
      <c r="AM19" s="193"/>
      <c r="AN19" s="193"/>
      <c r="AO19" s="193"/>
      <c r="AP19" s="193"/>
      <c r="AQ19" s="193"/>
      <c r="AS19" s="197"/>
    </row>
    <row r="20" spans="1:45" hidden="1">
      <c r="A20" s="193" t="s">
        <v>323</v>
      </c>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rowBreaks count="1" manualBreakCount="1">
    <brk id="47" max="4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346</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ผบE5221/2565 คดีหมายเลขแดงที่ ผบE7514/2565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นายอนุวัฒน์ เดชคุณมาก</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t="str">
        <f>VLOOKUP(AN21,Table1[#All],3,0)</f>
        <v>1-5099-00633-35-4</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2025-01-16T15:55:57Z</cp:lastPrinted>
  <dcterms:created xsi:type="dcterms:W3CDTF">2016-06-06T16:13:57Z</dcterms:created>
  <dcterms:modified xsi:type="dcterms:W3CDTF">2025-01-16T16:01:33Z</dcterms:modified>
</cp:coreProperties>
</file>